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1390" yWindow="450" windowWidth="22260" windowHeight="12645"/>
  </bookViews>
  <sheets>
    <sheet name="أرشيف" sheetId="1" r:id="rId1"/>
    <sheet name="إحصاءات" sheetId="3" r:id="rId2"/>
  </sheets>
  <definedNames>
    <definedName name="_xlnm._FilterDatabase" localSheetId="0" hidden="1">أرشيف!$A$2:$AU$2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79" i="3" l="1"/>
  <c r="I273" i="3"/>
  <c r="I274" i="3"/>
  <c r="I275" i="3"/>
  <c r="I276" i="3"/>
  <c r="I277" i="3"/>
  <c r="I278" i="3"/>
  <c r="I279" i="3"/>
  <c r="I280" i="3"/>
  <c r="I281" i="3"/>
  <c r="I282" i="3"/>
  <c r="I283" i="3"/>
  <c r="I284" i="3"/>
  <c r="I285" i="3"/>
  <c r="I286" i="3"/>
  <c r="I287" i="3"/>
  <c r="I288" i="3"/>
  <c r="I289" i="3"/>
  <c r="I290" i="3"/>
  <c r="I272" i="3"/>
  <c r="G273" i="3"/>
  <c r="G274" i="3"/>
  <c r="G275" i="3"/>
  <c r="G276" i="3"/>
  <c r="G277" i="3"/>
  <c r="G278" i="3"/>
  <c r="G279" i="3"/>
  <c r="G280" i="3"/>
  <c r="G281" i="3"/>
  <c r="G282" i="3"/>
  <c r="G283" i="3"/>
  <c r="G284" i="3"/>
  <c r="G285" i="3"/>
  <c r="G286" i="3"/>
  <c r="G287" i="3"/>
  <c r="G288" i="3"/>
  <c r="G289" i="3"/>
  <c r="G290" i="3"/>
  <c r="G291" i="3"/>
  <c r="G272" i="3"/>
  <c r="E292" i="3"/>
  <c r="E293" i="3" s="1"/>
  <c r="E273" i="3"/>
  <c r="E274" i="3"/>
  <c r="E275" i="3"/>
  <c r="E276" i="3"/>
  <c r="E277" i="3"/>
  <c r="E278" i="3"/>
  <c r="E279" i="3"/>
  <c r="E280" i="3"/>
  <c r="E281" i="3"/>
  <c r="E282" i="3"/>
  <c r="E283" i="3"/>
  <c r="E284" i="3"/>
  <c r="E285" i="3"/>
  <c r="E286" i="3"/>
  <c r="E287" i="3"/>
  <c r="E288" i="3"/>
  <c r="E289" i="3"/>
  <c r="E272" i="3"/>
  <c r="C290" i="3"/>
  <c r="C291" i="3"/>
  <c r="C292" i="3"/>
  <c r="C293" i="3"/>
  <c r="C294" i="3"/>
  <c r="C289" i="3"/>
  <c r="C284" i="3"/>
  <c r="C281" i="3"/>
  <c r="C285" i="3"/>
  <c r="C280" i="3"/>
  <c r="C283" i="3"/>
  <c r="C282" i="3"/>
  <c r="C286" i="3"/>
  <c r="C278" i="3"/>
  <c r="C273" i="3"/>
  <c r="C275" i="3"/>
  <c r="C272" i="3"/>
  <c r="E290" i="3" l="1"/>
  <c r="C287" i="3"/>
  <c r="C295" i="3"/>
  <c r="I291" i="3"/>
  <c r="C276" i="3"/>
  <c r="C264" i="3"/>
  <c r="D264" i="3"/>
  <c r="E264" i="3"/>
  <c r="F264" i="3"/>
  <c r="G264" i="3"/>
  <c r="C265" i="3"/>
  <c r="D265" i="3"/>
  <c r="E265" i="3"/>
  <c r="F265" i="3"/>
  <c r="G265" i="3"/>
  <c r="C266" i="3"/>
  <c r="D266" i="3"/>
  <c r="E266" i="3"/>
  <c r="F266" i="3"/>
  <c r="G266" i="3"/>
  <c r="G263" i="3"/>
  <c r="F263" i="3"/>
  <c r="E263" i="3"/>
  <c r="D263" i="3"/>
  <c r="C263" i="3"/>
  <c r="C254" i="3"/>
  <c r="D254" i="3"/>
  <c r="E254" i="3"/>
  <c r="F254" i="3"/>
  <c r="G254" i="3"/>
  <c r="H254" i="3"/>
  <c r="I254" i="3"/>
  <c r="J254" i="3"/>
  <c r="C255" i="3"/>
  <c r="D255" i="3"/>
  <c r="E255" i="3"/>
  <c r="F255" i="3"/>
  <c r="G255" i="3"/>
  <c r="H255" i="3"/>
  <c r="I255" i="3"/>
  <c r="J255" i="3"/>
  <c r="C256" i="3"/>
  <c r="D256" i="3"/>
  <c r="E256" i="3"/>
  <c r="F256" i="3"/>
  <c r="G256" i="3"/>
  <c r="H256" i="3"/>
  <c r="I256" i="3"/>
  <c r="J256" i="3"/>
  <c r="J253" i="3"/>
  <c r="I253" i="3"/>
  <c r="H253" i="3"/>
  <c r="G253" i="3"/>
  <c r="F253" i="3"/>
  <c r="E253" i="3"/>
  <c r="D253" i="3"/>
  <c r="C253" i="3"/>
  <c r="C257" i="3" s="1"/>
  <c r="I257" i="3"/>
  <c r="C246" i="3"/>
  <c r="D246" i="3"/>
  <c r="E246" i="3"/>
  <c r="F246" i="3"/>
  <c r="F247" i="3" s="1"/>
  <c r="G246" i="3"/>
  <c r="H246" i="3"/>
  <c r="I246" i="3"/>
  <c r="I247" i="3" s="1"/>
  <c r="J246" i="3"/>
  <c r="J247" i="3" s="1"/>
  <c r="J245" i="3"/>
  <c r="I245" i="3"/>
  <c r="H245" i="3"/>
  <c r="H247" i="3" s="1"/>
  <c r="G245" i="3"/>
  <c r="G247" i="3" s="1"/>
  <c r="F245" i="3"/>
  <c r="E245" i="3"/>
  <c r="D245" i="3"/>
  <c r="D247" i="3" s="1"/>
  <c r="C245" i="3"/>
  <c r="C236" i="3"/>
  <c r="D236" i="3"/>
  <c r="E236" i="3"/>
  <c r="F236" i="3"/>
  <c r="G236" i="3"/>
  <c r="H236" i="3"/>
  <c r="I236" i="3"/>
  <c r="C237" i="3"/>
  <c r="D237" i="3"/>
  <c r="E237" i="3"/>
  <c r="F237" i="3"/>
  <c r="G237" i="3"/>
  <c r="H237" i="3"/>
  <c r="I237" i="3"/>
  <c r="C238" i="3"/>
  <c r="D238" i="3"/>
  <c r="E238" i="3"/>
  <c r="F238" i="3"/>
  <c r="G238" i="3"/>
  <c r="H238" i="3"/>
  <c r="I238" i="3"/>
  <c r="I235" i="3"/>
  <c r="H235" i="3"/>
  <c r="G235" i="3"/>
  <c r="F235" i="3"/>
  <c r="E235" i="3"/>
  <c r="D235" i="3"/>
  <c r="C235" i="3"/>
  <c r="C228" i="3"/>
  <c r="D228" i="3"/>
  <c r="E228" i="3"/>
  <c r="F228" i="3"/>
  <c r="G228" i="3"/>
  <c r="H228" i="3"/>
  <c r="I228" i="3"/>
  <c r="I227" i="3"/>
  <c r="H227" i="3"/>
  <c r="G227" i="3"/>
  <c r="F227" i="3"/>
  <c r="E227" i="3"/>
  <c r="D227" i="3"/>
  <c r="C227" i="3"/>
  <c r="C229" i="3" s="1"/>
  <c r="C218" i="3"/>
  <c r="D218" i="3"/>
  <c r="E218" i="3"/>
  <c r="F218" i="3"/>
  <c r="G218" i="3"/>
  <c r="H218" i="3"/>
  <c r="C219" i="3"/>
  <c r="D219" i="3"/>
  <c r="E219" i="3"/>
  <c r="F219" i="3"/>
  <c r="G219" i="3"/>
  <c r="H219" i="3"/>
  <c r="C220" i="3"/>
  <c r="D220" i="3"/>
  <c r="E220" i="3"/>
  <c r="F220" i="3"/>
  <c r="G220" i="3"/>
  <c r="H220" i="3"/>
  <c r="H217" i="3"/>
  <c r="G217" i="3"/>
  <c r="F217" i="3"/>
  <c r="E217" i="3"/>
  <c r="D217" i="3"/>
  <c r="C217" i="3"/>
  <c r="C204" i="3"/>
  <c r="D204" i="3"/>
  <c r="E204" i="3"/>
  <c r="F204" i="3"/>
  <c r="G204" i="3"/>
  <c r="H204" i="3"/>
  <c r="C205" i="3"/>
  <c r="D205" i="3"/>
  <c r="E205" i="3"/>
  <c r="F205" i="3"/>
  <c r="G205" i="3"/>
  <c r="H205" i="3"/>
  <c r="C206" i="3"/>
  <c r="D206" i="3"/>
  <c r="E206" i="3"/>
  <c r="F206" i="3"/>
  <c r="G206" i="3"/>
  <c r="H206" i="3"/>
  <c r="C207" i="3"/>
  <c r="D207" i="3"/>
  <c r="E207" i="3"/>
  <c r="F207" i="3"/>
  <c r="G207" i="3"/>
  <c r="H207" i="3"/>
  <c r="C208" i="3"/>
  <c r="D208" i="3"/>
  <c r="E208" i="3"/>
  <c r="F208" i="3"/>
  <c r="G208" i="3"/>
  <c r="H208" i="3"/>
  <c r="C209" i="3"/>
  <c r="D209" i="3"/>
  <c r="E209" i="3"/>
  <c r="F209" i="3"/>
  <c r="G209" i="3"/>
  <c r="H209" i="3"/>
  <c r="C210" i="3"/>
  <c r="D210" i="3"/>
  <c r="E210" i="3"/>
  <c r="F210" i="3"/>
  <c r="G210" i="3"/>
  <c r="H210" i="3"/>
  <c r="H203" i="3"/>
  <c r="G203" i="3"/>
  <c r="F203" i="3"/>
  <c r="E203" i="3"/>
  <c r="D203" i="3"/>
  <c r="C203" i="3"/>
  <c r="C189" i="3"/>
  <c r="D189" i="3"/>
  <c r="E189" i="3"/>
  <c r="F189" i="3"/>
  <c r="G189" i="3"/>
  <c r="H189" i="3"/>
  <c r="C190" i="3"/>
  <c r="D190" i="3"/>
  <c r="E190" i="3"/>
  <c r="F190" i="3"/>
  <c r="G190" i="3"/>
  <c r="H190" i="3"/>
  <c r="C191" i="3"/>
  <c r="D191" i="3"/>
  <c r="E191" i="3"/>
  <c r="F191" i="3"/>
  <c r="G191" i="3"/>
  <c r="H191" i="3"/>
  <c r="C192" i="3"/>
  <c r="D192" i="3"/>
  <c r="E192" i="3"/>
  <c r="F192" i="3"/>
  <c r="G192" i="3"/>
  <c r="H192" i="3"/>
  <c r="C193" i="3"/>
  <c r="D193" i="3"/>
  <c r="E193" i="3"/>
  <c r="F193" i="3"/>
  <c r="G193" i="3"/>
  <c r="H193" i="3"/>
  <c r="C194" i="3"/>
  <c r="D194" i="3"/>
  <c r="E194" i="3"/>
  <c r="F194" i="3"/>
  <c r="G194" i="3"/>
  <c r="H194" i="3"/>
  <c r="C195" i="3"/>
  <c r="D195" i="3"/>
  <c r="E195" i="3"/>
  <c r="F195" i="3"/>
  <c r="G195" i="3"/>
  <c r="H195" i="3"/>
  <c r="C196" i="3"/>
  <c r="D196" i="3"/>
  <c r="E196" i="3"/>
  <c r="F196" i="3"/>
  <c r="G196" i="3"/>
  <c r="H196" i="3"/>
  <c r="H188" i="3"/>
  <c r="G188" i="3"/>
  <c r="F188" i="3"/>
  <c r="E188" i="3"/>
  <c r="D188" i="3"/>
  <c r="C188" i="3"/>
  <c r="C179" i="3"/>
  <c r="D179" i="3"/>
  <c r="E179" i="3"/>
  <c r="F179" i="3"/>
  <c r="G179" i="3"/>
  <c r="H179" i="3"/>
  <c r="C180" i="3"/>
  <c r="D180" i="3"/>
  <c r="E180" i="3"/>
  <c r="F180" i="3"/>
  <c r="G180" i="3"/>
  <c r="H180" i="3"/>
  <c r="C181" i="3"/>
  <c r="D181" i="3"/>
  <c r="E181" i="3"/>
  <c r="F181" i="3"/>
  <c r="G181" i="3"/>
  <c r="H181" i="3"/>
  <c r="H178" i="3"/>
  <c r="G178" i="3"/>
  <c r="F178" i="3"/>
  <c r="E178" i="3"/>
  <c r="D178" i="3"/>
  <c r="C178" i="3"/>
  <c r="C171" i="3"/>
  <c r="D171" i="3"/>
  <c r="E171" i="3"/>
  <c r="F171" i="3"/>
  <c r="G171" i="3"/>
  <c r="H171" i="3"/>
  <c r="H170" i="3"/>
  <c r="G170" i="3"/>
  <c r="F170" i="3"/>
  <c r="E170" i="3"/>
  <c r="D170" i="3"/>
  <c r="C170" i="3"/>
  <c r="C161" i="3"/>
  <c r="D161" i="3"/>
  <c r="E161" i="3"/>
  <c r="F161" i="3"/>
  <c r="G161" i="3"/>
  <c r="C162" i="3"/>
  <c r="D162" i="3"/>
  <c r="E162" i="3"/>
  <c r="F162" i="3"/>
  <c r="G162" i="3"/>
  <c r="C163" i="3"/>
  <c r="D163" i="3"/>
  <c r="E163" i="3"/>
  <c r="F163" i="3"/>
  <c r="G163" i="3"/>
  <c r="G160" i="3"/>
  <c r="F160" i="3"/>
  <c r="E160" i="3"/>
  <c r="D160" i="3"/>
  <c r="C160" i="3"/>
  <c r="C153" i="3"/>
  <c r="D153" i="3"/>
  <c r="E153" i="3"/>
  <c r="F153" i="3"/>
  <c r="G153" i="3"/>
  <c r="G152" i="3"/>
  <c r="F152" i="3"/>
  <c r="E152" i="3"/>
  <c r="D152" i="3"/>
  <c r="C152" i="3"/>
  <c r="C141" i="3"/>
  <c r="D141" i="3"/>
  <c r="E141" i="3"/>
  <c r="F141" i="3"/>
  <c r="G141" i="3"/>
  <c r="C142" i="3"/>
  <c r="D142" i="3"/>
  <c r="E142" i="3"/>
  <c r="F142" i="3"/>
  <c r="G142" i="3"/>
  <c r="C143" i="3"/>
  <c r="D143" i="3"/>
  <c r="E143" i="3"/>
  <c r="F143" i="3"/>
  <c r="G143" i="3"/>
  <c r="C144" i="3"/>
  <c r="D144" i="3"/>
  <c r="E144" i="3"/>
  <c r="F144" i="3"/>
  <c r="G144" i="3"/>
  <c r="C145" i="3"/>
  <c r="D145" i="3"/>
  <c r="E145" i="3"/>
  <c r="F145" i="3"/>
  <c r="G145" i="3"/>
  <c r="G140" i="3"/>
  <c r="F140" i="3"/>
  <c r="E140" i="3"/>
  <c r="D140" i="3"/>
  <c r="C140" i="3"/>
  <c r="C127" i="3"/>
  <c r="F127" i="3" s="1"/>
  <c r="D127" i="3"/>
  <c r="E127" i="3"/>
  <c r="C128" i="3"/>
  <c r="D128" i="3"/>
  <c r="E128" i="3"/>
  <c r="C129" i="3"/>
  <c r="D129" i="3"/>
  <c r="E129" i="3"/>
  <c r="C130" i="3"/>
  <c r="D130" i="3"/>
  <c r="E130" i="3"/>
  <c r="C131" i="3"/>
  <c r="D131" i="3"/>
  <c r="E131" i="3"/>
  <c r="C132" i="3"/>
  <c r="D132" i="3"/>
  <c r="E132" i="3"/>
  <c r="C133" i="3"/>
  <c r="D133" i="3"/>
  <c r="E133" i="3"/>
  <c r="E126" i="3"/>
  <c r="D126" i="3"/>
  <c r="C126" i="3"/>
  <c r="C113" i="3"/>
  <c r="D113" i="3"/>
  <c r="E113" i="3"/>
  <c r="C114" i="3"/>
  <c r="D114" i="3"/>
  <c r="E114" i="3"/>
  <c r="C115" i="3"/>
  <c r="D115" i="3"/>
  <c r="E115" i="3"/>
  <c r="C116" i="3"/>
  <c r="D116" i="3"/>
  <c r="E116" i="3"/>
  <c r="C117" i="3"/>
  <c r="D117" i="3"/>
  <c r="E117" i="3"/>
  <c r="C118" i="3"/>
  <c r="D118" i="3"/>
  <c r="E118" i="3"/>
  <c r="C119" i="3"/>
  <c r="D119" i="3"/>
  <c r="E119" i="3"/>
  <c r="E112" i="3"/>
  <c r="D112" i="3"/>
  <c r="C112" i="3"/>
  <c r="I192" i="3"/>
  <c r="E102" i="3"/>
  <c r="D102" i="3"/>
  <c r="C102" i="3"/>
  <c r="C98" i="3"/>
  <c r="D98" i="3"/>
  <c r="E98" i="3"/>
  <c r="C99" i="3"/>
  <c r="D99" i="3"/>
  <c r="E99" i="3"/>
  <c r="C100" i="3"/>
  <c r="D100" i="3"/>
  <c r="E100" i="3"/>
  <c r="C101" i="3"/>
  <c r="D101" i="3"/>
  <c r="E101" i="3"/>
  <c r="C103" i="3"/>
  <c r="D103" i="3"/>
  <c r="E103" i="3"/>
  <c r="C104" i="3"/>
  <c r="D104" i="3"/>
  <c r="E104" i="3"/>
  <c r="C105" i="3"/>
  <c r="D105" i="3"/>
  <c r="E105" i="3"/>
  <c r="E97" i="3"/>
  <c r="D97" i="3"/>
  <c r="C97" i="3"/>
  <c r="C88" i="3"/>
  <c r="D88" i="3"/>
  <c r="E88" i="3"/>
  <c r="C89" i="3"/>
  <c r="D89" i="3"/>
  <c r="E89" i="3"/>
  <c r="C90" i="3"/>
  <c r="D90" i="3"/>
  <c r="E90" i="3"/>
  <c r="E87" i="3"/>
  <c r="D87" i="3"/>
  <c r="C87" i="3"/>
  <c r="C80" i="3"/>
  <c r="D80" i="3"/>
  <c r="E80" i="3"/>
  <c r="E79" i="3"/>
  <c r="D79" i="3"/>
  <c r="C79" i="3"/>
  <c r="C67" i="3"/>
  <c r="D67" i="3"/>
  <c r="E67" i="3"/>
  <c r="F67" i="3"/>
  <c r="G67" i="3"/>
  <c r="H67" i="3"/>
  <c r="C68" i="3"/>
  <c r="D68" i="3"/>
  <c r="E68" i="3"/>
  <c r="F68" i="3"/>
  <c r="G68" i="3"/>
  <c r="H68" i="3"/>
  <c r="C69" i="3"/>
  <c r="D69" i="3"/>
  <c r="E69" i="3"/>
  <c r="F69" i="3"/>
  <c r="G69" i="3"/>
  <c r="H69" i="3"/>
  <c r="C70" i="3"/>
  <c r="D70" i="3"/>
  <c r="E70" i="3"/>
  <c r="F70" i="3"/>
  <c r="G70" i="3"/>
  <c r="H70" i="3"/>
  <c r="C71" i="3"/>
  <c r="D71" i="3"/>
  <c r="E71" i="3"/>
  <c r="F71" i="3"/>
  <c r="G71" i="3"/>
  <c r="H71" i="3"/>
  <c r="C72" i="3"/>
  <c r="D72" i="3"/>
  <c r="E72" i="3"/>
  <c r="F72" i="3"/>
  <c r="G72" i="3"/>
  <c r="H72" i="3"/>
  <c r="H66" i="3"/>
  <c r="G66" i="3"/>
  <c r="F66" i="3"/>
  <c r="E66" i="3"/>
  <c r="D66" i="3"/>
  <c r="C66" i="3"/>
  <c r="C57" i="3"/>
  <c r="D57" i="3"/>
  <c r="E57" i="3"/>
  <c r="F57" i="3"/>
  <c r="G57" i="3"/>
  <c r="H57" i="3"/>
  <c r="C58" i="3"/>
  <c r="D58" i="3"/>
  <c r="E58" i="3"/>
  <c r="F58" i="3"/>
  <c r="G58" i="3"/>
  <c r="H58" i="3"/>
  <c r="C59" i="3"/>
  <c r="D59" i="3"/>
  <c r="E59" i="3"/>
  <c r="F59" i="3"/>
  <c r="G59" i="3"/>
  <c r="H59" i="3"/>
  <c r="H56" i="3"/>
  <c r="G56" i="3"/>
  <c r="F56" i="3"/>
  <c r="E56" i="3"/>
  <c r="D56" i="3"/>
  <c r="C56" i="3"/>
  <c r="C49" i="3"/>
  <c r="D49" i="3"/>
  <c r="E49" i="3"/>
  <c r="F49" i="3"/>
  <c r="G49" i="3"/>
  <c r="H49" i="3"/>
  <c r="H48" i="3"/>
  <c r="G48" i="3"/>
  <c r="F48" i="3"/>
  <c r="E48" i="3"/>
  <c r="D48" i="3"/>
  <c r="C48" i="3"/>
  <c r="C40" i="3"/>
  <c r="D40" i="3"/>
  <c r="E40" i="3"/>
  <c r="F40" i="3"/>
  <c r="G40" i="3"/>
  <c r="H40" i="3"/>
  <c r="C41" i="3"/>
  <c r="D41" i="3"/>
  <c r="E41" i="3"/>
  <c r="F41" i="3"/>
  <c r="G41" i="3"/>
  <c r="H41" i="3"/>
  <c r="H39" i="3"/>
  <c r="G39" i="3"/>
  <c r="F39" i="3"/>
  <c r="E39" i="3"/>
  <c r="D39" i="3"/>
  <c r="C39" i="3"/>
  <c r="C29" i="3"/>
  <c r="D29" i="3"/>
  <c r="E29" i="3"/>
  <c r="F29" i="3"/>
  <c r="G29" i="3"/>
  <c r="H29" i="3"/>
  <c r="C30" i="3"/>
  <c r="D30" i="3"/>
  <c r="E30" i="3"/>
  <c r="F30" i="3"/>
  <c r="G30" i="3"/>
  <c r="H30" i="3"/>
  <c r="C31" i="3"/>
  <c r="D31" i="3"/>
  <c r="E31" i="3"/>
  <c r="F31" i="3"/>
  <c r="G31" i="3"/>
  <c r="H31" i="3"/>
  <c r="C32" i="3"/>
  <c r="D32" i="3"/>
  <c r="E32" i="3"/>
  <c r="F32" i="3"/>
  <c r="G32" i="3"/>
  <c r="H32" i="3"/>
  <c r="H28" i="3"/>
  <c r="G28" i="3"/>
  <c r="F28" i="3"/>
  <c r="E28" i="3"/>
  <c r="D28" i="3"/>
  <c r="C28" i="3"/>
  <c r="C17" i="3"/>
  <c r="D17" i="3"/>
  <c r="E17" i="3"/>
  <c r="F17" i="3"/>
  <c r="G17" i="3"/>
  <c r="H17" i="3"/>
  <c r="C18" i="3"/>
  <c r="D18" i="3"/>
  <c r="E18" i="3"/>
  <c r="F18" i="3"/>
  <c r="G18" i="3"/>
  <c r="H18" i="3"/>
  <c r="C19" i="3"/>
  <c r="D19" i="3"/>
  <c r="E19" i="3"/>
  <c r="F19" i="3"/>
  <c r="G19" i="3"/>
  <c r="H19" i="3"/>
  <c r="C20" i="3"/>
  <c r="D20" i="3"/>
  <c r="E20" i="3"/>
  <c r="F20" i="3"/>
  <c r="G20" i="3"/>
  <c r="H20" i="3"/>
  <c r="C21" i="3"/>
  <c r="D21" i="3"/>
  <c r="E21" i="3"/>
  <c r="F21" i="3"/>
  <c r="G21" i="3"/>
  <c r="H21" i="3"/>
  <c r="H16" i="3"/>
  <c r="G16" i="3"/>
  <c r="F16" i="3"/>
  <c r="E16" i="3"/>
  <c r="D16" i="3"/>
  <c r="C16" i="3"/>
  <c r="C8" i="3"/>
  <c r="D8" i="3"/>
  <c r="E8" i="3"/>
  <c r="F8" i="3"/>
  <c r="G8" i="3"/>
  <c r="H8" i="3"/>
  <c r="C9" i="3"/>
  <c r="D9" i="3"/>
  <c r="E9" i="3"/>
  <c r="F9" i="3"/>
  <c r="G9" i="3"/>
  <c r="H9" i="3"/>
  <c r="H7" i="3"/>
  <c r="G7" i="3"/>
  <c r="F7" i="3"/>
  <c r="E7" i="3"/>
  <c r="D7" i="3"/>
  <c r="C7" i="3"/>
  <c r="E257" i="3"/>
  <c r="K254" i="3"/>
  <c r="H229" i="3"/>
  <c r="D229" i="3"/>
  <c r="J237" i="3"/>
  <c r="I193" i="3"/>
  <c r="I191" i="3"/>
  <c r="I190" i="3"/>
  <c r="I208" i="3"/>
  <c r="I204" i="3"/>
  <c r="E154" i="3"/>
  <c r="H162" i="3"/>
  <c r="H143" i="3"/>
  <c r="H144" i="3"/>
  <c r="F115" i="3"/>
  <c r="F100" i="3"/>
  <c r="F98" i="3"/>
  <c r="F88" i="3"/>
  <c r="F130" i="3" l="1"/>
  <c r="G154" i="3"/>
  <c r="I229" i="3"/>
  <c r="E247" i="3"/>
  <c r="I196" i="3"/>
  <c r="G257" i="3"/>
  <c r="F257" i="3"/>
  <c r="C267" i="3"/>
  <c r="H265" i="3"/>
  <c r="I265" i="3" s="1"/>
  <c r="F267" i="3"/>
  <c r="G197" i="3"/>
  <c r="C197" i="3"/>
  <c r="I210" i="3"/>
  <c r="J228" i="3"/>
  <c r="J236" i="3"/>
  <c r="J257" i="3"/>
  <c r="H172" i="3"/>
  <c r="I189" i="3"/>
  <c r="C211" i="3"/>
  <c r="G211" i="3"/>
  <c r="F211" i="3"/>
  <c r="I207" i="3"/>
  <c r="H211" i="3"/>
  <c r="D211" i="3"/>
  <c r="I219" i="3"/>
  <c r="I218" i="3"/>
  <c r="I209" i="3"/>
  <c r="I206" i="3"/>
  <c r="H182" i="3"/>
  <c r="E229" i="3"/>
  <c r="C239" i="3"/>
  <c r="H239" i="3"/>
  <c r="J238" i="3"/>
  <c r="G239" i="3"/>
  <c r="F164" i="3"/>
  <c r="G172" i="3"/>
  <c r="C182" i="3"/>
  <c r="F182" i="3"/>
  <c r="I194" i="3"/>
  <c r="F101" i="3"/>
  <c r="F131" i="3"/>
  <c r="E146" i="3"/>
  <c r="H142" i="3"/>
  <c r="H141" i="3"/>
  <c r="H153" i="3"/>
  <c r="G164" i="3"/>
  <c r="D172" i="3"/>
  <c r="E172" i="3"/>
  <c r="I181" i="3"/>
  <c r="I179" i="3"/>
  <c r="H197" i="3"/>
  <c r="E134" i="3"/>
  <c r="H163" i="3"/>
  <c r="G182" i="3"/>
  <c r="F104" i="3"/>
  <c r="F99" i="3"/>
  <c r="F119" i="3"/>
  <c r="F118" i="3"/>
  <c r="F116" i="3"/>
  <c r="D120" i="3"/>
  <c r="F114" i="3"/>
  <c r="F133" i="3"/>
  <c r="F132" i="3"/>
  <c r="D134" i="3"/>
  <c r="D154" i="3"/>
  <c r="F117" i="3"/>
  <c r="E120" i="3"/>
  <c r="D146" i="3"/>
  <c r="G146" i="3"/>
  <c r="H145" i="3"/>
  <c r="F154" i="3"/>
  <c r="C164" i="3"/>
  <c r="E164" i="3"/>
  <c r="F172" i="3"/>
  <c r="I171" i="3"/>
  <c r="H221" i="3"/>
  <c r="D221" i="3"/>
  <c r="G221" i="3"/>
  <c r="C221" i="3"/>
  <c r="E221" i="3"/>
  <c r="F221" i="3"/>
  <c r="G267" i="3"/>
  <c r="H266" i="3"/>
  <c r="I266" i="3" s="1"/>
  <c r="E267" i="3"/>
  <c r="D267" i="3"/>
  <c r="H264" i="3"/>
  <c r="I264" i="3" s="1"/>
  <c r="H263" i="3"/>
  <c r="I263" i="3" s="1"/>
  <c r="K256" i="3"/>
  <c r="D257" i="3"/>
  <c r="H257" i="3"/>
  <c r="K255" i="3"/>
  <c r="K253" i="3"/>
  <c r="K246" i="3"/>
  <c r="K245" i="3"/>
  <c r="C247" i="3"/>
  <c r="D239" i="3"/>
  <c r="E239" i="3"/>
  <c r="I239" i="3"/>
  <c r="F239" i="3"/>
  <c r="J235" i="3"/>
  <c r="F229" i="3"/>
  <c r="G229" i="3"/>
  <c r="J227" i="3"/>
  <c r="I220" i="3"/>
  <c r="I217" i="3"/>
  <c r="I205" i="3"/>
  <c r="E211" i="3"/>
  <c r="I203" i="3"/>
  <c r="I195" i="3"/>
  <c r="D197" i="3"/>
  <c r="E197" i="3"/>
  <c r="F197" i="3"/>
  <c r="I188" i="3"/>
  <c r="I180" i="3"/>
  <c r="D182" i="3"/>
  <c r="E182" i="3"/>
  <c r="I178" i="3"/>
  <c r="I170" i="3"/>
  <c r="C172" i="3"/>
  <c r="D164" i="3"/>
  <c r="H161" i="3"/>
  <c r="H160" i="3"/>
  <c r="H152" i="3"/>
  <c r="C154" i="3"/>
  <c r="F146" i="3"/>
  <c r="H140" i="3"/>
  <c r="C146" i="3"/>
  <c r="F128" i="3"/>
  <c r="C134" i="3"/>
  <c r="F134" i="3" s="1"/>
  <c r="F129" i="3"/>
  <c r="F126" i="3"/>
  <c r="C120" i="3"/>
  <c r="F113" i="3"/>
  <c r="F112" i="3"/>
  <c r="F102" i="3"/>
  <c r="E106" i="3"/>
  <c r="F90" i="3"/>
  <c r="E91" i="3"/>
  <c r="F89" i="3"/>
  <c r="D106" i="3"/>
  <c r="F103" i="3"/>
  <c r="C106" i="3"/>
  <c r="F105" i="3"/>
  <c r="F97" i="3"/>
  <c r="C91" i="3"/>
  <c r="D91" i="3"/>
  <c r="F87" i="3"/>
  <c r="F80" i="3"/>
  <c r="F79" i="3"/>
  <c r="H73" i="3"/>
  <c r="G73" i="3"/>
  <c r="F73" i="3"/>
  <c r="E73" i="3"/>
  <c r="D73" i="3"/>
  <c r="C73" i="3"/>
  <c r="I72" i="3"/>
  <c r="I71" i="3"/>
  <c r="I70" i="3"/>
  <c r="I69" i="3"/>
  <c r="I68" i="3"/>
  <c r="I67" i="3"/>
  <c r="I66" i="3"/>
  <c r="E81" i="3"/>
  <c r="D81" i="3"/>
  <c r="C81" i="3"/>
  <c r="H50" i="3"/>
  <c r="G50" i="3"/>
  <c r="F50" i="3"/>
  <c r="E50" i="3"/>
  <c r="D50" i="3"/>
  <c r="C50" i="3"/>
  <c r="I49" i="3"/>
  <c r="I48" i="3"/>
  <c r="H60" i="3"/>
  <c r="G60" i="3"/>
  <c r="F60" i="3"/>
  <c r="E60" i="3"/>
  <c r="D60" i="3"/>
  <c r="C60" i="3"/>
  <c r="I59" i="3"/>
  <c r="I58" i="3"/>
  <c r="I57" i="3"/>
  <c r="I56" i="3"/>
  <c r="H42" i="3"/>
  <c r="G42" i="3"/>
  <c r="F42" i="3"/>
  <c r="E42" i="3"/>
  <c r="D42" i="3"/>
  <c r="C42" i="3"/>
  <c r="I41" i="3"/>
  <c r="I40" i="3"/>
  <c r="I39" i="3"/>
  <c r="H33" i="3"/>
  <c r="G33" i="3"/>
  <c r="F33" i="3"/>
  <c r="E33" i="3"/>
  <c r="D33" i="3"/>
  <c r="C33" i="3"/>
  <c r="I32" i="3"/>
  <c r="I31" i="3"/>
  <c r="I30" i="3"/>
  <c r="I29" i="3"/>
  <c r="I28" i="3"/>
  <c r="H22" i="3"/>
  <c r="G22" i="3"/>
  <c r="F22" i="3"/>
  <c r="E22" i="3"/>
  <c r="D22" i="3"/>
  <c r="C22" i="3"/>
  <c r="I21" i="3"/>
  <c r="I20" i="3"/>
  <c r="I19" i="3"/>
  <c r="I18" i="3"/>
  <c r="I17" i="3"/>
  <c r="I16" i="3"/>
  <c r="H10" i="3"/>
  <c r="G10" i="3"/>
  <c r="F10" i="3"/>
  <c r="E10" i="3"/>
  <c r="D10" i="3"/>
  <c r="C10" i="3"/>
  <c r="I9" i="3"/>
  <c r="I8" i="3"/>
  <c r="I7" i="3"/>
  <c r="F120" i="3" l="1"/>
  <c r="K247" i="3"/>
  <c r="I172" i="3"/>
  <c r="I211" i="3"/>
  <c r="H164" i="3"/>
  <c r="I182" i="3"/>
  <c r="F91" i="3"/>
  <c r="J229" i="3"/>
  <c r="J239" i="3"/>
  <c r="K257" i="3"/>
  <c r="H154" i="3"/>
  <c r="H146" i="3"/>
  <c r="I197" i="3"/>
  <c r="I267" i="3"/>
  <c r="H267" i="3"/>
  <c r="I221" i="3"/>
  <c r="F106" i="3"/>
  <c r="F81" i="3"/>
  <c r="I10" i="3"/>
  <c r="I73" i="3"/>
  <c r="I22" i="3"/>
  <c r="I33" i="3"/>
  <c r="I42" i="3"/>
  <c r="I60" i="3"/>
  <c r="I50" i="3"/>
  <c r="V107" i="1"/>
  <c r="V106" i="1"/>
  <c r="V105" i="1"/>
  <c r="V104" i="1"/>
  <c r="V103" i="1"/>
  <c r="V102" i="1"/>
  <c r="V101" i="1"/>
  <c r="V100" i="1"/>
  <c r="V99" i="1"/>
  <c r="V98" i="1"/>
  <c r="V97" i="1"/>
  <c r="V96" i="1"/>
  <c r="V109" i="1"/>
  <c r="V108" i="1"/>
  <c r="V6" i="1"/>
  <c r="V7" i="1"/>
  <c r="V9" i="1"/>
  <c r="V15" i="1"/>
  <c r="V16" i="1"/>
  <c r="V24" i="1"/>
  <c r="V25" i="1"/>
  <c r="V28" i="1"/>
  <c r="V29" i="1"/>
  <c r="V30" i="1"/>
  <c r="V31" i="1"/>
  <c r="V32" i="1"/>
  <c r="V33" i="1"/>
  <c r="V34" i="1"/>
  <c r="V36" i="1"/>
  <c r="V37" i="1"/>
  <c r="V52" i="1"/>
  <c r="V55" i="1"/>
  <c r="V62" i="1"/>
  <c r="V63" i="1"/>
  <c r="V65" i="1"/>
  <c r="V43" i="1"/>
  <c r="V45" i="1"/>
  <c r="V44" i="1"/>
  <c r="V46" i="1"/>
  <c r="V71" i="1"/>
  <c r="V80" i="1"/>
  <c r="V81" i="1"/>
  <c r="V82" i="1"/>
  <c r="V83" i="1"/>
  <c r="V84" i="1"/>
  <c r="V85" i="1"/>
  <c r="V86" i="1"/>
  <c r="V87" i="1"/>
  <c r="V89" i="1"/>
  <c r="V94" i="1"/>
  <c r="V93" i="1"/>
  <c r="V91" i="1"/>
  <c r="V95" i="1"/>
  <c r="V116" i="1"/>
  <c r="V117" i="1"/>
  <c r="V118" i="1"/>
  <c r="V121" i="1"/>
  <c r="V119" i="1"/>
  <c r="V125" i="1"/>
  <c r="V126" i="1"/>
  <c r="V127" i="1"/>
  <c r="V128" i="1"/>
  <c r="V131" i="1"/>
  <c r="V132" i="1"/>
  <c r="V134" i="1"/>
  <c r="V135" i="1"/>
  <c r="V136" i="1"/>
  <c r="V137" i="1"/>
  <c r="V138" i="1"/>
  <c r="V139" i="1"/>
  <c r="V140" i="1"/>
  <c r="V141" i="1"/>
  <c r="V142" i="1"/>
  <c r="V143" i="1"/>
  <c r="V144" i="1"/>
  <c r="V145" i="1"/>
  <c r="V146" i="1"/>
  <c r="V147" i="1"/>
  <c r="V148" i="1"/>
  <c r="V149" i="1"/>
  <c r="V150" i="1"/>
  <c r="V130" i="1"/>
  <c r="V151" i="1"/>
  <c r="V164" i="1"/>
  <c r="V64" i="1"/>
  <c r="V156" i="1"/>
  <c r="V155" i="1"/>
  <c r="V160" i="1"/>
  <c r="V161" i="1"/>
  <c r="V163" i="1"/>
  <c r="V152" i="1"/>
  <c r="V165" i="1"/>
  <c r="V166" i="1"/>
  <c r="V167" i="1"/>
  <c r="V169" i="1"/>
  <c r="V76" i="1"/>
  <c r="V170" i="1"/>
  <c r="V68" i="1"/>
  <c r="V172" i="1"/>
  <c r="V173" i="1"/>
  <c r="V175" i="1"/>
  <c r="V176" i="1"/>
  <c r="V171" i="1"/>
  <c r="V178" i="1"/>
  <c r="V182" i="1"/>
  <c r="V183" i="1"/>
  <c r="V185" i="1"/>
  <c r="V186" i="1"/>
  <c r="V187" i="1"/>
  <c r="V188" i="1"/>
  <c r="V184" i="1"/>
  <c r="V190" i="1"/>
  <c r="V191" i="1"/>
  <c r="V154" i="1"/>
  <c r="V192" i="1"/>
  <c r="V193" i="1"/>
  <c r="V194" i="1"/>
  <c r="V196" i="1"/>
  <c r="V177" i="1"/>
  <c r="V195" i="1"/>
  <c r="V202" i="1"/>
  <c r="V203" i="1"/>
  <c r="V179" i="1"/>
  <c r="V200" i="1"/>
  <c r="V205" i="1"/>
  <c r="V206" i="1"/>
  <c r="V207" i="1"/>
  <c r="V180" i="1"/>
  <c r="V209" i="1"/>
  <c r="V60" i="1"/>
  <c r="V212" i="1"/>
  <c r="V211" i="1"/>
  <c r="V70" i="1"/>
  <c r="V210" i="1"/>
  <c r="V213" i="1"/>
  <c r="V5" i="1"/>
</calcChain>
</file>

<file path=xl/sharedStrings.xml><?xml version="1.0" encoding="utf-8"?>
<sst xmlns="http://schemas.openxmlformats.org/spreadsheetml/2006/main" count="6177" uniqueCount="1261">
  <si>
    <t>بيانات الواقعة</t>
  </si>
  <si>
    <t>هوية الزائرين</t>
  </si>
  <si>
    <t>بيانات المحتجزين</t>
  </si>
  <si>
    <t>ملاحظات</t>
  </si>
  <si>
    <t>روابط مصادر</t>
  </si>
  <si>
    <t>م</t>
  </si>
  <si>
    <t>تاريخ الواقعة</t>
  </si>
  <si>
    <t>مكان الواقعة</t>
  </si>
  <si>
    <t>التحرك الامني</t>
  </si>
  <si>
    <t>العمر</t>
  </si>
  <si>
    <t>النوع الاجتماعي</t>
  </si>
  <si>
    <t>محل الإقامة</t>
  </si>
  <si>
    <t>الوظيفة او المؤهل</t>
  </si>
  <si>
    <t>صلة القرابة</t>
  </si>
  <si>
    <t>الوضع القانوني</t>
  </si>
  <si>
    <t>رقم المحضر او القضية</t>
  </si>
  <si>
    <t>الاتهامات الموجهة</t>
  </si>
  <si>
    <t>اخر جهة رسمية مَثُل امامها</t>
  </si>
  <si>
    <t>تاريخ النطق بالحكم</t>
  </si>
  <si>
    <t>منطوق الحكم</t>
  </si>
  <si>
    <t>مصدر رسمي 1</t>
  </si>
  <si>
    <t>مصدر رسمي 2</t>
  </si>
  <si>
    <t>مصدر رسمي 3</t>
  </si>
  <si>
    <t>مصدر رسمي 4</t>
  </si>
  <si>
    <t>مصدر حقوقي 1</t>
  </si>
  <si>
    <t>مصدر حقوقي 2</t>
  </si>
  <si>
    <t>مصدر حقوقي 3</t>
  </si>
  <si>
    <t>مصادر اخري 1</t>
  </si>
  <si>
    <t>مصادر اخري 2</t>
  </si>
  <si>
    <t>مصادر اخري 3</t>
  </si>
  <si>
    <t>سجن جمصة العمومي</t>
  </si>
  <si>
    <t>ذكر</t>
  </si>
  <si>
    <t>الدقهلية</t>
  </si>
  <si>
    <t>النيابة العامة</t>
  </si>
  <si>
    <t>http://mansouracity.com/article-22430.html</t>
  </si>
  <si>
    <t>عمر رمضان عمر سالم</t>
  </si>
  <si>
    <t>القاهرة - حلوان</t>
  </si>
  <si>
    <t>رمضان عمر سالم</t>
  </si>
  <si>
    <t>http://www.icfr.info/ar/article.php?id=678</t>
  </si>
  <si>
    <t>https://www.facebook.com/photo.php?fbid=745610072167206</t>
  </si>
  <si>
    <t>http://rassd.com/1-100658.htm</t>
  </si>
  <si>
    <t>مديرية أمن الإسكندرية</t>
  </si>
  <si>
    <t>أسامة أمين الشافعي</t>
  </si>
  <si>
    <t>الإسكندرية</t>
  </si>
  <si>
    <t>امين حزب الاستقلال بالإسكندرية</t>
  </si>
  <si>
    <t>https://www.facebook.com/photo.php?fbid=712742052120675</t>
  </si>
  <si>
    <t>وزارة الداخلية</t>
  </si>
  <si>
    <t>أمين الشافعي</t>
  </si>
  <si>
    <t>مجمع محاكم المنصورة</t>
  </si>
  <si>
    <t>محمد عصام السيد عيد سالم</t>
  </si>
  <si>
    <t>حبس سنة</t>
  </si>
  <si>
    <t>حبس 3 شهور</t>
  </si>
  <si>
    <t>عضو حزب العيش والحرية</t>
  </si>
  <si>
    <t>https://m.facebook.com/story.php?story_fbid=1533169716952704&amp;substory_index=0&amp;id=1392185234384487</t>
  </si>
  <si>
    <t>https://m.facebook.com/story.php?story_fbid=1528687070734302&amp;substory_index=0&amp;id=1392185234384487</t>
  </si>
  <si>
    <t>www.facebook.com/6april.mansoura/posts/589225671183093</t>
  </si>
  <si>
    <t>https://www.facebook.com/BreadanDLibertyPartymansoura/photos/a.727887040574376.1073741827.727884033908010/934614669901611/?type=1</t>
  </si>
  <si>
    <t>http://www.mansouracity.com/article-26962.html</t>
  </si>
  <si>
    <t>قسم شرطة مركز دمياط</t>
  </si>
  <si>
    <t>زوجة مجدي الدعدع</t>
  </si>
  <si>
    <t>أنثى</t>
  </si>
  <si>
    <t>دمياط - مركز دمياط</t>
  </si>
  <si>
    <t>مجدي الدعدع</t>
  </si>
  <si>
    <t>http://www.elwatannews.com/news/details/680970</t>
  </si>
  <si>
    <t>http://www.rassd.com/15-131479.htm</t>
  </si>
  <si>
    <t>54 سنة</t>
  </si>
  <si>
    <t>الدقهلية - المنصورة - ش جيهان</t>
  </si>
  <si>
    <t>http://weladelbalad.masrawy.com/Governorates/details/2014/6/22/273737/%D8%A7%D9%84%D9%82%D8%A8%D8%B6-%D8%B9%D9%84%D9%89-%D8%A3%D8%B3%D8%AA%D8%A7%D8%B0%D8%A9-%D8%A8%D8%B9%D9%84%D9%88%D9%85-%D8%A7%D9%84%D9%85%D9%86%D8%B5%D9%88%D8%B1%D8%A9-%D9%88%D8%A8%D8%AD%D9%88%D8%B2%D8%AA%D9%87%D8%A7-%D9%82%D9%84%D9%85-%D9%85%D8%B2%D9%88%D8%AF-%D8%A8%D9%83%D8%A7%D9%85%D9%8A%D8%B1%D8%A7-%D8%A3%D8%AB%D9%86%D8%A7%D8%A1-%D8%B2%D9%8A%D8%A7%D8%B1%D8%A9</t>
  </si>
  <si>
    <t>http://www.dakahliaikhwan.com/viewarticle.php?id=29565</t>
  </si>
  <si>
    <t>خريج معهد حاسبات ومعلومات</t>
  </si>
  <si>
    <t>https://www.facebook.com/photo.php?fbid=682729015121979</t>
  </si>
  <si>
    <t>قسم شرطة أبو تيج</t>
  </si>
  <si>
    <t>أسيوط - أبو تيج</t>
  </si>
  <si>
    <t xml:space="preserve">سمير سلامة </t>
  </si>
  <si>
    <t>http://rassd.com/15-104092.htm</t>
  </si>
  <si>
    <t>قسم شرطة ثان أسيوط</t>
  </si>
  <si>
    <t>أسيوط</t>
  </si>
  <si>
    <t>http://rassd.com/15-122002.htm</t>
  </si>
  <si>
    <t>رفع شعارات مسيئة للجيش والشرطة</t>
  </si>
  <si>
    <t>محكمة الجنح</t>
  </si>
  <si>
    <t>محالة</t>
  </si>
  <si>
    <t>m.facebook.com/photo.php?fbid=384004065107580</t>
  </si>
  <si>
    <t>https://twitter.com/eng_ayamedhat90/status/491643626020433920</t>
  </si>
  <si>
    <t>https://twitter.com/eng_ayamedhat90/status/491643010418233344</t>
  </si>
  <si>
    <t>سجن الزقازيق العمومي</t>
  </si>
  <si>
    <t>الشرقية</t>
  </si>
  <si>
    <t xml:space="preserve">سيد عبد العزيز </t>
  </si>
  <si>
    <t>https://twitter.com/AhmedElbaqry/status/648903064464793601</t>
  </si>
  <si>
    <t>https://www.facebook.com/yaczag/posts/428173837369877</t>
  </si>
  <si>
    <t>منطقة سجون طره - استقبال</t>
  </si>
  <si>
    <t>جيهان محمد محمد محمد اﻹمام - جيهان الإمام</t>
  </si>
  <si>
    <t>36 سنة</t>
  </si>
  <si>
    <t>الشرقية - ديرب نجم</t>
  </si>
  <si>
    <t>موظف - مستشفي ديرب نجم المركزي</t>
  </si>
  <si>
    <t>https://www.facebook.com/SAMEHALNEMR/posts/10208423216316252</t>
  </si>
  <si>
    <t>https://www.facebook.com/ECRF.Official/photos/a.330734387093955.1073741830.328109634023097/621434001357324/?type=3&amp;theater</t>
  </si>
  <si>
    <t>عمرو محمد محمد محمد الامام - عمرو الإمام</t>
  </si>
  <si>
    <t>براءة</t>
  </si>
  <si>
    <t>محكمة أشمون الجزئية</t>
  </si>
  <si>
    <t>سعيد ش</t>
  </si>
  <si>
    <t>المنوفية - أشمون</t>
  </si>
  <si>
    <t>طالب</t>
  </si>
  <si>
    <t>http://www.dotmsr.com/details/%D8%B6%D8%A8%D8%B7-%D8%B7%D8%A7%D9%84%D8%A8-%D8%AD%D8%A7%D9%88%D9%84-%D8%AA%D8%B5%D9%88%D9%8A%D8%B1-%D9%88%D8%A7%D9%84%D8%AF%D8%A9-%D8%A7%D9%84%D9%85%D8%AA%D9%87%D9%85-%D9%81%D9%89-%D9%82%D8%B6%D9%8A%D8%A9-%D8%A7%D8%AE%D9%88%D8%A7%D9%86-%D8%AF%D8%A7%D8%AE%D9%84-%D9%85%D8%AD%D9%83%D9%85%D8%A9-%D8%A7%D8%B4%D9%85%D9%88%D9%86-%D8%A7%D9%84%D8%AC%D8%B2%D8%A6%D9%8A%D8%A9-%D8%A8%D8%A7%D9%84%D9%85%D9%86%D9%88%D9%81%D9%8A%D8%A9</t>
  </si>
  <si>
    <t>34 سنة</t>
  </si>
  <si>
    <t>المنوفية - شبين الكوم</t>
  </si>
  <si>
    <t>ربة منزل</t>
  </si>
  <si>
    <t>http://www.akhbarak.net/news/2015/04/03/6219452/articles/18226008/%D8%A7%D9%84%D9%82%D8%A8%D8%B6-%D8%B9%D9%84%D9%89-%D8%B1%D8%A8%D8%A9-%D9%85%D9%86%D8%B2%D9%84-%D8%A3%D8%AB%D9%86%D8%A7%D8%A1-%D8%AA%D8%B5%D9%88%D9%8A%D8%B1%D9%87%D8%A7-%D9%85%D8%A8%D9%86%D9%89-%D8%AA%D8%B1%D8%AD%D9%8A%D9%84%D8%A7%D8%AA-%D8%B4%D8%A8%D9%8A%D9%86</t>
  </si>
  <si>
    <t>http://www.dotmsr.com/details/%D8%A7%D9%84%D9%82%D8%A8%D8%B6-%D8%B9%D9%84%D9%89-%D8%B1%D8%A8%D8%A9-%D9%85%D9%86%D8%B2%D9%84-%D8%A7%D8%AB%D9%86%D8%A7%D8%A1-%D8%AA%D8%B5%D9%88%D9%8A%D8%B1%D9%87%D8%A7-%D8%AA%D8%B1%D8%AD%D9%8A%D9%84%D8%A7%D8%AA-%D8%B4%D8%A8%D9%8A%D9%86-%D8%A7%D9%84%D9%83%D9%88%D9%85</t>
  </si>
  <si>
    <t>http://www.youm7.com/story/2015/4/2/%D8%A7%D9%84%D9%82%D8%A8%D8%B6-%D8%B9%D9%84%D9%89-%D8%B1%D8%A8%D8%A9-%D9%85%D9%86%D8%B2%D9%84-%D8%B5%D9%88%D8%B1%D8%AA-%D8%B3%D8%AC%D9%86-%D8%A7%D9%84%D8%AA%D8%B1%D8%AD%D9%8A%D9%84%D8%A7%D8%AA-%D8%AE%D9%84%D8%A7%D9%84-%D8%B2%D9%8A%D8%A7%D8%B1%D8%A9-%D8%B2%D9%88%D8%AC%D9%87%D8%A7-%D8%A7%D9%84%D8%A5%D8%AE%D9%88/2126935#.VVmtv_mqqko</t>
  </si>
  <si>
    <t>http://almesryoon.com/%D9%82%D8%B6%D8%A7%D9%8A%D8%A7-%D9%88%D8%AD%D9%88%D8%A7%D8%AF%D8%AB/707475-%D8%A7%D9%84%D9%82%D8%A8%D8%B6-%D8%B9%D9%84%D9%89-%D8%B1%D8%A8%D8%A9-%D9%85%D9%86%D8%B2%D9%84-%D8%A3%D8%AB%D9%86%D8%A7%D8%A1-%D8%B2%D9%8A%D8%A7%D8%B1%D8%A9-%D8%B2%D9%88%D8%AC%D9%87%D8%A7-%D8%A7%D9%84%D9%85%D8%B9%D8%AA%D9%82%D9%84</t>
  </si>
  <si>
    <t>منطقة سجون طره</t>
  </si>
  <si>
    <t>http://www.youm7.com/story/2015/12/28/%D8%AA%D8%AC%D8%AF%D9%8A%D8%AF-%D8%AD%D8%A8%D8%B3-%D8%A7%D9%84%D8%B3%D9%8A%D8%AF%D8%A9-%D8%A7%D9%84%D9%85%D8%AA%D9%87%D9%85%D8%A9-%D8%A8%D8%A5%D8%AF%D8%AE%D8%A7%D9%84-%D9%85%D9%88%D8%A7%D8%AF-%D9%85%D8%AE%D8%AF%D8%B1%D8%A9-%D9%84%D8%B2%D9%88%D8%AC%D9%87%D8%A7-%D8%A7%D9%84%D8%A5%D8%AE%D9%88%D8%A7%D9%86%D9%89-%D8%A8/2512301#.VoG1LPl97IU</t>
  </si>
  <si>
    <t>المنظمة العربية لحقوق الانسان في بريطانيا</t>
  </si>
  <si>
    <t>معسكر الأمن المركزي - العاشر من رمضان</t>
  </si>
  <si>
    <t>محمود رجب محمود عيسوي</t>
  </si>
  <si>
    <t>23 سنة</t>
  </si>
  <si>
    <t>القاهرة - المطرية - ش الريس</t>
  </si>
  <si>
    <t>رقم 6955 لسنة 2014 جنح ثان العاشر من رمضان</t>
  </si>
  <si>
    <t>http://tahrirnews.com/%D8%A7%D9%84%D9%82%D8%A8%D8%B6-%D8%B9%D9%84%D9%89-%D8%B7%D8%A7%D9%84%D8%A8-%D9%88%D8%A8%D8%AD%D9%88%D8%B2%D8%AA%D9%87-%D9%85%D9%86%D8%B4%D9%88%D8%B1%D8%A7%D8%AA-%D8%AA%D8%AE%D8%B5-%D8%A7%D9%84%D8%A5/</t>
  </si>
  <si>
    <t>http://new.elfagr.org/Detail.aspx?nwsId=720474</t>
  </si>
  <si>
    <t>https://www.facebook.com/FreedomSeekersM/photos/a.522940817803444.1073741829.522423197855206/654434494654075/?type=1</t>
  </si>
  <si>
    <t>قسم شرطة أول مدينة نصر</t>
  </si>
  <si>
    <t>محمد خالد</t>
  </si>
  <si>
    <t>حبس 5 سنوات</t>
  </si>
  <si>
    <t>https://www.facebook.com/photo.php?fbid=637811382943431&amp;set=a.301216426602930.74366.228154900575750&amp;type=1&amp;theater</t>
  </si>
  <si>
    <t>https://docs.google.com/spreadsheet/ccc?key=0Ag_gmYH-LazOdFpMX2ZYYm9YeXdpenpEaDRoVzhtdkE#gid=0</t>
  </si>
  <si>
    <t>قسم شرطة أول المنصورة</t>
  </si>
  <si>
    <t>الموافي الموافي الديب</t>
  </si>
  <si>
    <t>رجل اعمال</t>
  </si>
  <si>
    <t>منطقة سجون طره - العقرب</t>
  </si>
  <si>
    <t>محكمة شمال القاهرة الابتدائية - العباسية</t>
  </si>
  <si>
    <t>قاصر</t>
  </si>
  <si>
    <t>سجن المنصورة العمومي</t>
  </si>
  <si>
    <t>عمر هشام</t>
  </si>
  <si>
    <t>سجن الفيوم العمومي - دمو</t>
  </si>
  <si>
    <t>زوجة رمضان عمر سالم</t>
  </si>
  <si>
    <t>قسم شرطة طلخا</t>
  </si>
  <si>
    <t>https://web.facebook.com/Seg.7oryya/photos/a.1393416377594706.1073741828.1392185234384487/1627092844227057</t>
  </si>
  <si>
    <t>https://www.facebook.com/Seg.7oryya/photos/a.1393416377594706.1073741828.1392185234384487/1626872067582468</t>
  </si>
  <si>
    <t>قسم شرطة النزهة</t>
  </si>
  <si>
    <t>إيمان أحمد فكري الصغير</t>
  </si>
  <si>
    <t>القليوبية - الخانكة - أبو زعبل</t>
  </si>
  <si>
    <t>https://www.facebook.com/ECRF.Official/photos/a.330734387093955.1073741830.328109634023097/546817795485612/?type=3&amp;theater</t>
  </si>
  <si>
    <t>حكمت ناصف البغدادي</t>
  </si>
  <si>
    <t>https://twitter.com/AmmarMetawa3/status/600027123693146112</t>
  </si>
  <si>
    <t>عمرو رضا العراقي - عمرو العراقي</t>
  </si>
  <si>
    <t>نيابة أمن الدولة</t>
  </si>
  <si>
    <t>مؤسسة حرية الفكر والتعبير</t>
  </si>
  <si>
    <t>قسم شرطة الطالبية</t>
  </si>
  <si>
    <t>محمود أحمد السيد أحمد</t>
  </si>
  <si>
    <t>الدقهلية - المنصورة</t>
  </si>
  <si>
    <t>محاولة اقتحام القسم وتهريب مساجين</t>
  </si>
  <si>
    <t>العيسوي فوزي ثابت</t>
  </si>
  <si>
    <t>سجن الإسماعيلية العمومي - المستقبل</t>
  </si>
  <si>
    <t xml:space="preserve">محمد حسن أحمد سعادة </t>
  </si>
  <si>
    <t>الإسماعيلية - الإسماعيلية - عين غصين</t>
  </si>
  <si>
    <t>مجمع محاكم كفر الشيخ</t>
  </si>
  <si>
    <t>مدحت حمدي عمارة</t>
  </si>
  <si>
    <t>كفر الشيخ</t>
  </si>
  <si>
    <t>http://www.kfrelshikh.com/news_Details.aspx?Kind=1&amp;News_ID=19225</t>
  </si>
  <si>
    <t>شهر نوفمبر 2013</t>
  </si>
  <si>
    <t>قسم شرطة ثالث الإسماعيلية</t>
  </si>
  <si>
    <t>إسلام سمير مرعي</t>
  </si>
  <si>
    <t>25 سنة</t>
  </si>
  <si>
    <t>الإسماعيلية</t>
  </si>
  <si>
    <t>مطرب - راب</t>
  </si>
  <si>
    <t xml:space="preserve">مركز القناة للتدريب بالاسماعيلية </t>
  </si>
  <si>
    <t>55 سنة</t>
  </si>
  <si>
    <t>أنس محمد محمد إبراهيم البلتاجي - أنس البلتاجي</t>
  </si>
  <si>
    <t>القاهرة</t>
  </si>
  <si>
    <t>حبس 6 شهور وكفالة 5000ج لإيقاف التنفيذ</t>
  </si>
  <si>
    <t>http://www.almasryalyoum.com/news/details/692103</t>
  </si>
  <si>
    <t>http://www.elwatannews.com/news/details/379156</t>
  </si>
  <si>
    <t>http://aswatmasriya.com/news/view.aspx?id=ef355bd9-9de1-403b-aadf-bc571ee6c327</t>
  </si>
  <si>
    <t>سناء عبد الجواد</t>
  </si>
  <si>
    <t>حبس 6 شهور</t>
  </si>
  <si>
    <t>إبراهيم أحمد علي</t>
  </si>
  <si>
    <t>الجيزة - أوسيم</t>
  </si>
  <si>
    <t>إيمان محمد ضاحي</t>
  </si>
  <si>
    <t>قسم شرطة الدرب الأحمر</t>
  </si>
  <si>
    <t>عمر عصام</t>
  </si>
  <si>
    <t>لم يتم عمل محضر</t>
  </si>
  <si>
    <t>https://www.facebook.com/photo.php?fbid=650132918371640&amp;set=a.643740879010844.1073741828.627668307284768&amp;type=1&amp;stream_ref=10</t>
  </si>
  <si>
    <t>أسماء جمال عمران</t>
  </si>
  <si>
    <t>27 سنة</t>
  </si>
  <si>
    <t>تقرير حركة نساء ضد الانقلاب</t>
  </si>
  <si>
    <t>عمرو مدحت فريد</t>
  </si>
  <si>
    <t>حفظ القضية</t>
  </si>
  <si>
    <t>http://fdep-egypt.org/?p=2222</t>
  </si>
  <si>
    <t>https://www.facebook.com/Alhaqanya/posts/603699773036366</t>
  </si>
  <si>
    <t>محمد حسين محمد الباقر - محمد الباقر</t>
  </si>
  <si>
    <t>جبهة الدفاع عن متظاهري مصر</t>
  </si>
  <si>
    <t>محمد سعيد أحمد</t>
  </si>
  <si>
    <t>سجن قنا العمومي</t>
  </si>
  <si>
    <t>محمد سيد المنواتي</t>
  </si>
  <si>
    <t>رجب ع ب</t>
  </si>
  <si>
    <t>البحيرة - مركز بدر</t>
  </si>
  <si>
    <t>فني - كهربائي</t>
  </si>
  <si>
    <t>http://gate.ahram.org.eg/News/457567.aspx</t>
  </si>
  <si>
    <t>سجن طنطا العمومي</t>
  </si>
  <si>
    <t>عمر علاء الدين محمد عباس</t>
  </si>
  <si>
    <t>https://www.facebook.com/photo.php?fbid=547869261992254&amp;set=a.226458307466686.46842.225853090860541&amp;type=1&amp;stream_ref=10</t>
  </si>
  <si>
    <t>http://freetolab.wordpress.com/2014/04/14/%D8%AA%D9%82%D8%B1%D9%8A%D8%B1-%D8%B9%D9%86-%D8%A7%D9%84%D8%A5%D9%86%D8%AA%D9%87%D8%A7%D9%83%D8%A7%D8%AA-%D8%B6%D8%AF-%D8%A7%D9%84%D8%B7%D9%84%D8%A7%D8%A8-%D9%81%D9%89-%D8%A7%D9%84%D8%A3%D8%B3%D8%A8-6/</t>
  </si>
  <si>
    <t>أحمد محمد سيد أحمد مصطفى</t>
  </si>
  <si>
    <t>ياسر مصطفي عبد الحكيم عثمان</t>
  </si>
  <si>
    <t>https://www.facebook.com/photo.php?fbid=229087947299029&amp;set=pcb.229088093965681&amp;type=1</t>
  </si>
  <si>
    <t>محكمة جنوب القاهرة الابتدائية - زينهم</t>
  </si>
  <si>
    <t>رقم 4252 لسنة 2014 جنايات عابدين</t>
  </si>
  <si>
    <t>محكمة الجنايات</t>
  </si>
  <si>
    <t>http://onaeg.com/?p=2207003</t>
  </si>
  <si>
    <t>http://www.youm7.com/story/2015/2/21/%D9%A1%D9%A4%D9%85%D8%A7%D8%B1%D8%B3-%D9%85%D8%AD%D8%A7%D9%83%D9%85%D8%A9-%D9%85%D8%B3%D8%A6%D9%88%D9%84%D9%89-%D8%AC%D9%85%D8%B9%D9%8A%D8%A9-%D8%A8%D9%84%D8%A7%D8%AF%D9%89-%D8%A8%D8%AA%D9%87%D9%85%D8%A9-%D8%A7%D9%84%D8%A7%D8%AA%D8%AC%D8%A7%D8%B1-%D8%A8%D8%A7%D9%84%D8%A8%D8%B4%D8%B1-%D9%88%D8%AE%D8%B7%D9%81-%D8%A7/2076493#.VUy9Wfmqqkq</t>
  </si>
  <si>
    <t>https://www.facebook.com/Al7oriallgd3an/posts/514321485346382</t>
  </si>
  <si>
    <t>قسم شرطة حلوان</t>
  </si>
  <si>
    <t>حسين حلمي سليمان</t>
  </si>
  <si>
    <t>16 سنة</t>
  </si>
  <si>
    <t>http://www.vetogate.com/1024001</t>
  </si>
  <si>
    <t>http://hawadeth.net/?p=7232</t>
  </si>
  <si>
    <t>حملة الحرية للاطفال</t>
  </si>
  <si>
    <t>محمد محسن</t>
  </si>
  <si>
    <t>قسم شرطة الجيزة</t>
  </si>
  <si>
    <t>http://aswatmasriya.com/news/view.aspx?id=31479993-f359-4789-b20e-42529fbe6e16</t>
  </si>
  <si>
    <t>35 سنة</t>
  </si>
  <si>
    <t>أحمد ع م</t>
  </si>
  <si>
    <t>http://gate.ahram.org.eg/News/519576.aspx</t>
  </si>
  <si>
    <t>http://www.akhbarelyaom.com/egypt_news/246115</t>
  </si>
  <si>
    <t>رقم 8174 لسنة 2014 جنح برج العرب</t>
  </si>
  <si>
    <t>http://www.vetogate.com/1189170</t>
  </si>
  <si>
    <t>http://www.mobtada.com/news_details.php?ID=226992&amp;%D8%A5%D8%AE%D9%84%D8%A7%D8%A1-%D8%B3%D8%A8%D9%8A%D9%84-%D8%A7%D8%A8%D9%86%D8%A9-%D8%AD%D8%B3%D9%86-%D8%A7%D9%84%D8%A8%D8%B1%D9%86%D8%B3-%D8%A8%D8%B9%D8%AF-%D8%A7%D9%84%D9%82%D8%A8%D8%B6-%D8%B9%D9%84%D9%8A%D9%87%D8%A7-%D8%A8%D8%B3%D8%AC%D9%86-%D8%A8%D8%B1%D8%AC-%D8%A7%D9%84%D8%B9%D8%B1%D8%A8#.VGjqgvmUcjc</t>
  </si>
  <si>
    <t>https://m.facebook.com/story.php?story_fbid=363945443773017&amp;id=238397282994501&amp;fs=5</t>
  </si>
  <si>
    <t>مجمع محاكم شبين الكوم</t>
  </si>
  <si>
    <t>محمود رجب محمود السيد</t>
  </si>
  <si>
    <t>19 سنة</t>
  </si>
  <si>
    <t>المنوفية - أشمون - قرية الكوادي</t>
  </si>
  <si>
    <t>http://www.cairoportal.com/story/99755/%D9%84%D9%88%D8%AD_%D9%84%D8%B5%D8%AF%D9%8A%D9%82%D8%A9_%D8%A8%D9%80_%D8%B1%D8%A7%D8%A8%D8%B9%D8%A9_%D9%81%D8%A3%D9%84%D9%82%D8%AA_%D8%A7%D9%84%D8%B4%D8%B1%D8%B7%D8%A9_%D8%A7%D9%84%D9%82%D8%A8%D8%B6_%D8%B9%D9%84%D9%8A%D8%A9_%D8%A8%D8%A7%D9%84%D9%85%D9%86%D9%88%D9%81%D9%8A%D8%A9</t>
  </si>
  <si>
    <t>http://www.alwafd.org/%D8%AD%D9%88%D8%A7%D8%AF%D8%AB-%D9%88%D9%82%D8%B6%D8%A7%D9%8A%D8%A7/739827-%D9%84%D9%88%D8%AD-%D9%84%D8%B5%D8%AF%D9%8A%D9%82%D9%87-%D8%A8%D9%80-%D8%B1%D8%A7%D8%A8%D8%B9%D8%A9-%D9%81%D8%A3%D9%84%D9%82%D8%AA-%D8%A7%D9%84%D8%B4%D8%B1%D8%B7%D8%A9-%D8%A7%D9%84%D9%82%D8%A8%D8%B6-%D8%B9%D9%84%D9%8A%D9%87</t>
  </si>
  <si>
    <t>محكمة أبو صوير الجزئية</t>
  </si>
  <si>
    <t>الإسماعيلية - فايد</t>
  </si>
  <si>
    <t>http://www.vetogate.com/1249806</t>
  </si>
  <si>
    <t>فوزي شاهر محمد كشك - فوزي كشك</t>
  </si>
  <si>
    <t>57 سنة</t>
  </si>
  <si>
    <t>أحمد فوزي شاهر محمد كشك - أحمد كشك</t>
  </si>
  <si>
    <t>http://www.almasryalyoum.com/news/details/569190</t>
  </si>
  <si>
    <t>قسم شرطة عين شمس</t>
  </si>
  <si>
    <t>نشوى سعيد عبد العزيز مدني - نشوى مدني</t>
  </si>
  <si>
    <t>محاسب</t>
  </si>
  <si>
    <t>https://twitter.com/eng_ayamedhat90/status/577919088569143296</t>
  </si>
  <si>
    <t>https://m.facebook.com/story.php?story_fbid=342933835912235&amp;substory_index=0&amp;id=231326630406290</t>
  </si>
  <si>
    <t>معسكر الأمن المركزي - الكيلو 10.5</t>
  </si>
  <si>
    <t>محمد عزت محمد عبد الهادي</t>
  </si>
  <si>
    <t>28 سنة</t>
  </si>
  <si>
    <t>http://www.elshaab.org/news/160240/%D8%A7%D8%B9%D8%AA%D9%82%D8%A7%D9%84-%D8%B4%D8%AE%D8%B5-%D8%A3%D8%AB%D9%86%D8%A7%D8%A1-%D8%B2%D9%8A%D8%A7%D8%B1%D8%A9-%D8%A3%D8%AD%D8%AF-%D8%A3%D9%82%D8%A7%D8%B1%D8%A8%D9%87-%D9%81%D9%8A-%D9%82%D8%B3%D9%85-%D8%A3%D9%88%D9%84-%D8%A3%D9%83%D8%AA%D9%88%D8%A8%D8%B1</t>
  </si>
  <si>
    <t>القاهرة - السيدة زينب</t>
  </si>
  <si>
    <t>https://www.facebook.com/NEDAL.Center/photos/a.643740879010844.1073741828.627668307284768/873189069399356/?type=1</t>
  </si>
  <si>
    <t>تصوير القسم بدون ترخيص</t>
  </si>
  <si>
    <t>حملة الحرية للجدعان</t>
  </si>
  <si>
    <t>مديرية أمن الغربية</t>
  </si>
  <si>
    <t>50 سنة</t>
  </si>
  <si>
    <t>الغربية - زفتى</t>
  </si>
  <si>
    <t>ممرض</t>
  </si>
  <si>
    <t>تقديم رشوة لضابط</t>
  </si>
  <si>
    <t>http://www.masrawy.com/News/News_Cases/details/2015/9/9/653369/%D8%AD%D8%A8%D8%B3-%D8%B3%D9%8A%D8%AF%D8%A9-%D8%B9%D8%AC%D9%88%D8%B2-%D9%82%D8%AF%D9%85%D8%AA-%D8%B1%D8%B4%D9%88%D8%A9-%D9%84%D8%B6%D8%A7%D8%A8%D8%B7-%D9%84%D8%B2%D9%8A%D8%A7%D8%B1%D8%A9-%D8%B4%D9%82%D9%8A%D9%82%D9%87%D8%A7-%D8%A7%D9%84%D8%A5%D8%AE%D9%88%D8%A7%D9%86%D9%8A</t>
  </si>
  <si>
    <t>http://gate.ahram.org.eg/News/748958.aspx</t>
  </si>
  <si>
    <t>الفيوم</t>
  </si>
  <si>
    <t>أسماء عبد الحميد حواش - أسماء حواش</t>
  </si>
  <si>
    <t>https://www.facebook.com/abo.horira.35/posts/10207127003109401</t>
  </si>
  <si>
    <t>رقم ٣٥٦٩ لسنة 2016 جنح أول الرمل</t>
  </si>
  <si>
    <t>أسامة السنوسي</t>
  </si>
  <si>
    <t>المحكمة العسكرية بالإسكندرية</t>
  </si>
  <si>
    <t>http://ecrfeg.org/ar/2016/05/23/5989/</t>
  </si>
  <si>
    <t>http://www.innfrad.com/News/17/327232/%D8%A5%D8%AE%D9%84%D8%A7%D8%A1-%D8%B3%D8%A8%D9%8A%D9%84-%D8%B3%D9%8A%D8%AF%D8%A9-%D8%A8%D9%83%D9%81%D8%A7%D9%84%D8%A9-%D8%AE%D9%85%D8%B3%D8%A9-%D8%A2%D9%84%D8%A7%D9%81-%D8%AC%D9%86%D9%8A%D8%A9-%D9%84%D8%A7%D8%AA%D9%87%D8%A7%D9%85%D9%87%D8%A7-%D8%A8%D8%A7%D9%84%D8%A7%D9%86%D8%AA%D9%85%D8%A7%D8%A1</t>
  </si>
  <si>
    <t>محاكمة عسكرية</t>
  </si>
  <si>
    <t>متزوجة ولديها طفلان</t>
  </si>
  <si>
    <t>إطلاق سراح</t>
  </si>
  <si>
    <t>37 سنة</t>
  </si>
  <si>
    <t>الدقهلية - أجا - قرية سنبخت</t>
  </si>
  <si>
    <t>قسم شرطة أجا</t>
  </si>
  <si>
    <t>غير معلوم</t>
  </si>
  <si>
    <t>https://www.facebook.com/Y.Anti.Coup/photos/a.1381633608725840.1073741955.1374469462775588/1524229021132964/?type=3</t>
  </si>
  <si>
    <t>38 سنة</t>
  </si>
  <si>
    <t>قسم شرطة جمصة</t>
  </si>
  <si>
    <t>حيازة وتوزيع مطبوعات تحريضية</t>
  </si>
  <si>
    <t>محمد عبد الفتاح محمد السيد</t>
  </si>
  <si>
    <t>http://www.mo3taqaleen.com/%D8%AA%D8%AC%D8%AF%D9%8A%D8%AF-%D8%AD%D8%A8%D8%B3-%D8%A3%D8%B3%D9%85%D8%A7%D8%A1-%D8%BA%D8%B1%D9%8A%D8%A8-%D8%A7%D9%84%D8%AA%D9%8A-%D8%A7%D8%B9%D8%AA%D9%82%D9%84%D8%AA-%D8%A3%D8%AB%D9%86%D8%A7/</t>
  </si>
  <si>
    <t>الجيزة</t>
  </si>
  <si>
    <t>https://ma7shy.com/news/160240/%D8%A7%D8%B9%D8%AA%D9%82%D8%A7%D9%84-%D8%B4%D8%AE%D8%B5-%D8%A3%D8%AB%D9%86%D8%A7%D8%A1-%D8%B2%D9%8A%D8%A7%D8%B1%D8%A9-%D8%A3%D8%AD%D8%AF-%D8%A3%D9%82%D8%A7%D8%B1%D8%A8%D9%87-%D9%81%D9%8A-%D9%82%D8%B3%D9%85-%D8%A3%D9%88%D9%84-%D8%A3%D9%83%D8%AA%D9%88%D8%A8%D8%B1</t>
  </si>
  <si>
    <t>قسم شرطة أول أكتوبر</t>
  </si>
  <si>
    <t>قسم شرطة منيا القمح</t>
  </si>
  <si>
    <t>والدة وليد دبوس</t>
  </si>
  <si>
    <t>شقيقة وليد دبوس</t>
  </si>
  <si>
    <t>وليد دبوس</t>
  </si>
  <si>
    <t>http://rassd.com/146221.htm</t>
  </si>
  <si>
    <t>https://www.facebook.com/ECRF.Official/photos/a.330734387093955.1073741830.328109634023097/620991634734894/?type=3</t>
  </si>
  <si>
    <t>عبد الرحمن سمير</t>
  </si>
  <si>
    <t>http://www.fj-p.com/Our_news_Details.aspx?News_ID=83673</t>
  </si>
  <si>
    <t>عضو هيئة تدريس - جامعة الزقازيق - التربية - أستاذ جامعي - علم النفس</t>
  </si>
  <si>
    <t>حسام اليماني</t>
  </si>
  <si>
    <t>الشرقية - العاشر من رمضان</t>
  </si>
  <si>
    <t>متزوجة ولها 5 أبناء</t>
  </si>
  <si>
    <t>http://www.elwatannews.com/news/details/752194</t>
  </si>
  <si>
    <t>علي عماد بيومي</t>
  </si>
  <si>
    <t>تم القبض عليه قبلها بـ13شهر</t>
  </si>
  <si>
    <t>تصوير مبني سجن الترحيلات بدون ترخيص</t>
  </si>
  <si>
    <t>قضية انضمام لجماعة إرهابية</t>
  </si>
  <si>
    <t>http://www.elwatannews.com/news/details/830683</t>
  </si>
  <si>
    <t>أحداث جامعة الأزهر</t>
  </si>
  <si>
    <t>http://www.mo3taqaleen.com/%D8%A5%D8%AE%D9%84%D8%A7%D8%A1-%D8%B3%D8%A8%D9%8A%D9%84-%D8%B9%D8%A7%D8%A6%D8%B4%D8%A9-%D8%B9%D8%A8%D8%AF-%D8%A7%D9%84%D8%B1%D8%AD%D9%85%D9%86-%D8%B9%D8%A8%D8%AF%D8%A7%D9%84%D8%A8%D8%B1-%D8%B5%D8%A8/</t>
  </si>
  <si>
    <t>قسم شرطة ثان الزقازيق</t>
  </si>
  <si>
    <t>مكان احتجاز الزائر</t>
  </si>
  <si>
    <t>حبس سنة وغرامة 500ج غيابيا</t>
  </si>
  <si>
    <t>رقم 3260 لسنة 2014 جنح ثان مدينة نصر</t>
  </si>
  <si>
    <t>تاريخ المعارضة على الحكم الغيابي 9-12-2015، متهم معها أيضاً عائشة عماد علي صديق ومي محمد صادق وضحى السيد كامل وجنات محمود خليل وجهاد مجدي عبد اللطيف وإسراء عيسى إبراهيم</t>
  </si>
  <si>
    <t>http://www.aswatmasriya.com/news/details/46312</t>
  </si>
  <si>
    <t>http://www.cairoportal.com/story/91873/%D8%A5%D8%AE%D9%84%D8%A7%D8%A1-%D8%B3%D8%A8%D9%8A%D9%84-%D9%81%D8%A7%D8%B7%D9%85%D8%A9-%D8%AD%D8%B3%D9%86-%D8%A7%D9%84%D8%A8%D8%B1%D9%86%D8%B3-%D8%A8%D8%B9%D8%AF-%D8%AF%D9%81%D8%B9-%D8%BA%D8%B1%D8%A7%D9%85%D8%A9-500-%D8%AC%D9%86%D9%8A%D9%87</t>
  </si>
  <si>
    <t>حسن البرنس حسن بدار - حسن البرنس</t>
  </si>
  <si>
    <t>فاطمة حسن البرنس حسن بدار - فاطمة البرنس</t>
  </si>
  <si>
    <t>الإسكندرية - سيدي جابر - سموحة</t>
  </si>
  <si>
    <t>القاهرة - أول مدينة نصر</t>
  </si>
  <si>
    <t>محمد محمد إبراهيم البلتاجي - محمد البلتاجي</t>
  </si>
  <si>
    <t>عضو هيئة تدريس - جامعة المنصورة - العلوم - أستاذ مساعد</t>
  </si>
  <si>
    <t>http://www.almasryalyoum.com/news/details/468829</t>
  </si>
  <si>
    <t>هناء محمد عبد الغنى سراج - هناء سراج</t>
  </si>
  <si>
    <t>http://almansoura.weladelbalad.com/%D8%A3%D9%85%D9%86-%D8%A7%D9%84%D8%AF%D9%82%D9%87%D9%84%D9%8A%D8%A9-%D9%8A%D9%82%D8%A8%D8%B6-%D8%B9%D9%84%D9%89-%D8%A3%D8%B3%D8%AA%D8%A7%D8%B0%D8%A9-%D8%A8%D8%AC%D8%A7%D9%85%D8%B9%D8%A9-%D8%A7%D9%84/</t>
  </si>
  <si>
    <t>http://almesryoon.com/%D8%A3%D8%AE%D8%B1-%D8%A7%D9%84%D8%A3%D8%AE%D8%A8%D8%A7%D8%B1/847887-%D8%A7%D9%84%D8%A5%D9%81%D8%B1%D8%A7%D8%AC-%D8%B9%D9%86-%D8%A3%D8%B3%D8%AA%D8%A7%D8%B0%D8%A9-%D8%AC%D8%A7%D9%85%D8%B9%D9%8A%D8%A9-%D8%A7%D8%B9%D8%AA%D9%82%D9%84%D8%AA-%D8%A3%D8%AB%D9%86%D8%A7%D8%A1-%D8%B2%D9%8A%D8%A7%D8%B1%D8%A9-%D8%B2%D9%88%D8%AC%D9%87%D8%A7-%D8%A8%D8%A7%D9%84%D8%B3%D8%AC%D9%86</t>
  </si>
  <si>
    <t>التعدي على موظف عمومي أثناء تأدية عمله</t>
  </si>
  <si>
    <t>الدقهلية - منية النصر - قرية الدراكسة</t>
  </si>
  <si>
    <t>http://www.youm7.com/story/2014/4/23/%D8%B6%D8%A8%D8%B7-%D9%82%D9%84%D9%85-%D9%85%D8%B2%D9%88%D8%AF-%D8%A8%D9%83%D8%A7%D9%85%D9%8A%D8%B1%D8%A7-%D8%A8%D8%AD%D9%88%D8%B2%D8%A9-%D8%A3%D8%AE%D9%88%D8%A7%D9%86%D9%89-%D8%A3%D8%AB%D9%86%D8%A7%D8%A1-%D8%B2%D9%8A%D8%A7%D8%B1%D8%A9-%D8%B5%D8%AF%D9%8A%D9%82%D9%87-%D8%A8%D8%B3%D8%AC%D9%86/1628091</t>
  </si>
  <si>
    <t>22 سنة</t>
  </si>
  <si>
    <t>دمياط - مركز دمياط - قرية الخياطة</t>
  </si>
  <si>
    <t>محاولة تهريب مسجون</t>
  </si>
  <si>
    <t>قسم شرطة طلخا ثم قسم شرطة منية النصر</t>
  </si>
  <si>
    <t>https://twitter.com/freedomgirl362/status/668142487102443520</t>
  </si>
  <si>
    <t>https://www.facebook.com/photo.php?fbid=526628104170121</t>
  </si>
  <si>
    <t>https://twitter.com/Seg7oria/status/665903097735159808</t>
  </si>
  <si>
    <t>https://twitter.com/breakcuffsegy/status/681169248606121984</t>
  </si>
  <si>
    <t>قسم شرطة المعادي</t>
  </si>
  <si>
    <t>https://www.facebook.com/raga3oelmo3takalin/posts/355159318023020:0</t>
  </si>
  <si>
    <t>إخلاء سبيل</t>
  </si>
  <si>
    <t>حسن محمد سيد المنواتي - حسن المنواتي</t>
  </si>
  <si>
    <t>محمود سيد المنواتي</t>
  </si>
  <si>
    <t>مدرس - إدارة دراو - وكيل ثانوي</t>
  </si>
  <si>
    <t>أسوان - دراو</t>
  </si>
  <si>
    <t>http://www.fj-p.com/Our_news_Details.aspx?News_ID=20578</t>
  </si>
  <si>
    <t>قسم شرطة قصر النيل</t>
  </si>
  <si>
    <t>حسام شاكر سيد علي</t>
  </si>
  <si>
    <t>قسم شرطة ثان مدينة نصر</t>
  </si>
  <si>
    <t>الشرقية - أبو حماد</t>
  </si>
  <si>
    <t>عبد الرحمن عبد الله</t>
  </si>
  <si>
    <t>خريج إعلام القاهرة</t>
  </si>
  <si>
    <t>حبس سنتين مع الشغل والنفاذ</t>
  </si>
  <si>
    <t>متزوجة ولها 3 أطفال - تم تبرئتها من القضية رقم 17826 لسنة 2015 جنح قصر النيل بعد إخلاء سبيلها بكفالة فيما تم إدانتها في القضية الأخرى</t>
  </si>
  <si>
    <t>جميلة أحمد محمود سري الدين - جميلة سري الدين</t>
  </si>
  <si>
    <t>رقم 12182 لسنة 2015 جنح عابدين والمستأنفة برقم 4999 لسنة 2015 مستأنف وسط القاهرة</t>
  </si>
  <si>
    <t>القليوبية - قليوب</t>
  </si>
  <si>
    <t>يحيى محمود محمد عبد الشافي - يحيى عبد الشافي</t>
  </si>
  <si>
    <t>عبد الله أشرف حلمي</t>
  </si>
  <si>
    <t>جلسات استئناف</t>
  </si>
  <si>
    <t>جلسات موضوعي</t>
  </si>
  <si>
    <t>رقم 826 لسنة 2016 إداري مركز الفيوم</t>
  </si>
  <si>
    <t>عماد جمعة بيومي - عماد بيومي</t>
  </si>
  <si>
    <t>http://www.mo3taqaleen.com/%D8%AA%D8%A3%D9%8A%D9%8A%D8%AF-%D8%A5%D8%AE%D9%84%D8%A7%D8%A1-%D8%B3%D8%A8%D9%8A%D9%84-%D8%B1%D8%AD%D9%85%D8%A9-%D9%85%D8%AC%D8%AF%D9%8A-%D9%88%D8%B1%D9%81%D8%B6-%D8%A7%D8%B3%D8%AA%D8%A6%D9%86%D8%A7/</t>
  </si>
  <si>
    <t>رحمة مجدي الدعدع</t>
  </si>
  <si>
    <t>مهندس</t>
  </si>
  <si>
    <t>https://rassd.com/155694.htm</t>
  </si>
  <si>
    <t>رقم 47 لسنة 2016 إداري جمصة</t>
  </si>
  <si>
    <t>http://www.masralarabia.com/%D8%A7%D9%84%D8%AD%D9%8A%D8%A7%D8%A9-%D8%A7%D9%84%D8%B3%D9%8A%D8%A7%D8%B3%D9%8A%D8%A9/877043-%D8%A7%D9%84%D9%82%D8%A8%D8%B6-%D8%B9%D9%84%D9%89-%D9%88%D8%A7%D9%84%D8%AF-%D8%A7%D9%84%D9%85%D8%B5%D9%88%D8%B1-%D8%A7%D9%84%D8%B5%D8%AD%D9%81%D9%8A-%D8%B9%D9%85%D8%B1-%D8%B9%D8%A8%D8%AF-%D8%A7%D9%84%D9%85%D9%82%D8%B5%D9%88%D8%AF-%D8%A3%D8%AB%D9%86%D8%A7%D8%A1-%D8%B2%D9%8A%D8%A7%D8%B1%D8%AA%D9%87#.VpPMWYw_UN4</t>
  </si>
  <si>
    <t>https://facebook.com/FreedomforOMARLi/posts/461444254041017</t>
  </si>
  <si>
    <t>https://facebook.com/Al7oriallgd3an/posts/797106387067889</t>
  </si>
  <si>
    <t>سوزان مصطفى محمود حسانين - سوزان حسانين</t>
  </si>
  <si>
    <t>قسم شرطة الدرب الاحمر</t>
  </si>
  <si>
    <t>قسم شرطة بلقاس</t>
  </si>
  <si>
    <t>قسم شرطة ثان المنصورة</t>
  </si>
  <si>
    <t>قسم شرطة قصر النيل ثم منطقة سجون القناطر</t>
  </si>
  <si>
    <t>مصطفى كمال أبو المجد - مصطفى أبو المجد</t>
  </si>
  <si>
    <t>القاهرة - البساتين</t>
  </si>
  <si>
    <t>قسم شرطة أول الرمل</t>
  </si>
  <si>
    <t>42 سنة</t>
  </si>
  <si>
    <t>محكمة الجنايات - إرهاب</t>
  </si>
  <si>
    <t>عضو لجنة الحكماء بحزب الدستور - تم الحكم عليه غيابيا بالسجن 10 سنوات</t>
  </si>
  <si>
    <t>قسم شرطة مركز دمنهور</t>
  </si>
  <si>
    <t>كتابة عبارات مسيئة على جدران غرفة الزيارة "يسقط يسقط حكم العسكر"</t>
  </si>
  <si>
    <t xml:space="preserve">رقم 75 أحوال سجن دمنهور بتاريخ 4-3-2014 والمقيد برقم 1496 لسنة 2014 جنايات مركز دمنهور والمقيدة برقم 584 لسنة 2014 جنايات وسط دمنهور </t>
  </si>
  <si>
    <t>http://elbadil.com/?p=701677</t>
  </si>
  <si>
    <t>http://www.vetogate.com/892315</t>
  </si>
  <si>
    <t>أحمد محمد أحمد إبراهيم - أحمد عمرو</t>
  </si>
  <si>
    <t>سارة محمد أحمد إبراهيم</t>
  </si>
  <si>
    <t>محمد أحمد إبراهيم</t>
  </si>
  <si>
    <t>يوسف علي - جو الأسطورة</t>
  </si>
  <si>
    <t>القاهرة - عين شمس</t>
  </si>
  <si>
    <t>10-15/01/2014</t>
  </si>
  <si>
    <t>سعيدة سليمان</t>
  </si>
  <si>
    <t>تهم الانضمام لجماعة إرهابية والتظاهر بدون إخطار</t>
  </si>
  <si>
    <t>http://www.misrjournal.com/766524</t>
  </si>
  <si>
    <t>http://old.egyptwindow.net/news_Details.aspx?News_ID=93059</t>
  </si>
  <si>
    <t>http://old.egyptwindow.net/news_Details.aspx?News_ID=85960</t>
  </si>
  <si>
    <t>عائشة عبد الرحمن عبد الحميد أحمد البر - عائشة البر</t>
  </si>
  <si>
    <t>http://old.egyptwindow.net/news_Details.aspx?News_ID=89124</t>
  </si>
  <si>
    <t>http://www.youm7.com/story/2015/3/12/%D8%B6%D8%A8%D8%B7-%D8%B3%D9%8A%D8%AF%D8%A9-%D8%A3%D8%AB%D9%86%D8%A7%D8%A1-%D9%85%D8%AD%D8%A7%D9%88%D9%84%D8%AA%D9%87%D8%A7-%D8%AA%D9%87%D8%B1%D9%8A%D8%A8-%D9%85%D9%88%D8%A8%D8%A7%D9%8A%D9%84-%D9%84%D8%B4%D9%82%D9%8A%D9%82%D9%87%D8%A7-%D8%A8%D8%B3%D8%AC%D9%86-%D8%AC%D9%85%D8%B5%D8%A9-%D8%A7%D9%84%D8%B9%D9%85%D9%88%D9%85%D9%89/2103131</t>
  </si>
  <si>
    <t>معسكر الأمن المركزي - بني سويف</t>
  </si>
  <si>
    <t>هلالية ج . س</t>
  </si>
  <si>
    <t>47 سنة</t>
  </si>
  <si>
    <t>المنيا - سمالوط</t>
  </si>
  <si>
    <t>http://www.almasryalyoum.com/news/details/753134</t>
  </si>
  <si>
    <t>إسلام رشدي</t>
  </si>
  <si>
    <t>http://www.ansarportsaid.net/Section/78816/Default.aspx</t>
  </si>
  <si>
    <t>محكمة جنوب الجيزة الابتدائية - شارع ربيع الجيزي</t>
  </si>
  <si>
    <t>http://www.albawabhnews.com/650436</t>
  </si>
  <si>
    <t>رقم 7 أحوال السجن المشدد بجمصة بتاريخ 22-6-2014</t>
  </si>
  <si>
    <t>http://www.vetogate.com/975101</t>
  </si>
  <si>
    <t>أحمد المتولي الدسوقي</t>
  </si>
  <si>
    <t>إبراهيم عبد السميع</t>
  </si>
  <si>
    <t>http://almesryoon.com/%D8%AF%D9%81%D8%AA%D8%B1-%D8%A3%D8%AD%D9%88%D8%A7%D9%84-%D8%A7%D9%84%D9%88%D8%B7%D9%86/410235-%D8%A7%D8%B9%D8%AA%D9%82%D8%A7%D9%84-%D9%85%D8%AD%D8%A7%D9%85%D9%8A-%D8%B5%D9%81%D9%88%D8%AA-%D8%AD%D8%AC%D8%A7%D8%B2%D9%8A-%D8%A3%D8%AB%D9%86%D8%A7%D8%A1-%D8%B2%D9%8A%D8%A7%D8%B1%D8%AA%D9%87-%D9%84%D9%87</t>
  </si>
  <si>
    <t>http://www.fj-p.com/Our_news_Details.aspx?News_ID=17921</t>
  </si>
  <si>
    <t>أسماء سيف الدين مغربي</t>
  </si>
  <si>
    <t>عبير سعد الدين مغربي</t>
  </si>
  <si>
    <t>أبو بكر القاضي حنفي</t>
  </si>
  <si>
    <t>أسامة سيف الدين مغربي</t>
  </si>
  <si>
    <t>قنا</t>
  </si>
  <si>
    <t>http://www.alarabiya.net/ar/arab-and-world/egypt/2013/12/24/%D8%A7%D9%84%D8%AA%D8%AD%D9%82%D9%8A%D9%82-%D9%85%D8%B9-%D8%B2%D9%88%D8%AC%D8%A9-%D8%A7%D9%84%D8%A8%D9%84%D8%AA%D8%A7%D8%AC%D9%89-%D9%88%D9%86%D8%AC%D9%84%D9%87-%D9%84%D8%A7%D8%B9%D8%AA%D8%AF%D8%A7%D8%A6%D9%87%D9%85%D8%A7-%D8%B9%D9%84%D9%89-%D8%A7%D9%84%D8%A3%D9%85%D9%86.html</t>
  </si>
  <si>
    <t>رفيدة إبراهيم أحمد علي</t>
  </si>
  <si>
    <t>http://www.nemsawy.com/%D8%A7%D9%84%D9%82%D8%A8%D8%B6-%D8%B9%D9%84%D9%89-%D8%B1%D8%AC%D9%84-%D9%88%D8%B2%D9%88%D8%AC%D8%AA%D9%87-%D8%B9%D9%86%D8%AF-%D8%B2%D9%8A%D8%A7%D8%B1%D8%A9-%D8%A5%D8%A8%D9%86%D8%AA%D9%87%D9%85%D8%A7/</t>
  </si>
  <si>
    <t>دارين مطاوع</t>
  </si>
  <si>
    <t>فاطمة بهاء الدين</t>
  </si>
  <si>
    <t>عائشة محمد فؤاد</t>
  </si>
  <si>
    <t>محكمة القاهرة الجديدة الابتدائية - التجمع الخامس</t>
  </si>
  <si>
    <t>عائشة عبد الحفيظ الشربيني - عائشة الشربيني</t>
  </si>
  <si>
    <t>http://almesryoon.com/%D9%82%D8%B6%D8%A7%D9%8A%D8%A7-%D9%88%D8%AD%D9%88%D8%A7%D8%AF%D8%AB/499233-%D8%A5%D8%AE%D9%84%D8%A7%D8%A1-%D8%B3%D8%A8%D9%8A%D9%84-%D8%A7%D9%84%D8%B7%D8%A7%D9%84%D8%A8%D8%AA%D9%8A%D9%86-%D8%AF%D8%A7%D8%B1%D9%8A%D9%86-%D9%85%D8%B7%D8%A7%D9%88%D8%B9-%D9%88-%D8%B9%D8%A7%D8%A6%D8%B4%D8%A9-%D8%B9%D8%A8%D8%AF-%D8%A7%D9%84%D8%AD%D9%81%D9%8A%D8%B8</t>
  </si>
  <si>
    <t>محمود محمد محمود الصغير - محمود الصغير</t>
  </si>
  <si>
    <t>خالد محمد عماد عبد الوهاب - خالد عبد الوهاب</t>
  </si>
  <si>
    <t xml:space="preserve">رقم 5010 لسنة 2014 جنح العطارين </t>
  </si>
  <si>
    <t>قسم شرطة العطارين</t>
  </si>
  <si>
    <t>محمد فوزي شاهر محمد كشك</t>
  </si>
  <si>
    <t>أحمد علي محمود عثمان</t>
  </si>
  <si>
    <t>سعد محمد علي ناصف</t>
  </si>
  <si>
    <t>علي محمد حسن سليمان</t>
  </si>
  <si>
    <t>حكم قضائي بالحبس</t>
  </si>
  <si>
    <t xml:space="preserve">رقم 7390 لسنة 2013 جنح ثان مدينة نصر </t>
  </si>
  <si>
    <t>حبس 3 سنوات مع الشغل وغرامة 100 ألف ج</t>
  </si>
  <si>
    <t>حبس سنة مع الشغل وغرامة 100 ألف ج</t>
  </si>
  <si>
    <t>طبيب</t>
  </si>
  <si>
    <t>أﺣﻤﺪ ﻋﺒد الرازق عبد المجيد وآخرون</t>
  </si>
  <si>
    <t>متزوجة ولها طفلان</t>
  </si>
  <si>
    <t>https://www.facebook.com/Al7oriallgd3an/posts/590417054403491</t>
  </si>
  <si>
    <t>http://www.mobtada.com/news_details.php?ID=180729&amp;%D8%AD%D8%A8%D8%B3-10-%D8%B7%D9%84%D8%A7%D8%A8-%D9%883-%D8%A3%D8%B7%D8%A8%D8%A7%D8%A1-%D8%A8%D8%AC%D8%A7%D9%85%D8%B9%D8%A9-%D8%A7%D9%84%D8%A3%D8%B2%D9%87%D8%B1-%D8%AB%D9%84%D8%A7%D8%AB-%D8%B3%D9%86%D9%88%D8%A7%D8%AA-%D9%85%D8%B9-%D8%A7%D9%84%D8%B4%D8%BA%D9%84-#.U1fZ8rTnAno</t>
  </si>
  <si>
    <t>https://www.elwatannews.com/news/details/468270</t>
  </si>
  <si>
    <t>سماح سمير أحمد حجازي - سماح حجازي</t>
  </si>
  <si>
    <t>نسمة يوسف</t>
  </si>
  <si>
    <t>أحمد أبو زيد</t>
  </si>
  <si>
    <t>https://www.facebook.com/raga3oelmo3takalin/posts/236419073230379</t>
  </si>
  <si>
    <t>https://twitter.com/hmlc_eg/status/458929842537644032</t>
  </si>
  <si>
    <t>سوء استعمال أجهزة الاتصالات "تصوير بدون ترخيص"</t>
  </si>
  <si>
    <t>كمين أمني - ثان السلام - النهضة "دروس محو أمية" 19-4-2014</t>
  </si>
  <si>
    <t>خلال عام 2014</t>
  </si>
  <si>
    <t>سيد محمد أحمد محمد - سيد المنسي</t>
  </si>
  <si>
    <t>17 سنة</t>
  </si>
  <si>
    <t>التعدي على موظفين عموميين أثناء تأدية عملهم "حرس المحكمة"</t>
  </si>
  <si>
    <t>محكمة جنايات الطفل</t>
  </si>
  <si>
    <t>حبس شهر</t>
  </si>
  <si>
    <t>علاء عشري</t>
  </si>
  <si>
    <t>محمد عز</t>
  </si>
  <si>
    <t>53 سنة</t>
  </si>
  <si>
    <t>موظف</t>
  </si>
  <si>
    <t>http://gate.ahram.org.eg/News/549325.aspx</t>
  </si>
  <si>
    <t>http://www.elbalad.news/1198721</t>
  </si>
  <si>
    <t>أحداث الاستفتاء - كرداسة - ناهيا 14-1-2014</t>
  </si>
  <si>
    <t>الجيزة - كرداسة - ناهيا</t>
  </si>
  <si>
    <t>قسم شرطة أول القاهرة الجديدة ثم منطقة سجون القناطر الخيرية</t>
  </si>
  <si>
    <t>أسامة شاكر عز الدين - أسامة عز الدين</t>
  </si>
  <si>
    <t>قسم شرطة ثان طنطا</t>
  </si>
  <si>
    <t>الغربية - طنطا</t>
  </si>
  <si>
    <t>قسم شرطة الشيخ زايد</t>
  </si>
  <si>
    <t>الجيزة - الشيخ زايد</t>
  </si>
  <si>
    <t>سحر مندور عامر - سحر عامر</t>
  </si>
  <si>
    <t>محمد عبد الرحمن عبد الحميد أحمد البر - محمد البر</t>
  </si>
  <si>
    <t>مداهمات أمنية - ثان المنصورة - ملعب كورة خلف بنك القاهرة 15-09-2015</t>
  </si>
  <si>
    <t>صبري طه</t>
  </si>
  <si>
    <t>احترام السيد عطيه - إكرام</t>
  </si>
  <si>
    <t>بعد قرار إخلاء سبيل تم اتهامها في محضر جديد دائرة ثان طنطا بتهمة التحريض على حرق السيارة الخاصة بضابط "رائد عبد المنعم العليمي"، والدة عبد الرحمن صبري الذي يحاكم عسكريا</t>
  </si>
  <si>
    <t>كريمة أمين عبد الحميد أمين الصيرفي - كريمة الصيرفي</t>
  </si>
  <si>
    <t>آية محمد نبيل حجازي - آية حجازي</t>
  </si>
  <si>
    <t>مجمع محاكم المحلة</t>
  </si>
  <si>
    <t>قسم شرطة أول المحلة ثم قسم شرطة أول طنطا</t>
  </si>
  <si>
    <t>http://www.elshaab.org/news/111218/%D8%A7%D8%B9%D8%AA%D9%82%D8%A7%D9%84-%D8%B3%D9%8A%D8%AF%D8%A9-%D8%A8%D9%85%D8%AC%D9%85%D8%B9-%D8%A7%D9%84%D9%85%D8%AD%D8%A7%D9%83%D9%85-%D8%A8%D8%A7%D9%84%D9%85%D8%AD%D9%84%D8%A9-%D8%A7%D9%84%D9%83%D8%A8%D8%B1%D9%89-%D8%A8%D8%B3%D8%A8%D8%A8-%D9%82%D9%88%D9%84%D9%87%D8%A7-%D8%AD%D8%B3%D8%A8%D9%86%D8%A7-%D8%A7%D9%84%D9%84%D9%87-%D9%88%D9%86%D8%B9%D9%85-%D8%A7%D9%84%D9%88%D9%83%D9%8A%D9%84</t>
  </si>
  <si>
    <t>مداهمات أمنية - المحلة 16-3-2014</t>
  </si>
  <si>
    <t>يحيي محمود السيد عبد الله غزلان - يحيى غزلان</t>
  </si>
  <si>
    <t>أنس محمود السيد عبد الله غزلان - أنس غزلان</t>
  </si>
  <si>
    <t>مداهمات أمنية - طما بسوهاج 19-7-2014</t>
  </si>
  <si>
    <t>القضية رقم 4560 لسنة 2014 جنح الشيخ زايد "تظاهر"</t>
  </si>
  <si>
    <t>أسماء أبو بكر فنا</t>
  </si>
  <si>
    <t>أبو بكر فنا</t>
  </si>
  <si>
    <t>الدقهلية - ميت غمر</t>
  </si>
  <si>
    <t>مداهمات أمنية - مركز دمياط - التحريض عبر فيسبوك 11-2-2014، صحفي - محكوم عليه بالحبس ثلاث سنوات</t>
  </si>
  <si>
    <t>عبد الهادي همام عبد الحميد العوادلي - عبد الهادي العوادلي</t>
  </si>
  <si>
    <t>ياسر عاطف الزيني - ياسر الزيني</t>
  </si>
  <si>
    <t>أحمد جاد عبد العظيم - أحمد جاد</t>
  </si>
  <si>
    <t>28/04/2016, 14/05/2016, 21/05/2016, 28/05/2016, 25/06/2016, 27/06/2016</t>
  </si>
  <si>
    <t>23/04/2014, 26/10/2014</t>
  </si>
  <si>
    <t>29/01/2015, 07/02/2015</t>
  </si>
  <si>
    <t>29/03/2015, 26/04/2015</t>
  </si>
  <si>
    <t>12/01/2016, 24/01/2016, 01/02/2016</t>
  </si>
  <si>
    <t>03/12/2015, 16/12/2015, 30/12/2015</t>
  </si>
  <si>
    <t>16/12/2015, 20/12/2015, 27/12/2015</t>
  </si>
  <si>
    <t>16/02/2015, 03/03/2015, 17/03/2015, 18/04/2015</t>
  </si>
  <si>
    <t>25/11/2015, 06/12/2015, 08/12/2015</t>
  </si>
  <si>
    <t>12/12/2015, 13/12/2015, 30/12/2015, 13/01/2016, 27/01/2016</t>
  </si>
  <si>
    <t>https://twitter.com/breakcuffsegy/status/693882735761494018</t>
  </si>
  <si>
    <t>16/11/2015, 30/11/2015/ 13/12/2015/ 13/01/2016, 30/01/2016</t>
  </si>
  <si>
    <t>اختفى لفترة 63 يوماً ثم ظهر بالنيابة</t>
  </si>
  <si>
    <t>رقم 699 لسنة 2015 حصر أمن الدولة العليا</t>
  </si>
  <si>
    <t>https://www.facebook.com/NasrCity.AntiCoup/posts/833763056747016</t>
  </si>
  <si>
    <t>عبد العزيزعطا الله</t>
  </si>
  <si>
    <t>قسم شرطة سيدي سالم</t>
  </si>
  <si>
    <t>سمير مبارك وعبد الله سمير</t>
  </si>
  <si>
    <t>https://twitter.com/breakcuffsegy/status/701523640970407937</t>
  </si>
  <si>
    <t>https://twitter.com/AmmarMetawa3/status/672084084613627904</t>
  </si>
  <si>
    <t>والدة فاطمة أحمد إبراهيم</t>
  </si>
  <si>
    <t>فاطمة أحمد إبراهيم</t>
  </si>
  <si>
    <t>21 سنة</t>
  </si>
  <si>
    <t>طالب 20 سنة</t>
  </si>
  <si>
    <t>https://twitter.com/khawatirsinawy/status/665890776300306432</t>
  </si>
  <si>
    <t>قسم شرطة أبو صوير</t>
  </si>
  <si>
    <t>هانم صلاح العناني</t>
  </si>
  <si>
    <t>زوج ابنتها</t>
  </si>
  <si>
    <t>https://twitter.com/MisrAlaan_TV/status/443054947463340032</t>
  </si>
  <si>
    <t>https://twitter.com/walid_algende/status/437659836184936448</t>
  </si>
  <si>
    <t>https://twitter.com/ICFR_ar/status/483890397719298048</t>
  </si>
  <si>
    <t>قسم شرطة السنطة</t>
  </si>
  <si>
    <t>جمال عادل أبو عيشة</t>
  </si>
  <si>
    <t>الغربية - السنطة</t>
  </si>
  <si>
    <t>سنية سعد البيومي</t>
  </si>
  <si>
    <t>التظاهر بدون إخطار</t>
  </si>
  <si>
    <t>http://www.mo3taqaleen.com/%D8%A7%D8%B9%D8%AA%D9%82%D8%A7%D9%84-%D8%B3%D9%8A%D8%AF%D8%A9-%D8%A3%D8%AB%D9%86%D8%A7%D8%A1-%D8%B2%D9%8A%D8%A7%D8%B1%D8%AA%D9%87%D8%A7-%D9%84%D8%B2%D9%88%D8%AC%D9%87%D8%A7-%D8%A7%D9%84%D9%85%D8%B9/</t>
  </si>
  <si>
    <t>https://twitter.com/BentElthwra/status/679616359869890560</t>
  </si>
  <si>
    <t>https://www.facebook.com/freedom.for.d2tainees/photos/a.217492155092106.1073741828.217484288426226/544703025704349/</t>
  </si>
  <si>
    <t>https://twitter.com/adelelkantery/status/672096991715975168</t>
  </si>
  <si>
    <t>الشرقية - أولاد صقر</t>
  </si>
  <si>
    <t>https://twitter.com/Isalmnahaya/status/648963799257608192</t>
  </si>
  <si>
    <t>قسم شرطة ديرب نجم</t>
  </si>
  <si>
    <t>https://twitter.com/BentElthwra/status/600700877469523968</t>
  </si>
  <si>
    <t>محمد محمود</t>
  </si>
  <si>
    <t>زوجة محمد محمود</t>
  </si>
  <si>
    <t>هناء أحمد</t>
  </si>
  <si>
    <t>أنس يحيى محمود محمد عبد الشافي - أنس عبد الشافي</t>
  </si>
  <si>
    <t>التعدي بالقول والإهانة على موظف عمومي أثناء تأدية عمله "حرس سجن طره"</t>
  </si>
  <si>
    <t>https://www.facebook.com/m6april/posts/808499985902334</t>
  </si>
  <si>
    <t>قسم شرطة فايد</t>
  </si>
  <si>
    <t>صباح السعبد</t>
  </si>
  <si>
    <t>https://www.facebook.com/abdelrhman.bdreldin/posts/10204988657776639</t>
  </si>
  <si>
    <t>رضا عجيزة</t>
  </si>
  <si>
    <t>قسم شرطة منيا النصر</t>
  </si>
  <si>
    <t>نصر عجيزة</t>
  </si>
  <si>
    <t>مهندس، الدقهلية - منية النصر</t>
  </si>
  <si>
    <t>الدقهلية - منية النصر</t>
  </si>
  <si>
    <t>https://www.facebook.com/Morseyooon/posts/692171030804148</t>
  </si>
  <si>
    <t>منى أحمد عبد البصير</t>
  </si>
  <si>
    <t>http://egyptwindow.net/Egypt_News/10839/Default.aspx</t>
  </si>
  <si>
    <t>مقر الأمن الوطني - أكتوبر</t>
  </si>
  <si>
    <t>https://www.facebook.com/FJParty.PortSaid/posts/809884219077692</t>
  </si>
  <si>
    <t>المتحدثة باسم "حركة طلاب ضد الانقلاب"</t>
  </si>
  <si>
    <t>حسن محمود رجب محمود القبانى - حسن القباني</t>
  </si>
  <si>
    <t>قسم شرطة عابدين</t>
  </si>
  <si>
    <t>راوية محمد جمال الدين عبد الله عيسى</t>
  </si>
  <si>
    <t>زينب سيد أحمد الشربيني</t>
  </si>
  <si>
    <t>أسماء محمد الغريب ناصر عطية - أسماء غريب - أم رحيق وتقى</t>
  </si>
  <si>
    <t>الشرقية - منيا القمح</t>
  </si>
  <si>
    <t>مداهمات أمنية - الشرقية 30-8-2013، مهندس</t>
  </si>
  <si>
    <t>https://twitter.com/R22N2/status/620089422311243776</t>
  </si>
  <si>
    <t>عادل أحمد أبو العينين</t>
  </si>
  <si>
    <t>الشرقية - ديرب نجم - قرية صافور</t>
  </si>
  <si>
    <t>45 سنة</t>
  </si>
  <si>
    <t>https://twitter.com/SACMov/status/631227043359944704</t>
  </si>
  <si>
    <t>أحمد محمد عبد المطلب</t>
  </si>
  <si>
    <t>https://twitter.com/breakcuffsegy/status/658664097429499904</t>
  </si>
  <si>
    <t>عبد الرحمن علاء</t>
  </si>
  <si>
    <t>https://twitter.com/elmasdr/status/536106442441654272</t>
  </si>
  <si>
    <t>https://twitter.com/tollabelikhwan/status/521685503532601345</t>
  </si>
  <si>
    <t>محمد صلاح محمد رجب</t>
  </si>
  <si>
    <t>المنوفية</t>
  </si>
  <si>
    <t>رجب المرشدي</t>
  </si>
  <si>
    <t>https://twitter.com/ezzat_ghonim/status/517806868459438081</t>
  </si>
  <si>
    <t>قسم شرطة مينا البصل</t>
  </si>
  <si>
    <t>https://twitter.com/Not_Numb3r/status/519546235087118336</t>
  </si>
  <si>
    <t>https://twitter.com/omar_gaber/status/490458707218935808</t>
  </si>
  <si>
    <t>أحمد فؤاد الخولي</t>
  </si>
  <si>
    <t>https://twitter.com/1256543/status/489032208884461568</t>
  </si>
  <si>
    <t>عبد الله أسامة أمين الشافعي</t>
  </si>
  <si>
    <t>مداهمات أمنية - الإسكندرية 27-4-2014</t>
  </si>
  <si>
    <t>http://www.elshaab.org/news/108202/%D8%A7%D8%B9%D8%AA%D9%82%D8%A7%D9%84-%D8%A3%D9%85%D9%8A%D9%86-%D8%A7%D9%84%D8%A7%D8%B3%D8%AA%D9%82%D9%84%D8%A7%D9%84-%D8%A8%D8%A7%D9%84%D8%A5%D8%B3%D9%83%D9%86%D8%AF%D8%B1%D9%8A%D8%A9-%D8%A3%D8%AB%D9%86%D8%A7%D8%A1-%D8%B2%D9%8A%D8%A7%D8%B1%D8%AA%D9%87-%D9%84%D9%86%D8%AC%D9%84%D9%87-%D8%B9%D8%A8%D8%AF-%D8%A7%D9%84%D9%84%D9%87</t>
  </si>
  <si>
    <t>علي القاصد</t>
  </si>
  <si>
    <t>مهندس، البحيرة - شبراخيت</t>
  </si>
  <si>
    <t>البحيرة - شبراخيت</t>
  </si>
  <si>
    <t>https://www.facebook.com/permalink.php?story_fbid=853458208002718&amp;id=477075692307640&amp;substory_index=0</t>
  </si>
  <si>
    <t>قسم شرطة دكرنس</t>
  </si>
  <si>
    <t>https://twitter.com/Master_Azazel/status/443700743896195072</t>
  </si>
  <si>
    <t>https://twitter.com/Assem_Hegazy22/status/417941199643607040</t>
  </si>
  <si>
    <t>محمد عبده شردي</t>
  </si>
  <si>
    <t>عبده شردي</t>
  </si>
  <si>
    <t>https://twitter.com/tahsaed/status/399533652524425216</t>
  </si>
  <si>
    <t>شقيق محمد حسن أحمد سعادة</t>
  </si>
  <si>
    <t>http://mubasher.aljazeera.net/news/2016/02/201627105711479880.htm</t>
  </si>
  <si>
    <t>https://twitter.com/breakcuffsegy/status/698605978208575488</t>
  </si>
  <si>
    <t>محمود محمد على الزعبلاوي - محمود الزعبلاوي</t>
  </si>
  <si>
    <t>الانضمام لجماعة إرهابية، اعتناق أفكار تدعو إلى إسقاط النظام الحاكم في البلاد بالقوة للاستيلاء على السلطة وتنظيم المظاهرات المخالفة للقانون بهدف إشاعة الفوضى وإظهار الحكومة في مظهر ضعيف أمام الرأي العام الداخلي والخارجي</t>
  </si>
  <si>
    <t>https://twitter.com/Seg7oria/status/701362697527496704</t>
  </si>
  <si>
    <t>اختفى لمدة 3 أيام عقب القبض عليه</t>
  </si>
  <si>
    <t>السجن 5 سنوات حضوريا</t>
  </si>
  <si>
    <t>والدة مجدي النوساني</t>
  </si>
  <si>
    <t>مجدي النوساني</t>
  </si>
  <si>
    <t>https://twitter.com/ArNews24/status/510748031688650752</t>
  </si>
  <si>
    <t>https://twitter.com/breakcuffsegy/status/591620383310118912</t>
  </si>
  <si>
    <t>https://www.facebook.com/elshehab4/photos/a.1703713349901586.1073741828.1703341533272101/1712980578974863/?type=3&amp;theater</t>
  </si>
  <si>
    <t>رقم 5340 لسنة 2016 جنح المعادي</t>
  </si>
  <si>
    <t>متزوجة ولها طفل ياسين 3 سنوات</t>
  </si>
  <si>
    <t>https://twitter.com/PentEgypt4/status/630666883679784960</t>
  </si>
  <si>
    <t>https://www.facebook.com/Al7oriallgd3an/posts/795030453942149</t>
  </si>
  <si>
    <t>https://www.facebook.com/Insania.Dernegi/photos/a.587083484679415.1073741827.586752071379223/824759954245099/?type=3&amp;theater</t>
  </si>
  <si>
    <t>رانيا عادل الخطيب</t>
  </si>
  <si>
    <t>مجمع محاكم شبرا الخيمة - المؤسسة</t>
  </si>
  <si>
    <t>القليوبية - شبرا الخيمة</t>
  </si>
  <si>
    <t>القاهرة - المطرية</t>
  </si>
  <si>
    <t>طالب ثانوي - تجاري</t>
  </si>
  <si>
    <t>قسم شرطة أول شبرا الخيمة</t>
  </si>
  <si>
    <t>https://www.facebook.com/moraselon/photos/a.123328061060017.19009.119845174741639/939280139464801/?type=3&amp;theater</t>
  </si>
  <si>
    <t>https://www.facebook.com/photo.php?fbid=460771590741071&amp;set=a.101369716681262.4476.100004247011150&amp;type=3&amp;theater</t>
  </si>
  <si>
    <t>عابد أبو موسى السنباطي - عابد السنباطي</t>
  </si>
  <si>
    <t>دمياط - الزرقا - سيف الدين</t>
  </si>
  <si>
    <t>حنان سلامة شهيب</t>
  </si>
  <si>
    <t>أيمن سلامة شهيب وإسلام سلامة شهيب</t>
  </si>
  <si>
    <t>علي حسن عبد المقصود جادو - علي عبد المقصود</t>
  </si>
  <si>
    <t>عمر علي حسن عبد المقصود جادو - عمر عبد المقصود</t>
  </si>
  <si>
    <t>https://www.facebook.com/ahmadsadd/posts/879586185489255</t>
  </si>
  <si>
    <t>اختفى لفترة 75 يوماً ثم ظهر بالنيابة</t>
  </si>
  <si>
    <t>قسم شرطة ديروط</t>
  </si>
  <si>
    <t>رأفت فايز مهني أحمد</t>
  </si>
  <si>
    <t>أسيوط - ديروط</t>
  </si>
  <si>
    <t>محكمة الإسكندرية الابتدائية - المنشية</t>
  </si>
  <si>
    <t>أسامة هاشم</t>
  </si>
  <si>
    <t>حبس سنتين وغرامة 50 ألف ج</t>
  </si>
  <si>
    <t>https://www.facebook.com/Gam3aOnline.New/photos/a.123382664427867.15923.123230191109781/552739054825557/?type=3&amp;theater</t>
  </si>
  <si>
    <t>تصوير مبنى المحكمة بدون ترخيص</t>
  </si>
  <si>
    <t>https://www.facebook.com/FJParty.Alex/posts/1148312568535443:0</t>
  </si>
  <si>
    <t>قسم شرطة الوايلي</t>
  </si>
  <si>
    <t>سلام سيد علي عبد القوي</t>
  </si>
  <si>
    <t xml:space="preserve">إسلام سيد علي عبد القوي </t>
  </si>
  <si>
    <t>01/04/2016, 12/04/2016</t>
  </si>
  <si>
    <t>رشا سامي الشامي محمد</t>
  </si>
  <si>
    <t>حمدي أحمد محمد مبروك</t>
  </si>
  <si>
    <t>https://www.facebook.com/MoiEgy/photos/a.181676241876047.36036.181662475210757/982403218470008/?type=3</t>
  </si>
  <si>
    <t>جهات حقوقية</t>
  </si>
  <si>
    <t>آية علاء حسني - آية علاء</t>
  </si>
  <si>
    <t>مصدر رسمي</t>
  </si>
  <si>
    <t>المصدر الرئيسي</t>
  </si>
  <si>
    <t>شوارة سيف عويس</t>
  </si>
  <si>
    <t>حسن علي إبراهيم خليفة وعلي علي إبراهيم خليفة - حسن وعلي نوفل</t>
  </si>
  <si>
    <t>القاهرة - شبرا مصر</t>
  </si>
  <si>
    <t>أحمد محمود حسين دبور - أحمد دبور</t>
  </si>
  <si>
    <t>أميمة محمود حسين دبور - أميمة دبور</t>
  </si>
  <si>
    <t>احتجاجات اتفاقية ترسيم الحدود - جامعة طنطا 16-4-2016، المقيدة برقم 3398 لسنة 2016 إداري ثان طنطا</t>
  </si>
  <si>
    <t>الذكرى الرابعة لأحداث محمد محمود - قصر النيل - وقفة كوبري اكتوبر 19-11-2015، المقيدة برقم 17826 لسنة 2015 جنح قصر النيل</t>
  </si>
  <si>
    <t>مداهمات أمنية - فايد</t>
  </si>
  <si>
    <t>مداهمات أمنية - أولاد صقر</t>
  </si>
  <si>
    <t>مداهمات أمنية - ديرب نجم</t>
  </si>
  <si>
    <t>عبد الدايم أبو الفتوح محمد شريف - عبد الدايم شريف</t>
  </si>
  <si>
    <t>أحداث جامعة المنصورة - بوابة مستشفى الباطنة 4-6-2014، والمقيدة برقم 10753 لسنة 2014 جنح أول المنصورة</t>
  </si>
  <si>
    <t>أحداث 6 أكتوبر - رمسيس ودار القضاء - قضية "اقتحام التحرير وقسم الازبكية" 6-10-2013، المقيدة برقم 10325 لسنة 2013 جنايات الأزبكية</t>
  </si>
  <si>
    <t>أحداث أول المنصورة - محيط مسجد الصباحي "قضية طلاب هندسة المنصورة" 30-7-2015، المقيدة برقم 9495 لسنة 2015 جنح أول المنصورة</t>
  </si>
  <si>
    <t>أحمد رفعت إبراهيم علي صقر - أحمد رفعت</t>
  </si>
  <si>
    <t>محمد رفعت إبراهيم علي صقر - محمد رفعت</t>
  </si>
  <si>
    <t xml:space="preserve">أحداث جامعة الأزهر - مدينة نصر 27-12-2013، المقيدة برقم 7390 لسنة 2013 جنح ثان مدينة نصر </t>
  </si>
  <si>
    <t>أحداث حلوان - قسم شرطة حلوان 14-8-2013، المقيدة برقم 8219 لسنة 2013 جنايات حلوان، وقضايا أخرى</t>
  </si>
  <si>
    <t>أحداث سمالوط - قسم شرطة سمالوط 14-8-2013، المقيدة برقم 9310 لسنة 2014 جنايات سمالوط ورقم 688 لسنة 2014 جنايات كلي شمال المنيا</t>
  </si>
  <si>
    <t>أحداث كرداسة - قسم شرطة كرداسة 14-8-2013، المقيدة برقم 12749 لسنة 2013 جنايات كرداسة ورقم 4804 لسنة 2013 كلي شمال الجيزة</t>
  </si>
  <si>
    <t>أحداث مركز المنصورة - سندوب "قضية قتل حارس قاضي محاكمة مرسي" 28-2-2014، المقيدة برقم 16850 لسنة 2014 جنايات مركز المنصورة</t>
  </si>
  <si>
    <t>أحداث ميت غمر "حرق سيارة منسق حملة السيسي" 14-4-2014، المقيدة برقم 2989 لسنة 2014 جنايات ميت غمر</t>
  </si>
  <si>
    <t>مداهمات أمنية - مركز دمياط</t>
  </si>
  <si>
    <t>قضية "اقتحام سجن وادي النطرون - الهروب الكبير" 29-1-2011، المقيدة برقم 56460 لسنة 2013 جنايات أول مدينة نصر والمقيدة برقم 2926 لسنة 2013 كلي شرق القاهرة، وقضايا أخرى</t>
  </si>
  <si>
    <t>قضية "التخابر مع قطر - مرسي ومؤسسة الرئاسة" 2-9-2014، المقيدة برقم 315 لسنة 2014 حصر أمن الدولة العليا</t>
  </si>
  <si>
    <t>قضية التخابر مع النرويج 20-11-2014، المقيدة برقم 718 لسنة 2014 حصر أمن الدولة العليا</t>
  </si>
  <si>
    <t>القضية رقم 79 لسنة 2016 حصر أمن الدولة العليا</t>
  </si>
  <si>
    <t>قضية مؤسسة بلادي - عابدين - شارع محمد محمود 1-5-2014، المقيدة برقم 4252 لسنة 2014 جنايات عابدين</t>
  </si>
  <si>
    <t>القضية رقم 915 لسنة 2015 إداري أشمون</t>
  </si>
  <si>
    <t>مداهمات أمنية - شبرا الخيمة 05-05-2015</t>
  </si>
  <si>
    <t>أحمد عثمان محمد</t>
  </si>
  <si>
    <t>صفاء إسماعيل أحمد عبده</t>
  </si>
  <si>
    <t>حسين أحمد السيد</t>
  </si>
  <si>
    <t>متزوجة ولها 3 أبناء، وتم تبرئة نجلها المحبوس مسبقا في ذات القضية</t>
  </si>
  <si>
    <t>الشرقية - ديرب نجم - قرية العصايد</t>
  </si>
  <si>
    <t>نجلاء - أم مصطفى</t>
  </si>
  <si>
    <t>محمود محمد ربيع محمد</t>
  </si>
  <si>
    <t>خالد محمد ربيع محمد</t>
  </si>
  <si>
    <t>مواليد ٢٥\٧\١٩٨٥ مهندس</t>
  </si>
  <si>
    <t>تعرض للاختفاء</t>
  </si>
  <si>
    <t>الجيزة - العمرانية</t>
  </si>
  <si>
    <t>رانيا سيد الرفاعي - رانيا الرفاعي</t>
  </si>
  <si>
    <t>مداهمات أمنية - أول المنصورة "خلية استهداف ظباط الشرطة ومحولات الكهرباء" 18-9-2014</t>
  </si>
  <si>
    <t>أحمد عبد الفتاح أبراهيم عبد الفتاح</t>
  </si>
  <si>
    <t>بنت أحمد عبد الفتاح أبراهيم عبد الفتاح</t>
  </si>
  <si>
    <t>شقيقة أحمد عبد الفتاح أبراهيم عبد الفتاح</t>
  </si>
  <si>
    <t>والدة أحمد عبد الفتاح أبراهيم عبد الفتاح</t>
  </si>
  <si>
    <t>18 سنة</t>
  </si>
  <si>
    <t>دمياط - دمياط الجديدة</t>
  </si>
  <si>
    <t>عمرو عماد سيف</t>
  </si>
  <si>
    <t>والدة ياسر عاطف الزيني</t>
  </si>
  <si>
    <t>والدة عبد الهادي همام عبد الحميد العوادلي</t>
  </si>
  <si>
    <t>الدقهلية - أجا - قرية منية سمنود</t>
  </si>
  <si>
    <t>متزوجة ولها 3 أبناء، تمت إحالتها لمحكمة الجنح يوم 14-12-2015</t>
  </si>
  <si>
    <t>31/08/2015, 05/10/2015, 19/10/2015</t>
  </si>
  <si>
    <t>http://www.almasryalyoum.com/news/details/803242</t>
  </si>
  <si>
    <t>الغربية - مركز المحلة - قرية بشبيش</t>
  </si>
  <si>
    <t>قسم شرطة برج العرب</t>
  </si>
  <si>
    <t>وسام محمود</t>
  </si>
  <si>
    <t>متزوجة ولها 3 أطفال</t>
  </si>
  <si>
    <t>https://www.facebook.com/amabdelhady/posts/1054763597909917</t>
  </si>
  <si>
    <t>فوق 50 سنة</t>
  </si>
  <si>
    <t>متزوجة ولديها بنتان وولد</t>
  </si>
  <si>
    <t>الاسم - اسم شهرة</t>
  </si>
  <si>
    <t>10/08/2015, 23/08/2015</t>
  </si>
  <si>
    <t>الترويج لجماعة إرهابية، نقل معلومات تنظيمية لها داخل السجن من أشخاص مطلوب القبض عليهم</t>
  </si>
  <si>
    <t>قسم شرطة جمصة ثم قسم شرطة منية النصر</t>
  </si>
  <si>
    <t>مهندس - خريج الفنون التطبيقية</t>
  </si>
  <si>
    <t>https://www.facebook.com/photo.php?fbid=978349432204916&amp;set=a.511203032252894.117878.100000896060743&amp;type=3&amp;theater</t>
  </si>
  <si>
    <t>طالب ثانوي</t>
  </si>
  <si>
    <t>آلاء جمال إمام - آلاء إمام</t>
  </si>
  <si>
    <t>جمال إمام</t>
  </si>
  <si>
    <t>نعيمة</t>
  </si>
  <si>
    <t>القاهرة - الشرابية</t>
  </si>
  <si>
    <t>آمال يوسف أحمد يوسف - آمال يوسف</t>
  </si>
  <si>
    <t>نجل آمال يوسف أحمد يوسف</t>
  </si>
  <si>
    <t>بسمة .م .ع</t>
  </si>
  <si>
    <t>مسنة</t>
  </si>
  <si>
    <t>خلية "حرق سيارات للشرطة والقضاء" - المنصورة 30-1-2014، المقيدة برقم 6675 لسنة 2014 جنايات ثان المنصورة ورقم 757 لسنة 2014 كلي جنوب المنصورة</t>
  </si>
  <si>
    <t>عبد الرحمن جمال محمد الشافعي - عبد الرحمن جمال</t>
  </si>
  <si>
    <t>والدة عبد الرحمن جمال محمد الشافعي</t>
  </si>
  <si>
    <t>زينب رمضان عبد المعطي - زينب رمضان</t>
  </si>
  <si>
    <t>رقم 15 جنايات جنوب القاهرة - تم إخلاء سبيلها ثم فيما بعد تم إضافتها للقضية</t>
  </si>
  <si>
    <t>نجوى علي البدري - نجوى البدري - أم مصعب</t>
  </si>
  <si>
    <t>40 سنة</t>
  </si>
  <si>
    <t>آيات حمادة</t>
  </si>
  <si>
    <t>سارة عامر صبحي</t>
  </si>
  <si>
    <t>عامر صبحي</t>
  </si>
  <si>
    <t>قسم شرطة مركز الفيوم</t>
  </si>
  <si>
    <t>قسم شرطة بركة السبع</t>
  </si>
  <si>
    <t>ندى أحمد محمد طه</t>
  </si>
  <si>
    <t>زوجة أحمد محمود البكشة</t>
  </si>
  <si>
    <t>زوج ندى أحمد محمد طه</t>
  </si>
  <si>
    <t>شقيقة عبد الله نادر الشرقاوي "أحد القتلى"</t>
  </si>
  <si>
    <t>والدة عبد الله نادر الشرقاوي "أحد القتلى"</t>
  </si>
  <si>
    <t>أحمد محمود البكشة</t>
  </si>
  <si>
    <t>التعدي على موظفين عموميين أثناء تأدية عملهم</t>
  </si>
  <si>
    <t>مداهمات أمنية - أشمون</t>
  </si>
  <si>
    <t>علياء محمد رشدي</t>
  </si>
  <si>
    <t>إبراهيم الحفناوي</t>
  </si>
  <si>
    <t>حكم نهائي "جنح مستأنف او جنايات"</t>
  </si>
  <si>
    <t>محكمة جنح مستأنف</t>
  </si>
  <si>
    <t>أحداث جامعة الأزهر - مدينة نصر "قضية مجموعة أسماء مصر" 24-12-2013، المقيدة برقم 7332 لسنة 2013 جنح ثان مدينة نصر والمستأنفة برقم 4804 لسنة 2014 جنح مستأنف ثان مدينة نصر</t>
  </si>
  <si>
    <t>أحداث المنشية - محكمة المنشية "وقفة قضية خالد سعيد" 3-12-2013، المقيدة برقم 15125 لسنة 2013 جنح المنشية والمتسانفة برقم 7201 لسنة 2014 جنح مستأنف المنشية</t>
  </si>
  <si>
    <t>إسراء النوساني</t>
  </si>
  <si>
    <t>جهاد النوساني</t>
  </si>
  <si>
    <t>طالب ثانوي - أزهري</t>
  </si>
  <si>
    <t>قسم شرطة كفر سعد</t>
  </si>
  <si>
    <t>قسم شرطة الدخيلة</t>
  </si>
  <si>
    <t>قسم شرطة ثان مدينة نصر ثم سجن دمنهور العمومي - الأبعادية</t>
  </si>
  <si>
    <t>سجن دمنهور العمومي - الأبعادية</t>
  </si>
  <si>
    <t>صفاء الصباحي</t>
  </si>
  <si>
    <t>رضا كمال حمادة</t>
  </si>
  <si>
    <t>رقية مصطفى غنيم</t>
  </si>
  <si>
    <t>نورة صادق</t>
  </si>
  <si>
    <t>أمل إبراهيم أحمد أبو وردة</t>
  </si>
  <si>
    <t>بورسعيد</t>
  </si>
  <si>
    <t>شقيق صفاء الصباحي</t>
  </si>
  <si>
    <t>زوج أمل إبراهيم أحمد أبو وردة</t>
  </si>
  <si>
    <t>نجلا رضا كمال حمادة</t>
  </si>
  <si>
    <t>عبد الرحمن أسامة</t>
  </si>
  <si>
    <t>مريم ياسر</t>
  </si>
  <si>
    <t>سارة وآلاء محمد عبد العال محمد</t>
  </si>
  <si>
    <t>أحداث جامعة الأزهر - مدينة نصر "حرق كلية التجارة" 28-12-2013، المقيدة برقم 7399 لسنة 2013 جنايات ثان مدينة نصر ورقم 6917 لسنة 2013 كلي شرق القاهرة</t>
  </si>
  <si>
    <t>فاطمة محمد عبد العال محمد</t>
  </si>
  <si>
    <t>القاهرة - الأميرية</t>
  </si>
  <si>
    <t>أحداث الدخيلة - الهانوفيل - نقطة شرطة فوزي معاذ "حرق النقطة" 21-3-2015، المقيدة برقم 3880 لسنة 2015 إداري الدخيلة</t>
  </si>
  <si>
    <t>https://www.facebook.com/ECRF.Official/photos/a.330734387093955.1073741830.328109634023097/534161770084548/?type=3</t>
  </si>
  <si>
    <t>هند</t>
  </si>
  <si>
    <t>قسم شرطة الخانكة</t>
  </si>
  <si>
    <t>شمال سيناء - الشيخ زويد</t>
  </si>
  <si>
    <t>عبد الحميد الرياشات - أبو مصعب</t>
  </si>
  <si>
    <t>محبوس قبلها بعامين، من سيناء</t>
  </si>
  <si>
    <t>سيدة من قبيلة الرياشات</t>
  </si>
  <si>
    <t>http://aohr.org.uk/index.php/ar/news/12-egypt/4313-%D8%AA%D8%AC%D8%AF%D9%8A%D8%AF-%D8%AD%D8%A8%D8%B3-%D9%85%D9%88%D8%A7%D8%B7%D9%86%D8%A9-%D9%85%D8%B5%D8%B1%D9%8A%D8%A9-%D8%A7%D8%B9%D8%AA%D9%82%D9%84%D8%AA-%D8%A3%D8%AB%D9%86%D8%A7%D8%A1-%D8%B2%D9%8A%D8%A7%D8%B1%D8%AA%D9%87%D8%A7-%D8%B2%D9%88%D8%AC%D9%87%D8%A7-%D8%A7%D9%84%D9%85%D8%B9%D8%AA%D9%82%D9%84.html</t>
  </si>
  <si>
    <t>شهر أغسطس 2015</t>
  </si>
  <si>
    <t>رقم 456 لسنة 2015 جنح جمصة</t>
  </si>
  <si>
    <t>12/07/2015, 26/07/2015</t>
  </si>
  <si>
    <t>قسم شرطة المطرية</t>
  </si>
  <si>
    <t>صديقتها</t>
  </si>
  <si>
    <t>إسراء أبو بكر</t>
  </si>
  <si>
    <t>مداهمات أمنية - الزرقا، طالب تجارة جامعة المنصورة</t>
  </si>
  <si>
    <t>15/05/2015, 28/05/2015/ 10/06/2015, 17/08/2015, 12/09/2015/ 21/09/2015/ 04/10/2015, 08/10/2015</t>
  </si>
  <si>
    <t>سجن جمصة العمومي ثم قسم شرطة منية النصر</t>
  </si>
  <si>
    <t>كفالة</t>
  </si>
  <si>
    <t>الشرقية - منيا القمح - قرية سنهوت</t>
  </si>
  <si>
    <t>شمال سيناء</t>
  </si>
  <si>
    <t>بداية يونيو 2015</t>
  </si>
  <si>
    <t>مهند نور الدين</t>
  </si>
  <si>
    <t>والدة مصطفى نور الدين</t>
  </si>
  <si>
    <t>مصطفى نور الدين</t>
  </si>
  <si>
    <t>أحداث أول مدينة نصر "قضية أنس السلطان" 26-5-2015، والمقيدة برقم ٢٣٦٥٨ لسنة ٢٠١٥ جنح أول مدينة نصر</t>
  </si>
  <si>
    <t>حسن حسن عثمان سلطان</t>
  </si>
  <si>
    <t>أنس حسن حسن عثمان سلطان - أنس السلطان، وشقيقاه إسلام وأسامة</t>
  </si>
  <si>
    <t>رقم 10080 لسنة 2014 إداري أول طنطا</t>
  </si>
  <si>
    <t>مجمع محاكم طنطا</t>
  </si>
  <si>
    <t>عبد المنعم محمد عياد</t>
  </si>
  <si>
    <t>محمود عبد العزيز عطيه الشيخ</t>
  </si>
  <si>
    <t>محمد علي عامر</t>
  </si>
  <si>
    <t>علي صبري علي</t>
  </si>
  <si>
    <t>الحسن عامر حسين</t>
  </si>
  <si>
    <t>البحيرة</t>
  </si>
  <si>
    <t>https://m.facebook.com/photo.php?fbid=365473280290466</t>
  </si>
  <si>
    <t>https://m.facebook.com/free.tolab/posts/602050353251476</t>
  </si>
  <si>
    <t>عبد الوهاب عادل أبو عيشة</t>
  </si>
  <si>
    <t>أمين محمد عامر</t>
  </si>
  <si>
    <t>محمد أبو زيد شوقي</t>
  </si>
  <si>
    <t>مصطفى عثمان عامر</t>
  </si>
  <si>
    <t>أحمد طه ياسين</t>
  </si>
  <si>
    <t>https://www.facebook.com/sac.azhar/photos/a.201723863339721.1073741828.200843440094430/357148927797213/?type=3</t>
  </si>
  <si>
    <t>محمد رمضان اللافي - محمد اللافي</t>
  </si>
  <si>
    <t>والدة إبراهيم محمد الكفراوي</t>
  </si>
  <si>
    <t>إبراهيم محمد الكفراوي - إبراهيم الكفراوي</t>
  </si>
  <si>
    <t>هند محمد عبد الرحمن أبو زيد القهوجي - هند القهوجي</t>
  </si>
  <si>
    <t>لؤي محمد عبد الرحمن أبو زيد القهوجي - لؤي القهوجي</t>
  </si>
  <si>
    <t>معاذ محمد صفوت عبد الرؤوف</t>
  </si>
  <si>
    <t>محكمة عابدين الجزئية - شارع رشدي</t>
  </si>
  <si>
    <t>رقم 973 لسنة 2016 جنح عابدين</t>
  </si>
  <si>
    <t>ماجد عبد الباسط</t>
  </si>
  <si>
    <t>سقراط موافي المراغني</t>
  </si>
  <si>
    <t>http://s.youm7.com/2567036</t>
  </si>
  <si>
    <t>سيد محمد أحمد منسي وآخرون</t>
  </si>
  <si>
    <t>أحمد علي القاصد - أحمد القاصد</t>
  </si>
  <si>
    <t xml:space="preserve">رقم 6259 لسنة 2014 جنح قسم الجيزة </t>
  </si>
  <si>
    <t>محمد خالد - كاظم</t>
  </si>
  <si>
    <t>محمد أحمد السيد أحمد</t>
  </si>
  <si>
    <t>إسلام حامد - دونالد</t>
  </si>
  <si>
    <t>https://www.facebook.com/Al7oriallgd3an/posts/497710273674170</t>
  </si>
  <si>
    <t>محمد حمادة أبو الفتوح سليمان وآخرون</t>
  </si>
  <si>
    <t>http://moheet.com/2014/04/22/2052987/%D8%A7%D9%84%D9%82%D8%A8%D8%B6-%D8%B9%D9%84%D9%89-%D8%AB%D9%84%D8%A7%D8%AB%D8%A9-%D8%A8%D9%8A%D9%86%D9%87%D9%85-%D9%84%D9%8A%D8%A8%D9%8A-%D8%A3%D8%AB%D9%86%D8%A7%D8%A1-%D8%AA%D8%B5%D9%88%D9%8A%D8%B1.html#.U3WSy_mSxl8</t>
  </si>
  <si>
    <t>محمد السعيد محمد علي</t>
  </si>
  <si>
    <t>محمود جمعان محمود العجرود - ليبي الجنسية</t>
  </si>
  <si>
    <t>حمودة محمد عبد الرازق الخولي</t>
  </si>
  <si>
    <t>عامر مسعد عبده عبد الحميد وآخرون</t>
  </si>
  <si>
    <t>قضية "خلية مجموعات الردع والتامين بالدقهلية - شروع في قتل محمد العيسوي" - ثان المنصورة 5-2-2014، المقيدة برقم 14950 لسنة 2013 جنايات ثان المنصورة والمقيدة برقم 190 لسنة 2014 كلي جنوب المنصورة</t>
  </si>
  <si>
    <t>http://www.masress.com/almesryoon/888151</t>
  </si>
  <si>
    <t>http://www.masress.com/almesryoon/453987</t>
  </si>
  <si>
    <t>http://www.masress.com/ahramgate/436094</t>
  </si>
  <si>
    <t>http://www.masress.com/hawadeth/200537</t>
  </si>
  <si>
    <t>قسم شرطة بندر شبين الكوم</t>
  </si>
  <si>
    <t>http://www.masress.com/shbabmisr/111402</t>
  </si>
  <si>
    <t>السيد محمد عز الدين محمد</t>
  </si>
  <si>
    <t>المنوفية - أشمون - قرية قورص</t>
  </si>
  <si>
    <t>عامل - مسجد</t>
  </si>
  <si>
    <t>محمد السيد محمد عز الدين محمد</t>
  </si>
  <si>
    <t>رقم 5671 لسنة 2014 إداري بندر شبين الكوم</t>
  </si>
  <si>
    <t>تهم الانضمام لجماعة إرهابية والتحريض على العنف</t>
  </si>
  <si>
    <t>http://www.masress.com/elfagr/1690442</t>
  </si>
  <si>
    <t>http://www.masress.com/youm7/1255585</t>
  </si>
  <si>
    <t>أحداث ثان المنصورة - جزيرة الورد 13-9-2013</t>
  </si>
  <si>
    <t>http://www.masress.com/almesryoon/355687</t>
  </si>
  <si>
    <t>قسم شرطة دمياط الجديدة</t>
  </si>
  <si>
    <t>http://www.masress.com/tahrirnews/1441693</t>
  </si>
  <si>
    <t>أحداث دمياط الجديدة - مسجد المركز الإسلامي 17-1-2014، المقيدة برقم 3886 لسنة 2014 جنايات دمياط الجديدة ورقم 672 لسنة 2014 كلي دمياط</t>
  </si>
  <si>
    <t>عبد الرحمن ياسر نجيب داوود - عبد الرحمن داوود</t>
  </si>
  <si>
    <t>ياسر نجيب داوود - ياسر داوود</t>
  </si>
  <si>
    <t>رقم 8475 لسنة 2013 جنح ثان أكتوبر</t>
  </si>
  <si>
    <t>قسم شرطة ثان أكتوبر</t>
  </si>
  <si>
    <t>محكمة 6 أكتوبر الجزئية</t>
  </si>
  <si>
    <t>محمد عصام محمد عبد العزيز</t>
  </si>
  <si>
    <t>32 سنة</t>
  </si>
  <si>
    <t>الدقهلية - أول المنصورة</t>
  </si>
  <si>
    <t>محمود عبد الله محمد عبد الله</t>
  </si>
  <si>
    <t>خرق حظر تجوال - أول أكتوبر، المقيدة برقم 3089 لسنة 2013 إداري أول أكتوبر</t>
  </si>
  <si>
    <t>http://www.masress.com/hawadeth/154073</t>
  </si>
  <si>
    <t>http://www.masress.com/alwafd/997238</t>
  </si>
  <si>
    <t>البحيرة - أبو المطامير - كوم فرج</t>
  </si>
  <si>
    <t>http://www.masress.com/elfagr/1543532</t>
  </si>
  <si>
    <t>أحمد.ع.م</t>
  </si>
  <si>
    <t>29 سنة</t>
  </si>
  <si>
    <t>http://www.masress.com/elwatan/594830</t>
  </si>
  <si>
    <t>http://www.masress.com/albawabh/892853</t>
  </si>
  <si>
    <t>http://www.masress.com/elwatan/516244</t>
  </si>
  <si>
    <t>http://www.masress.com/alwafd/656755</t>
  </si>
  <si>
    <t>محمد ف ف م</t>
  </si>
  <si>
    <t>سائق</t>
  </si>
  <si>
    <t>الإسكندرية - باب شرقي - الحضرة القبلية</t>
  </si>
  <si>
    <t>حمدي عبد الله - حمدي رفاعي</t>
  </si>
  <si>
    <t>http://www.masress.com/soutelomma/1074788</t>
  </si>
  <si>
    <t>http://www.masress.com/youm7/1883304</t>
  </si>
  <si>
    <t>رقم 2419 لسنة 2015 جنح جمصة</t>
  </si>
  <si>
    <t>محمود إبراهيم محمد</t>
  </si>
  <si>
    <t>طبيب - بشري</t>
  </si>
  <si>
    <t>مصطفى عبد الحي</t>
  </si>
  <si>
    <t>http://www.masress.com/elfagr/2802861</t>
  </si>
  <si>
    <t>http://www.masress.com/rassd/69700</t>
  </si>
  <si>
    <t>محاولة اقتحام القسم</t>
  </si>
  <si>
    <t>إبراهيم عراقي علي عراقي - إبراهيم العراقي</t>
  </si>
  <si>
    <t>أحمد إبراهيم عراقي علي عراقي - أحمد إبراهيم العراقي</t>
  </si>
  <si>
    <t xml:space="preserve">مداهمات أمنية - ثان المنصورة 16-8-2013، المقيدة برقم 10234 لسنة 2013 جنايات ثان المنصورة </t>
  </si>
  <si>
    <t>http://www.masress.com/veto/583886</t>
  </si>
  <si>
    <t>14/09/2013, 17/09/2013</t>
  </si>
  <si>
    <t>عمر محمد عبد الجواد عبد الله - عمر عبد الجواد</t>
  </si>
  <si>
    <t>رباب محمد عبد الجواد عبد الله - رباب عبد الجواد</t>
  </si>
  <si>
    <t>محمد صلاح أحمد سالم</t>
  </si>
  <si>
    <t>20 سنة</t>
  </si>
  <si>
    <t>الدقهلية - المنصورة - ش مستشفى الصدر</t>
  </si>
  <si>
    <t>المعتصم بالله محمد عبد الجواد عبد الله - معتصم عبد الجواد</t>
  </si>
  <si>
    <t>رقم 9734 لسنة 2013 إداري أول المنصورة</t>
  </si>
  <si>
    <t>http://www.masress.com/elmogaz/180398</t>
  </si>
  <si>
    <t>جيهان صبحي عبد العزيز</t>
  </si>
  <si>
    <t>محكمة أبو تيج الجزئية</t>
  </si>
  <si>
    <t>http://www.masress.com/akhbarelyomgate/307952</t>
  </si>
  <si>
    <t>أحمد ح</t>
  </si>
  <si>
    <t xml:space="preserve">محمد ف </t>
  </si>
  <si>
    <t>معاذ م</t>
  </si>
  <si>
    <t>حيازة مطبوعات تحريضية</t>
  </si>
  <si>
    <t>التجمهر، استعراض القوة والتلويح بالعنف</t>
  </si>
  <si>
    <t>زيارة محتجز - قسم شرطة أبو تيج 21-7-2014</t>
  </si>
  <si>
    <t>22/07/2014, 24/07/2014</t>
  </si>
  <si>
    <t>http://www.masress.com/elwatan/526317</t>
  </si>
  <si>
    <t>رقم 56 أحوال سجن دمنهور العمومي بتاريخ 9-4-2014 والمقيد برقم 2580 لسنة 2014 إداري مركز دمنهور</t>
  </si>
  <si>
    <t>محاولة اقتحام القسم وإرهاب المواطنين</t>
  </si>
  <si>
    <t>مبادرات حقوقية شبابية</t>
  </si>
  <si>
    <t>التنسيقية المصرية للحقوق والحريات</t>
  </si>
  <si>
    <t>داليا محمد بسيوني</t>
  </si>
  <si>
    <t>الذكرى الرابعة لأحداث محمد محمود - عابدين - منزل جيكا 19-11-2015، المقيدة برقم 12182 لسنة 2015 جنح عابدين والمستأنفة برقم 4999 لسنة 2015 مستأنف وسط القاهرة</t>
  </si>
  <si>
    <t>أحمد محمد سعيد فتحي وآخرون</t>
  </si>
  <si>
    <t>عبد الرحمن سعيد محمود النمر - عبد الرحمن النمر</t>
  </si>
  <si>
    <t>الشرقية - الزقازيق</t>
  </si>
  <si>
    <t>http://www.mo3taqaleen.com/%D8%A7%D8%B9%D8%AA%D9%82%D8%A7%D9%84-%D9%85%D8%AD%D8%A7%D9%85%D9%8A-%D8%A8%D8%A7%D9%84%D8%B4%D8%B1%D9%82%D9%8A%D8%A9-%D8%A3%D8%AB%D9%86%D8%A7%D8%A1-%D9%82%D9%8A%D8%A7%D9%85%D9%87-%D8%A8%D8%B9%D9%85/</t>
  </si>
  <si>
    <t>06/05/2015, 19/05/2015</t>
  </si>
  <si>
    <t>http://www.vetogate.com/1619088</t>
  </si>
  <si>
    <t>أحداث الشرقية - ثان الزقازيق</t>
  </si>
  <si>
    <t>https://www.facebook.com/permalink.php?id=269919556430180&amp;story_fbid=531968100225323</t>
  </si>
  <si>
    <t>أحداث الدقهلية</t>
  </si>
  <si>
    <t>46 سنة</t>
  </si>
  <si>
    <t>http://almesryoon.com/%D8%A3%D8%AE%D8%B1-%D8%A7%D9%84%D8%A3%D8%AE%D8%A8%D8%A7%D8%B1/698213-%D9%88%D9%81%D8%A7%D8%A9-%D9%85%D8%B9%D8%AA%D9%82%D9%84-%D8%A8%D9%80-%C2%AB%D9%85%D8%B1%D9%83%D8%B2%D9%8A-%D8%A8%D9%86%D9%8A-%D8%B3%D9%88%D9%8A%D9%81%C2%BB-%D8%A8%D8%B9%D8%AF-%D8%A5%D8%B5%D8%A7%D8%A8%D8%AA%D9%87-%D8%A8%D9%86%D8%B2%D9%8A%D9%81-%D8%AD%D8%A7%D8%AF</t>
  </si>
  <si>
    <t>http://www.mo3taqaleen.com/%D9%88%D9%81%D8%A7%D8%A9-%D9%85%D8%B9%D8%AA%D9%82%D9%84-%D9%86%D8%AA%D9%8A%D8%AC%D8%A9-%D8%A7%D9%84%D8%A3%D9%87%D9%85%D8%A7%D9%84-%D8%A7%D9%84%D8%B5%D8%AD%D9%8A-%D9%85%D9%86-%D8%A5%D8%AF%D8%A7%D8%B1/</t>
  </si>
  <si>
    <t>خالد محمد سعيد محمد</t>
  </si>
  <si>
    <t>http://humanrights-monitor.org/Posts/ViewLocale/9109#.V7wvNvl97tQ</t>
  </si>
  <si>
    <t>مدرس - الرياضيات</t>
  </si>
  <si>
    <t>رقم 154 لسنة 2014 جنايات عسكرية غرب القاهرة</t>
  </si>
  <si>
    <t>النيابة العسكرية</t>
  </si>
  <si>
    <t>بني سويف - بندر بني سويف - حي الحميات - ش حلمي الملط</t>
  </si>
  <si>
    <t>قسم شرطة بندر بني سويف</t>
  </si>
  <si>
    <t>http://almogaz.com/news/crime/2015/03/23/1927759</t>
  </si>
  <si>
    <t>متزوج وله ولدان وبنتان، توفي داخل محبسه بسجن بني سويف العمومي يوم 22-3-2015</t>
  </si>
  <si>
    <t>قسم شرطة بندر بني سويف ثم سجن بني سويف العمومي</t>
  </si>
  <si>
    <t>مداهمات أمنية - بندر بني سويف 13-1-2015</t>
  </si>
  <si>
    <t>نجليه أحمد ومحمد خالد محمد سعيد محمد</t>
  </si>
  <si>
    <t>http://icfr.info/old/ar/article.php?id=316</t>
  </si>
  <si>
    <t>أحداث بندر دمنهور - ديوان المحافظة "قضية حرق ديوان محافظة البحيرة" 14-8-2013، المقيدة برقم 12838 لسنة 2013 جنايات دمنهور ورقم 233 لسنة 2014 جنايات عسكرية الإسكندرية</t>
  </si>
  <si>
    <t>http://www.fj-p.com/Our_news_Details.aspx?News_ID=22979</t>
  </si>
  <si>
    <t>عمر عبد الحافظ علي البدراوي - عمر عبد الحافظ البدراوي</t>
  </si>
  <si>
    <t>أحداث ثان المنصورة - ديوان المحافظة 13-10-2013، المقيدة بالمقيدة برقم 15 لسنة 2014 جنح طفل المنصورة</t>
  </si>
  <si>
    <t>الدقهلية - طلخا</t>
  </si>
  <si>
    <t>عبد الحافظ علي البدراوي - عبد الحافظ البدراوي</t>
  </si>
  <si>
    <t>https://www.facebook.com/photo.php?fbid=632731206823643&amp;set=a.105225606240875.10969.100002603090052&amp;type=1&amp;theater</t>
  </si>
  <si>
    <t>الغربية</t>
  </si>
  <si>
    <t>قسم شرطة أول طنطا</t>
  </si>
  <si>
    <t>https://www.facebook.com/permalink.php?story_fbid=892987530729131&amp;id=100000536766782</t>
  </si>
  <si>
    <t>حيازة مطبوعات تحريضية "مداهمات أمنية - أبو حماد وبلبيس - حيازة مطبوعات 2-7-2014"</t>
  </si>
  <si>
    <t>الحسيني إبراهيم الحسيني حسان</t>
  </si>
  <si>
    <t>السجن 5 سنوات مع الشغل</t>
  </si>
  <si>
    <t>حبس سنتين مع الشغل</t>
  </si>
  <si>
    <t>معسكر الأمن المركزي - الزقازيق</t>
  </si>
  <si>
    <t>مداهمات أمنية - الزقازيق 7-7-2014، محامي</t>
  </si>
  <si>
    <t>إبراهيم الحسيني حسان</t>
  </si>
  <si>
    <t>رقم 30366 لسنة 2014 جنح أبوحماد والمقيدة برقم 57523 لسنة 2015 جنح مستأنف أبو حماد</t>
  </si>
  <si>
    <t>أحداث عين شمس</t>
  </si>
  <si>
    <t>04/10/2014, 09/10/2014</t>
  </si>
  <si>
    <t>إسلام خلف الله أحمد - شيكا</t>
  </si>
  <si>
    <t>طالب تعليو عالي - جامعة الإسكندرية - العلوم - ثانية</t>
  </si>
  <si>
    <t>أحداث مينا البصل "حرق نقطة الورديان - معتقلي القهوة" 6-10-2014، المقيدة برقم 6003 لسنة 2014 إداري مينا البصل</t>
  </si>
  <si>
    <t>محمد أنور محمد خليل وآخرون</t>
  </si>
  <si>
    <t>http://www.rassd.com/116507.htm</t>
  </si>
  <si>
    <t>مداهمات أمنية - المنوفية - بداية الدراسة - اليوم الثاني 12-10-2014</t>
  </si>
  <si>
    <t>إسلام عبد الحكيم أحمد عبد الرحمن</t>
  </si>
  <si>
    <t>أحداث أول أسيوط 21-11-2014، المقيدة برقم 131 لسنة 2015 جنايات أول أسيوط والمقيدة برقم 82 كلي جنوب أسيوط</t>
  </si>
  <si>
    <t>أنس إسماعيل عبد الوهاب عوض</t>
  </si>
  <si>
    <t>التعدي على موظف عمومي أثناء تأدية عمله، الانضمام لجماعة إرهابية</t>
  </si>
  <si>
    <t>رقم 132 لسنة 2015 جنايات ثان أسيوط والمقيدة برقم 27 لسنة 2015 كلي جنوب أسيوط</t>
  </si>
  <si>
    <t>أحمد عادل أحمد أبو العينين</t>
  </si>
  <si>
    <t>مجمع محاكم الزقازيق</t>
  </si>
  <si>
    <t>أحداث جامعة الزقازيق - نادي ظباط الشرطة "مؤتمر النيابة الإدارية" 16-11-2014، المقيدة برقم 16654 لسنة 2014 جنح ثان الزقازيق ورقم 361 لسنة 2015 جنايات عسكرية كلي</t>
  </si>
  <si>
    <t>سماح علي</t>
  </si>
  <si>
    <t>حيازة أغراض ممنوع إحضارها للمحتجزين</t>
  </si>
  <si>
    <t>النصف الثاني من عام 2013</t>
  </si>
  <si>
    <t>النصف الأول من عام 2014</t>
  </si>
  <si>
    <t>النصف الثاني من عام 2014</t>
  </si>
  <si>
    <t>النصف الأول من عام 2015</t>
  </si>
  <si>
    <t>النصف الثاني من عام 2015</t>
  </si>
  <si>
    <t>النصف الأول من عام 2016</t>
  </si>
  <si>
    <t>سجن عمومي</t>
  </si>
  <si>
    <t>قسم شرطة</t>
  </si>
  <si>
    <t>مديرية ومعسكر أمن مركزي</t>
  </si>
  <si>
    <t>مقر الأمن الوطني</t>
  </si>
  <si>
    <t>منطقة سجون</t>
  </si>
  <si>
    <t>نوع مكان الاحتجاز</t>
  </si>
  <si>
    <t>الإقليم الجغرافي</t>
  </si>
  <si>
    <t>المحافظات المركزية</t>
  </si>
  <si>
    <t>مدن القناة</t>
  </si>
  <si>
    <t>محافظات الدلتا</t>
  </si>
  <si>
    <t>محافظات الصعيد</t>
  </si>
  <si>
    <t>قسم شرطة منية النصر</t>
  </si>
  <si>
    <t>القبض وتحرير محضر</t>
  </si>
  <si>
    <t>القبض بأمر ضبط وإحضار مُسبق</t>
  </si>
  <si>
    <t>المرحلة العمرية</t>
  </si>
  <si>
    <t>غير محدد</t>
  </si>
  <si>
    <t>الزوج أو الزوجة</t>
  </si>
  <si>
    <t>الزميل أو الزميلة</t>
  </si>
  <si>
    <t>أحد الأقارب</t>
  </si>
  <si>
    <t>الأخ أو الأخت</t>
  </si>
  <si>
    <t>موكل لمحامي</t>
  </si>
  <si>
    <t>الابن أو الابنة</t>
  </si>
  <si>
    <t>الأب أو الأم</t>
  </si>
  <si>
    <t>تظاهرة</t>
  </si>
  <si>
    <t>الذكرى الرابعة لأحداث محمد محمود - قصر النيل - وقفة كوبري أكتوبر 19-11-2015، المقيدة برقم 17826 لسنة 2015 جنح قصر النيل</t>
  </si>
  <si>
    <t xml:space="preserve">أحداث قصر النيل - وقفة طلعت حرب 8-1-2014، المقيدة برقم 324 لسنة 2014 جنح قصر النيل </t>
  </si>
  <si>
    <t>أحداث جامعة الأزهر - فرع المنصورة - كلية أصول الدين 29-12-2013، المقيدة برقم 6551 لسنة 2014 جنايات أول المنصورة</t>
  </si>
  <si>
    <t xml:space="preserve">أحداث قصر النيل - فض تظاهرة مجلس الشورى - وقفة "لا للمحاكمات العسكرية" 26-11-2013، المقيدة برقم 12058/164 لسنة 2013 جنايات قصر النيل ورقم 1343 لسنة 2013 كلي وسط القاهرة </t>
  </si>
  <si>
    <t>احتجاج بمحيط منشأة شرطية</t>
  </si>
  <si>
    <t>زيارة محتجز</t>
  </si>
  <si>
    <t>نشر إلكتروني</t>
  </si>
  <si>
    <t>27/09/2014, 12/10/2014</t>
  </si>
  <si>
    <t>02/11/2014, 03/11/2014</t>
  </si>
  <si>
    <t>12/03/2015, 13/03/2015</t>
  </si>
  <si>
    <t>جلسات تحقيق وتجديد</t>
  </si>
  <si>
    <t>14/03/2015, 15/03/2015</t>
  </si>
  <si>
    <t>03/04/2015, 16/04/2015</t>
  </si>
  <si>
    <t>06/05/2015, 15/06/2015</t>
  </si>
  <si>
    <t>07/06/2015, 09/06/2015</t>
  </si>
  <si>
    <t>03/09/2015, 23/03/2016</t>
  </si>
  <si>
    <t>02/11/2015, 04/11/2015</t>
  </si>
  <si>
    <t>03/02/2016, 04/02/2016</t>
  </si>
  <si>
    <t>عدد أيام الاحتجاز</t>
  </si>
  <si>
    <t>قرابة شهر</t>
  </si>
  <si>
    <t>وفاة داخل مكان احتجاز</t>
  </si>
  <si>
    <t>تاريخ قرار الإفراج</t>
  </si>
  <si>
    <t>قسم شرطة أول القاهرة الجديدة</t>
  </si>
  <si>
    <t>قسم شرطة أول المنتزة</t>
  </si>
  <si>
    <t>أحداث أول المنتزة - سيدي بشر "بيان عزل مرسي" 3-7-2013، المقيدة برقم 50666 لسنة 2014 جنايات أول المنتزة ورقم 4214 لسنة 2014 كلي شرق الاسكندرية، وقضايا أخرى</t>
  </si>
  <si>
    <t>الإسكندرية - أول المنتزة - عزبة المهاجرين</t>
  </si>
  <si>
    <t>أحداث أول المنتزة - عزبة المهاجرين 13-12-2014</t>
  </si>
  <si>
    <t>معسكر الأمن المركزي - كفر الشيخ</t>
  </si>
  <si>
    <t>معسكر الأمن المركزي - طنطا</t>
  </si>
  <si>
    <t>مداهمات أمنية - السنطة 01-09-2014، طالب تعليم عالي - جامعة الأزهر - تفهنا الأشراف</t>
  </si>
  <si>
    <t>سيد شحتة السيد</t>
  </si>
  <si>
    <t>16/10/2014, 17/10/2014, 18/10/2014, 25/11/2014</t>
  </si>
  <si>
    <t>منطقة سجون طره ثم قسم شرطة أول مدينة نصر</t>
  </si>
  <si>
    <t>نقطة شرطة أبو زعبل</t>
  </si>
  <si>
    <t>الانضمام لجماعة إرهابية</t>
  </si>
  <si>
    <t>الانضمام لجماعة إرهابية "خلية لجنة رسالة"</t>
  </si>
  <si>
    <t>رقم ٢٤٠٩ لسنة 2015 إداري مركز شبين الكوم</t>
  </si>
  <si>
    <t>رقم 3398 لسنة 2016 إداري ثان طنطا</t>
  </si>
  <si>
    <t>رقم 3862 لسنة 2014 إداري ابو صوير</t>
  </si>
  <si>
    <t>رقم 5720 لسنة 2014 إداري شبين الكوم</t>
  </si>
  <si>
    <t>رقم 7045 لسنة 2014 إداري ثان المنصورة</t>
  </si>
  <si>
    <t>حكم أول درجة "جنح"</t>
  </si>
  <si>
    <t xml:space="preserve">رقم 1585 لسنة 2014 إداري أول مدينة نصر </t>
  </si>
  <si>
    <t>رقم 2517 لسنة 2015 إداري أشمون</t>
  </si>
  <si>
    <t>استعراض القوة والتلويح بالعنف، مقاومة السلطات، محاولة منع موظف عمومي من تأدية عمله "ترحيل المتهمين لدار العقابية"</t>
  </si>
  <si>
    <t>التجمهر، التظاهر بدون إخطار</t>
  </si>
  <si>
    <t>الانضمام لجماعة إرهابية، نقل رسائل ومعلومات تخص تنظيمًا إرهابيًا</t>
  </si>
  <si>
    <t>الانضمام لجماعة محظورة، مخالفة لوائح السجن بمحاولة إدخال هاتف</t>
  </si>
  <si>
    <t>مخالفة لوائح السجن بمحاولة إدخال مواد مخدرة</t>
  </si>
  <si>
    <t>الانضمام لجماعة إرهابية، التحريض على العنف، حيازة اسلحة نارية بدون ترخيص</t>
  </si>
  <si>
    <t>الانضمام لجماعة إرهابية، التحريض على العنف، حيازة منشورات تحريضية</t>
  </si>
  <si>
    <t>الانضمام لجماعة إرهابية، التظاهر بدون إخطار، التجمهر</t>
  </si>
  <si>
    <t>الانضمام لجماعة إرهابية، التظاهر بدون إخطار</t>
  </si>
  <si>
    <t>الانضمام لجماعة إرهابية، التلويح بعلامات تحريضية "إشارة رابعة"</t>
  </si>
  <si>
    <t>الانضمام لجماعة إرهابية، إمدادها بالأموال، التحريض على التظاهر والعنف</t>
  </si>
  <si>
    <t>الانضمام لجماعة إرهابية، تسجيل أرقام السيارات أمام السجن</t>
  </si>
  <si>
    <t>الانضمام لجماعة إرهابية، تصوير السجن وسيارات الترحيلات بدون ترخيص</t>
  </si>
  <si>
    <t>الانضمام لجماعة إرهابية، تصوير القسم بدون ترخيص</t>
  </si>
  <si>
    <t>الانضمام لجماعة إرهابية، حيازة مطبوعات تحريضية "تي شيرت رابعة"</t>
  </si>
  <si>
    <t>الانضمام لجماعة إرهابية، حيازة قلم مزود بكاميرا "قلم تجسس"</t>
  </si>
  <si>
    <t>الانضمام لجماعة إرهابية، حيازة مطبوعات تحريضية</t>
  </si>
  <si>
    <t>الانضمام لجماعة إرهابية، حيازة مطبوعات تحريضية، محاولة تجنيد المساجين لاثارة الفوضي والشغب داخل الحجز</t>
  </si>
  <si>
    <t>الانضمام لجماعة إرهابية، إساءة استخدام وسائل الاتصال، تصوير منشأة قضائية وسيارات ترحيلات ورجال الشرطة دون ترخيص</t>
  </si>
  <si>
    <t>رقم 8658 لسنة 2015 إداري السنطة</t>
  </si>
  <si>
    <t>هانم أحمد أحمد سالم أحمد - هانم سالم - أم حبيبة</t>
  </si>
  <si>
    <t xml:space="preserve">القضية رقم 345 لسنة 2014 جنايات عسكرية الإسماعيلية </t>
  </si>
  <si>
    <t>الانضمام لجماعة إرهابية، إدارة صفحة تحريضية عبر مواقع التواصل الاجتماعي "الدراكسة ضد الانقلاب"، حيازة قلم مزود بكاميرا وكارت ميموري للتسجيل</t>
  </si>
  <si>
    <t>الانضمام لجماعة محظورة، تصوير المحكمة بدون ترخيص</t>
  </si>
  <si>
    <t>الانضمام لحركة سادة المناهضة للجيش والشرطة، محاولة تمرير شريحة دولية وفلاشة بها مقاطع فيديو تحريضية إلى داخل السجن</t>
  </si>
  <si>
    <t>الانضمام لجماعة إرهابية، مخالفة القوانين المنظمة للمحاكمات العسكرية</t>
  </si>
  <si>
    <t>التجمهر، التظاهر بدون إخطار، قطع طريق، حمل لافتات تحريضية</t>
  </si>
  <si>
    <t>التجمهر، حرق وإتلاف منشآت شرطية</t>
  </si>
  <si>
    <t>التعدي بالقول والإهانة على موظف عمومي أثناء تأدية عمله "أمن السجن"</t>
  </si>
  <si>
    <t>التعدي بالقول والإهانة على موظف عمومي أثناء تأدية عمله "عريف شرطة"</t>
  </si>
  <si>
    <t>تشكيل وإدارة عصابة متخصصة في الاتجار بالبشر، والاستغلال الجنسي للاطفال لجمع تبرعات مالية في مؤتمرات وندوات، واستخدام الاطفال في مظاهرات حركة 6 ابريل لخدمة توجهات سياسية بعينها</t>
  </si>
  <si>
    <t>تصوير السجن بدون ترخيص، حيازة مطبوعات تحريضية</t>
  </si>
  <si>
    <t>التظاهر بدون إخطار، التجمهر، إتلاف ممتلكات عامة</t>
  </si>
  <si>
    <t>حيازة مطبوعات تحريضية "كتيب يدعو للحراك الثورى السلمي ومخاطبة الانقلاب وما آل إليه من حال والتحرك الفعال لتوعية الكتلة المجهولة لكسب تأييدها"</t>
  </si>
  <si>
    <t>مخالفة لوائح السجن بمحاولة إدخال مواد مخدرة "4 قطع من مخدر الحشيش"</t>
  </si>
  <si>
    <t>مخالفة لوائح السجن بمحاولة إدخال مواد مخدرة "مخدر الأفيون وشريط ترامادول"</t>
  </si>
  <si>
    <t>حيازة وتوزيع مطبوعات تحريضية، التعدي على موظف عمومي أثناء تأدية عمله</t>
  </si>
  <si>
    <t>مخالفة لوائح السجون بمحاولة إدخال هاتف محمول لمسجون</t>
  </si>
  <si>
    <t>مخالفة لوائح السجون بمحاولة إدخال مواد مخدرة "حشيش" لمسجون</t>
  </si>
  <si>
    <t>الانضمام لجماعة إرهابية، تصوير مبنى السجن بدون ترخيص</t>
  </si>
  <si>
    <t>سجن الاستئناف - باب الخلق</t>
  </si>
  <si>
    <t>منطقة سجون أبو زعبل - الخانكة</t>
  </si>
  <si>
    <t>منطقة سجون برج العرب - الغربانيات ثم سجن الحضرة العمومي</t>
  </si>
  <si>
    <t>منطقة سجون برج العرب - الغربانيات</t>
  </si>
  <si>
    <t>منطقة سجون وادي النطرون - السادات</t>
  </si>
  <si>
    <t>هيثم غنيم</t>
  </si>
  <si>
    <t>أحداث أول مدينة نصر - سوق سيارات الحي العاشر 24-1-2014، المقيدة برقم 3352 لسنة 2014 جنح أول مدينة نصر</t>
  </si>
  <si>
    <t>تم حفظ القضية يوم 20-2-2015</t>
  </si>
  <si>
    <t>تم حفظ القضية يوم 20-2-2015 - عضو الهيئة العليا بحزب مصر القوية</t>
  </si>
  <si>
    <t>محمود أبو ستة</t>
  </si>
  <si>
    <t>فوق 40 سنة</t>
  </si>
  <si>
    <t>أقل من 18 سنة</t>
  </si>
  <si>
    <t>بين 18-40 سنة</t>
  </si>
  <si>
    <t>محام</t>
  </si>
  <si>
    <t>محام - النقض والإدارية والدستورية العليا</t>
  </si>
  <si>
    <t>محام - المستشار القانوني لحزب الحرية والعدالة بدمياط</t>
  </si>
  <si>
    <t>أخصائي - المعهد الأزهري بسمنود - تغذية</t>
  </si>
  <si>
    <t>نوع المهنة</t>
  </si>
  <si>
    <t>عمل باليومية</t>
  </si>
  <si>
    <t>طالب تعليم عال أو أساسي</t>
  </si>
  <si>
    <t>طالب تعليم عال</t>
  </si>
  <si>
    <t>طالب تعليم عال - الزراعة</t>
  </si>
  <si>
    <t>طالب تعليم عال - الطب البيطري</t>
  </si>
  <si>
    <t>طالب تعليم عال - الفنون التطبيقية - أولى</t>
  </si>
  <si>
    <t>طالب تعليم عال - المعهد العالي للحاسبات والمعلومات بالزرقا - رابعة</t>
  </si>
  <si>
    <t>طالب تعليم عال - المعهد العالي للهندسة والتكنولوجيا بكفر الشيخ - اولي</t>
  </si>
  <si>
    <t>طالب تعليم عال - جامعة اسيوط - الهندسة - زراعية</t>
  </si>
  <si>
    <t>طالب تعليم عال - جامعة الاسكندرية - الطب</t>
  </si>
  <si>
    <t>طالب تعليم عال - جامعة الإسكندرية - التجارة</t>
  </si>
  <si>
    <t>طالب تعليم عال - جامعة الإسكندرية - العلوم - ثالثة</t>
  </si>
  <si>
    <t>طالب تعليم عال - جامعة الأزهر - الدراسات الإسلامية - ثالثة</t>
  </si>
  <si>
    <t>طالب تعليم عال - جامعة الأزهر - الدراسات الإنسانية - ثالثة</t>
  </si>
  <si>
    <t>طالب تعليم عال - جامعة الأزهر - الصيدلة - خامسة</t>
  </si>
  <si>
    <t>طالب تعليم عال - جامعة الأزهر - العلوم - رابعة</t>
  </si>
  <si>
    <t>طالب تعليم عال - جامعة الأزهر - أسيوط - العلوم - أولى</t>
  </si>
  <si>
    <t>طالب تعليم عال - جامعة الأزهر - أولى</t>
  </si>
  <si>
    <t>طالب تعليم عال - جامعة الأزهر - تفهنا الأشراف</t>
  </si>
  <si>
    <t>طالب تعليم عال - جامعة القاهرة</t>
  </si>
  <si>
    <t>طالب تعليم عال - جامعة القاهرة - التجارة - ثانية - إنجليزي</t>
  </si>
  <si>
    <t>طالب تعليم عال - جامعة القاهرة - الحقوق</t>
  </si>
  <si>
    <t>طالب تعليم عال - جامعة القاهرة - الهندسة - الاولي - مدني</t>
  </si>
  <si>
    <t>طالب تعليم عال - جامعة القاهرة - الهندسة الطبية</t>
  </si>
  <si>
    <t>طالب تعليم عال - جامعة المنصورة - الطب البشري - امتياز</t>
  </si>
  <si>
    <t>طالب تعليم عال - جامعة المنصورة - برمجيات</t>
  </si>
  <si>
    <t>طالب تعليم عال - جامعة المنوفية - الآداب - ثانية</t>
  </si>
  <si>
    <t>طالب تعليم عال - جامعة حلوان - هندسة المطرية</t>
  </si>
  <si>
    <t>طالب تعليم عال - جامعة طنطا - العلوم</t>
  </si>
  <si>
    <t>طالب تعليم عال - جامعة طنطا - الهندسة - الكهرباء - أولى</t>
  </si>
  <si>
    <t>طالب تعليم عال - جامعة عين شمس - التربية النوعية</t>
  </si>
  <si>
    <t>طالب تعليم عال - جامعة عين شمس - الطب - ثانية</t>
  </si>
  <si>
    <t>طالب تعليم عال - جامعة عين شمس - الهندسة</t>
  </si>
  <si>
    <t>طالب تعليم عال - جامعة عين شمس - الهندسة - رابعة</t>
  </si>
  <si>
    <t>طالب تعليم عال - معهد العاشر من رمضان للهندسة</t>
  </si>
  <si>
    <t>عضو هيئة تدريس</t>
  </si>
  <si>
    <t>محاماة</t>
  </si>
  <si>
    <t>عمل حكومي</t>
  </si>
  <si>
    <t>أعمال حرة</t>
  </si>
  <si>
    <t>وسيلة مباشرة للمصدر الأوَّلى</t>
  </si>
  <si>
    <t>مهن حرة</t>
  </si>
  <si>
    <t>زوج شقيقه</t>
  </si>
  <si>
    <t>أحداث أول مدينة نصر 18-1-2014</t>
  </si>
  <si>
    <t>أحمد أبو ليلة</t>
  </si>
  <si>
    <t>أنس سعيد بسيوني الهباب - أنس الهباب - أنس سعيد</t>
  </si>
  <si>
    <t>صفوة حمودة حجازي رمضان - صفوت حجازي</t>
  </si>
  <si>
    <t>ناجي سيد أحمد الشربيني</t>
  </si>
  <si>
    <t>حيازة ورقتين من الفلوسكاب مدون بهما مسير للأحداث ومخطط لما سيتم اليوم بجامعة الأزهر بالاضافة لعبارات مسيئة للشرطة وتحرض على العنف</t>
  </si>
  <si>
    <t>القضية رقم 298 لسنة 2014 جنح أبو المطامير "الانضمام لجماعة محظورة"</t>
  </si>
  <si>
    <t>القضية رقم 3586 لسنة 2015 إداري زفتى</t>
  </si>
  <si>
    <t>قيد تحقيق النيابة المختصة دون إحالة للمحكمة</t>
  </si>
  <si>
    <t>مرحلة الإجراء الجنائي</t>
  </si>
  <si>
    <t>محاكم الجنح والجنح المستأنفة</t>
  </si>
  <si>
    <t>محاكم الجنايات</t>
  </si>
  <si>
    <t>أحداث أول طنطا - مديرية أمن الغربية "حرق سيارتي شرطة وأخرى ملاكي" 13-1-2015، المقيدة برقم 11 لسنة 2015 جنايات عسكرية غرب الاسكندرية</t>
  </si>
  <si>
    <t xml:space="preserve">أحداث جامعة القاهرة - قضية الـ42 طالب 16-1-2014، المقيدة برقم 569 لسنة 2014 إداري قسم الجيزة </t>
  </si>
  <si>
    <t>انضمام لتنظيم على خلاف أحكام القانون</t>
  </si>
  <si>
    <t>قضايا خلايا إرهابية</t>
  </si>
  <si>
    <t>قضايا تخابر</t>
  </si>
  <si>
    <t>النطاق الزمني</t>
  </si>
  <si>
    <t>نوع الواقعة المرتبطة بالمحتجز</t>
  </si>
  <si>
    <t>خروج في نفس اليوم</t>
  </si>
  <si>
    <t>خروج في اليوم التالي</t>
  </si>
  <si>
    <t>خروج خلال أسبوع</t>
  </si>
  <si>
    <t>مدة (سنة حتى ثلاث سنوات)</t>
  </si>
  <si>
    <t>مدة (6 شهور حتى سنة)</t>
  </si>
  <si>
    <t>مدة (شهر حتى 6 شهور)</t>
  </si>
  <si>
    <t>مدة (أسبوع حتى شهر)</t>
  </si>
  <si>
    <t>مدة حبس الزائر</t>
  </si>
  <si>
    <t>البيانات القضائية الخاصة بوضع الزائر</t>
  </si>
  <si>
    <t>اسم شهرة أو مفهرس للقضية المحتجزين على ذمتها</t>
  </si>
  <si>
    <t>الإجمالي</t>
  </si>
  <si>
    <t>ترحيل محكمة</t>
  </si>
  <si>
    <t>خلال 24 ساعة</t>
  </si>
  <si>
    <t>مكان الاحتجاز</t>
  </si>
  <si>
    <t>نوع مكان الاحتجاز / الفترة الزمنية للواقعة</t>
  </si>
  <si>
    <t>وفقاً للفترة الزمنية للواقعة ونوع مكان الاحتجاز</t>
  </si>
  <si>
    <t>حالات تحرير المحاضر والاحتجاز دون تحقيق ضد زائري محتجزين على خلفية سياسية في مصر خلال 3 سنوات</t>
  </si>
  <si>
    <t>حالات تحرير المحاضر والاحتجاز دون تحقيق ضد زائري محتجزين على خلفية سياسية في مصر خلال 3 سنوات - توزيع أماكن الاحتجاز</t>
  </si>
  <si>
    <t>احتجاز دون تحقيق</t>
  </si>
  <si>
    <t>وفقاً للإقليم الجغرافي للواقعة ونوع مكان الاحتجاز</t>
  </si>
  <si>
    <t>محافظات حدودية</t>
  </si>
  <si>
    <t>نوع مكان الاحتجاز / الإقليم الجغرافي للواقعة</t>
  </si>
  <si>
    <t>وفقاً للإقليم الجغرافي للواقعة وكفالة إخلاء السبيل للزائر</t>
  </si>
  <si>
    <t>كفالة إخلاء السبيل للزائر / الإقليم الجغرافي للواقعة</t>
  </si>
  <si>
    <t>كفالة إخلاء سبيل للزائر</t>
  </si>
  <si>
    <t>المصدر الرئيسي لاعتماد الواقعة / الفترة الزمنية للواقعة</t>
  </si>
  <si>
    <t>وفقاً للفترة الزمنية للواقعة والمصدر الرئيسي لاعتماد الواقعة</t>
  </si>
  <si>
    <t>الإقليم الجغرافي / الفترة الزمنية للواقعة</t>
  </si>
  <si>
    <t>التحرك الأمني ضد الزائر / الفترة الزمنية للواقعة</t>
  </si>
  <si>
    <t>وفقاً للفترة الزمنية للواقعة والتحرك الأمني ضد الزائر</t>
  </si>
  <si>
    <t>وفقاً للفترة الزمنية والإقليم الجغرافي للواقعة</t>
  </si>
  <si>
    <t>المرحلة العمرية للزائر / الفترة الزمنية للواقعة</t>
  </si>
  <si>
    <t>وفقاً للفترة الزمنية للواقعة والمرحلة العمرية للزائر</t>
  </si>
  <si>
    <t>النوع الاجتماعي للزائر / الفترة الزمنية للواقعة</t>
  </si>
  <si>
    <t>وفقاً للفترة الزمنية للواقعة والنوع الاجتماعي للزائر</t>
  </si>
  <si>
    <t>الوضع القانوني للزائر / الفترة الزمنية للواقعة</t>
  </si>
  <si>
    <t>وفقاً للفترة الزمنية للواقعة والوضع القانوني للزائر</t>
  </si>
  <si>
    <t>المرحلة العمرية للزائر / التحرك الأمني ضد الزائر</t>
  </si>
  <si>
    <t>وفقاً للتحرك الأمني ضد الزائر والمرحلة العمرية للزائر</t>
  </si>
  <si>
    <t>النوع الاجتماعي للزائر / التحرك الأمني ضد الزائر</t>
  </si>
  <si>
    <t>وفقاً للتحرك الأمني ضد الزائر والنوع الاجتماعي للزائر</t>
  </si>
  <si>
    <t>نوع مهنة الزائر / التحرك الأمني ضد الزائر</t>
  </si>
  <si>
    <t>وفقاً للتحرك الأمني ضد الزائر ونوع مهنة الزائر</t>
  </si>
  <si>
    <t>صلة القرابة بين الزائر والمحتجز / التحرك الأمني ضد الزائر</t>
  </si>
  <si>
    <t>وفقاً للتحرك الأمني ضد الزائر وصلة القرابة بين الزائر والمحتجز</t>
  </si>
  <si>
    <t>نوع الواقعة المحبوس على خلفيتها المحتجز / التحرك الأمني ضد الزائر</t>
  </si>
  <si>
    <t>وفقاً للتحرك الأمني ضد الزائر ونوع الواقعة المحبوس على خلفيتها المحتجز</t>
  </si>
  <si>
    <t>النوع الاجتماعي للزائر / الإقليم الجغرافي للواقعة</t>
  </si>
  <si>
    <t>وفقاً للإقليم الجغرافي للواقعة والنوع الاجتماعي للزائر</t>
  </si>
  <si>
    <t>النوع الاجتماعي للزائر / نوع مكان الاحتجاز</t>
  </si>
  <si>
    <t>وفقاً لنوع مكان الاحتجاز والنوع الاجتماعي للزائر</t>
  </si>
  <si>
    <t>وفقاً للوضع القانوني للزائر والنوع الاجتماعي للزائر</t>
  </si>
  <si>
    <t>النوع الاجتماعي للزائر / مدة حبس الزائر</t>
  </si>
  <si>
    <t>وفقاً لمدة حبس الزائر والنوع الاجتماعي للزائر</t>
  </si>
  <si>
    <t>نوع مهنة الزائر / نوع مكان الاحتجاز</t>
  </si>
  <si>
    <t>وفقاً لنوع مكان الاحتجاز ونوع مهنة الزائر</t>
  </si>
  <si>
    <t>وفقاً لنوع مكان الاحتجاز ومدة حبس الزائر</t>
  </si>
  <si>
    <t>مدة حبس الزائر / نوع مكان الاحتجاز</t>
  </si>
  <si>
    <t>وفقاً لنوع مكان الاحتجاز ومرحلة الإجراء الجنائي ضد الزائر</t>
  </si>
  <si>
    <t>مرحلة الإجراء الجنائي ضد الزائر / نوع مكان الاحتجاز</t>
  </si>
  <si>
    <t>النوع الاجتماعي للزائر / الوضع القانوني للزائر</t>
  </si>
  <si>
    <t>المرحلة العمرية للزائر / مدة حبس الزائر</t>
  </si>
  <si>
    <t>وفقاً لمدة حبس الزائر والمرحلة العمرية للزائر</t>
  </si>
  <si>
    <t>المرحلة العمرية للزائر / الوضع القانوني للزائر</t>
  </si>
  <si>
    <t>وفقاً للوضع القانوني للزائر والمرحلة العمرية للزائر</t>
  </si>
  <si>
    <t>المرحلة العمرية للزائر / نوع مكان الاحتجاز</t>
  </si>
  <si>
    <t>وفقاً لنوع مكان الاحتجاز والمرحلة العمرية للزائر</t>
  </si>
  <si>
    <t>المرحلة العمرية للزائر / الإقليم الجغرافي للواقعة</t>
  </si>
  <si>
    <t>وفقاً للإقليم الجغرافي للواقعة والمرحلة العمرية للزائر</t>
  </si>
  <si>
    <t>إجمالي عدد المرات</t>
  </si>
  <si>
    <t>إجمالي الكفالات</t>
  </si>
  <si>
    <t>إجمالي مناطق السجون</t>
  </si>
  <si>
    <t>إجمالي مقرات الأمن الوطني</t>
  </si>
  <si>
    <t xml:space="preserve">إجمالي مديريات ومعسكرات الأمن </t>
  </si>
  <si>
    <t>إجمالي سجون عمومي</t>
  </si>
  <si>
    <t>إجمالي ترحيل محاكم</t>
  </si>
  <si>
    <t>إجمالي أقسام الشرطة</t>
  </si>
  <si>
    <t>الإجمالي 211 حالة داخل 76 مكان احتجاز مختلف</t>
  </si>
  <si>
    <t>رقم 3352 لسنة 2015 إداري برج العرب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</si>
</sst>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Arial"/>
      <family val="2"/>
      <scheme val="minor"/>
    </font>
    <font>
      <b/>
      <sz val="9"/>
      <color theme="0"/>
      <name val="Arial"/>
      <family val="2"/>
      <scheme val="minor"/>
    </font>
    <font>
      <b/>
      <sz val="9"/>
      <color theme="1"/>
      <name val="Arial"/>
      <family val="2"/>
      <scheme val="minor"/>
    </font>
    <font>
      <b/>
      <sz val="9"/>
      <color rgb="FFFF0000"/>
      <name val="Arial"/>
      <family val="2"/>
      <scheme val="minor"/>
    </font>
    <font>
      <sz val="11"/>
      <color rgb="FFFF0000"/>
      <name val="Arial"/>
      <family val="2"/>
      <scheme val="minor"/>
    </font>
    <font>
      <sz val="11"/>
      <color theme="0"/>
      <name val="Arial"/>
      <family val="2"/>
      <scheme val="minor"/>
    </font>
    <font>
      <b/>
      <sz val="9"/>
      <color theme="1" tint="0.249977111117893"/>
      <name val="Arial"/>
      <family val="2"/>
      <scheme val="minor"/>
    </font>
    <font>
      <sz val="11"/>
      <color theme="1" tint="0.249977111117893"/>
      <name val="Arial"/>
      <family val="2"/>
      <scheme val="minor"/>
    </font>
    <font>
      <b/>
      <sz val="9"/>
      <name val="Arial"/>
      <family val="2"/>
      <scheme val="minor"/>
    </font>
    <font>
      <sz val="11"/>
      <name val="Arial"/>
      <family val="2"/>
      <scheme val="minor"/>
    </font>
    <font>
      <b/>
      <sz val="11"/>
      <color theme="0"/>
      <name val="Arial"/>
      <family val="2"/>
      <scheme val="minor"/>
    </font>
    <font>
      <b/>
      <sz val="11"/>
      <color theme="1"/>
      <name val="Arial"/>
      <family val="2"/>
      <scheme val="minor"/>
    </font>
    <font>
      <b/>
      <sz val="11"/>
      <color rgb="FFFF0000"/>
      <name val="Arial"/>
      <family val="2"/>
      <scheme val="minor"/>
    </font>
  </fonts>
  <fills count="22">
    <fill>
      <patternFill patternType="none"/>
    </fill>
    <fill>
      <patternFill patternType="gray125"/>
    </fill>
    <fill>
      <patternFill patternType="solid">
        <fgColor theme="4" tint="-0.499984740745262"/>
        <bgColor indexed="64"/>
      </patternFill>
    </fill>
    <fill>
      <patternFill patternType="solid">
        <fgColor theme="2" tint="-0.749992370372631"/>
        <bgColor indexed="64"/>
      </patternFill>
    </fill>
    <fill>
      <patternFill patternType="solid">
        <fgColor theme="2" tint="-0.89999084444715716"/>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rgb="FFFFCCCC"/>
        <bgColor indexed="64"/>
      </patternFill>
    </fill>
    <fill>
      <patternFill patternType="solid">
        <fgColor rgb="FFC0000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theme="1" tint="0.14999847407452621"/>
        <bgColor indexed="64"/>
      </patternFill>
    </fill>
    <fill>
      <patternFill patternType="solid">
        <fgColor theme="1" tint="0.499984740745262"/>
        <bgColor indexed="64"/>
      </patternFill>
    </fill>
    <fill>
      <patternFill patternType="solid">
        <fgColor theme="4" tint="-0.249977111117893"/>
        <bgColor indexed="64"/>
      </patternFill>
    </fill>
    <fill>
      <patternFill patternType="solid">
        <fgColor theme="0" tint="-0.499984740745262"/>
        <bgColor indexed="64"/>
      </patternFill>
    </fill>
    <fill>
      <patternFill patternType="solid">
        <fgColor rgb="FF366092"/>
        <bgColor indexed="64"/>
      </patternFill>
    </fill>
    <fill>
      <patternFill patternType="solid">
        <fgColor rgb="FF16365C"/>
        <bgColor indexed="64"/>
      </patternFill>
    </fill>
    <fill>
      <patternFill patternType="solid">
        <fgColor theme="1" tint="0.34998626667073579"/>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92">
    <xf numFmtId="0" fontId="0" fillId="0" borderId="0" xfId="0"/>
    <xf numFmtId="49" fontId="1" fillId="2" borderId="4" xfId="0" applyNumberFormat="1" applyFont="1" applyFill="1" applyBorder="1" applyAlignment="1">
      <alignment horizontal="center" vertical="center" wrapText="1"/>
    </xf>
    <xf numFmtId="14" fontId="1" fillId="2" borderId="4" xfId="0" applyNumberFormat="1" applyFont="1" applyFill="1" applyBorder="1" applyAlignment="1">
      <alignment horizontal="center" vertical="center" wrapText="1"/>
    </xf>
    <xf numFmtId="14" fontId="1" fillId="2" borderId="4" xfId="0" applyNumberFormat="1" applyFont="1" applyFill="1" applyBorder="1" applyAlignment="1">
      <alignment horizontal="center" vertical="center" wrapText="1" readingOrder="1"/>
    </xf>
    <xf numFmtId="14" fontId="1" fillId="3" borderId="4" xfId="0" applyNumberFormat="1" applyFont="1" applyFill="1" applyBorder="1" applyAlignment="1">
      <alignment horizontal="center" vertical="center" wrapText="1"/>
    </xf>
    <xf numFmtId="49" fontId="1" fillId="3" borderId="4" xfId="0" applyNumberFormat="1" applyFont="1" applyFill="1" applyBorder="1" applyAlignment="1">
      <alignment horizontal="center" vertical="center" wrapText="1"/>
    </xf>
    <xf numFmtId="14" fontId="1" fillId="4" borderId="4" xfId="0" applyNumberFormat="1" applyFont="1" applyFill="1" applyBorder="1" applyAlignment="1">
      <alignment horizontal="center" vertical="center" wrapText="1"/>
    </xf>
    <xf numFmtId="49" fontId="1" fillId="4" borderId="4" xfId="0" applyNumberFormat="1" applyFont="1" applyFill="1" applyBorder="1" applyAlignment="1">
      <alignment horizontal="center" vertical="center" wrapText="1"/>
    </xf>
    <xf numFmtId="0" fontId="2" fillId="5" borderId="4" xfId="0" applyFont="1" applyFill="1" applyBorder="1" applyAlignment="1">
      <alignment horizontal="center" vertical="center" wrapText="1"/>
    </xf>
    <xf numFmtId="14" fontId="2" fillId="5" borderId="4" xfId="0" applyNumberFormat="1" applyFont="1" applyFill="1" applyBorder="1" applyAlignment="1">
      <alignment horizontal="center" vertical="center" wrapText="1"/>
    </xf>
    <xf numFmtId="0" fontId="3" fillId="5" borderId="4" xfId="0" applyFont="1" applyFill="1" applyBorder="1" applyAlignment="1">
      <alignment horizontal="center" vertical="center" wrapText="1"/>
    </xf>
    <xf numFmtId="0" fontId="0" fillId="0" borderId="0" xfId="0" applyAlignment="1">
      <alignment wrapText="1"/>
    </xf>
    <xf numFmtId="0" fontId="4" fillId="0" borderId="0" xfId="0" applyFont="1" applyAlignment="1">
      <alignment wrapText="1"/>
    </xf>
    <xf numFmtId="14" fontId="3" fillId="5" borderId="4" xfId="0" applyNumberFormat="1" applyFont="1" applyFill="1" applyBorder="1" applyAlignment="1">
      <alignment horizontal="center" vertical="center" wrapText="1"/>
    </xf>
    <xf numFmtId="0" fontId="5" fillId="0" borderId="0" xfId="0" applyFont="1" applyAlignment="1">
      <alignment wrapText="1"/>
    </xf>
    <xf numFmtId="49" fontId="1" fillId="7" borderId="4" xfId="0" applyNumberFormat="1" applyFont="1" applyFill="1" applyBorder="1" applyAlignment="1">
      <alignment horizontal="center" vertical="center" wrapText="1"/>
    </xf>
    <xf numFmtId="14" fontId="1" fillId="7" borderId="4" xfId="0" applyNumberFormat="1" applyFont="1" applyFill="1" applyBorder="1" applyAlignment="1">
      <alignment horizontal="center" vertical="center" wrapText="1"/>
    </xf>
    <xf numFmtId="0" fontId="3" fillId="8" borderId="4" xfId="0" applyFont="1" applyFill="1" applyBorder="1" applyAlignment="1">
      <alignment horizontal="center" vertical="center" wrapText="1"/>
    </xf>
    <xf numFmtId="0" fontId="4" fillId="8" borderId="0" xfId="0" applyFont="1" applyFill="1" applyAlignment="1">
      <alignment wrapText="1"/>
    </xf>
    <xf numFmtId="49" fontId="1" fillId="9" borderId="4" xfId="0" applyNumberFormat="1" applyFont="1" applyFill="1" applyBorder="1" applyAlignment="1">
      <alignment horizontal="center" vertical="center" wrapText="1"/>
    </xf>
    <xf numFmtId="0" fontId="6" fillId="6" borderId="4" xfId="0" applyFont="1" applyFill="1" applyBorder="1" applyAlignment="1">
      <alignment horizontal="center" vertical="center" wrapText="1"/>
    </xf>
    <xf numFmtId="0" fontId="7" fillId="6" borderId="0" xfId="0" applyFont="1" applyFill="1" applyAlignment="1">
      <alignment wrapText="1"/>
    </xf>
    <xf numFmtId="14" fontId="0" fillId="0" borderId="0" xfId="0" applyNumberFormat="1" applyAlignment="1">
      <alignment wrapText="1"/>
    </xf>
    <xf numFmtId="0" fontId="1" fillId="10" borderId="4" xfId="0" applyFont="1" applyFill="1" applyBorder="1" applyAlignment="1">
      <alignment horizontal="center" vertical="center" wrapText="1"/>
    </xf>
    <xf numFmtId="3" fontId="1" fillId="7" borderId="4" xfId="0" applyNumberFormat="1" applyFont="1" applyFill="1" applyBorder="1" applyAlignment="1">
      <alignment horizontal="center" vertical="center" wrapText="1"/>
    </xf>
    <xf numFmtId="3" fontId="2" fillId="5" borderId="4" xfId="0" applyNumberFormat="1" applyFont="1" applyFill="1" applyBorder="1" applyAlignment="1">
      <alignment horizontal="center" vertical="center" wrapText="1"/>
    </xf>
    <xf numFmtId="3" fontId="0" fillId="0" borderId="0" xfId="0" applyNumberFormat="1" applyAlignment="1">
      <alignment wrapText="1"/>
    </xf>
    <xf numFmtId="0" fontId="5" fillId="0" borderId="0" xfId="0" applyFont="1" applyAlignment="1"/>
    <xf numFmtId="49" fontId="1" fillId="11" borderId="8" xfId="0" applyNumberFormat="1" applyFont="1" applyFill="1" applyBorder="1" applyAlignment="1">
      <alignment horizontal="center" vertical="center"/>
    </xf>
    <xf numFmtId="49" fontId="1" fillId="11" borderId="6" xfId="0" applyNumberFormat="1" applyFont="1" applyFill="1" applyBorder="1" applyAlignment="1">
      <alignment horizontal="center" vertical="center" wrapText="1"/>
    </xf>
    <xf numFmtId="0" fontId="2" fillId="11" borderId="4" xfId="0" applyFont="1" applyFill="1" applyBorder="1" applyAlignment="1">
      <alignment horizontal="center" vertical="center" wrapText="1"/>
    </xf>
    <xf numFmtId="0" fontId="0" fillId="11" borderId="0" xfId="0" applyFill="1" applyAlignment="1">
      <alignment wrapText="1"/>
    </xf>
    <xf numFmtId="14" fontId="3" fillId="12" borderId="4" xfId="0" applyNumberFormat="1" applyFont="1" applyFill="1" applyBorder="1" applyAlignment="1">
      <alignment horizontal="center" vertical="center" wrapText="1"/>
    </xf>
    <xf numFmtId="0" fontId="4" fillId="12" borderId="0" xfId="0" applyFont="1" applyFill="1" applyAlignment="1">
      <alignment wrapText="1"/>
    </xf>
    <xf numFmtId="49" fontId="3" fillId="12" borderId="4" xfId="0" applyNumberFormat="1" applyFont="1" applyFill="1" applyBorder="1" applyAlignment="1">
      <alignment horizontal="center" vertical="center" wrapText="1"/>
    </xf>
    <xf numFmtId="0" fontId="3" fillId="12" borderId="4" xfId="0" applyFont="1" applyFill="1" applyBorder="1" applyAlignment="1">
      <alignment horizontal="center" vertical="center" wrapText="1"/>
    </xf>
    <xf numFmtId="14" fontId="3" fillId="12" borderId="4" xfId="0" applyNumberFormat="1" applyFont="1" applyFill="1" applyBorder="1" applyAlignment="1">
      <alignment horizontal="center" vertical="center" wrapText="1" readingOrder="1"/>
    </xf>
    <xf numFmtId="3" fontId="8" fillId="13" borderId="4" xfId="0" applyNumberFormat="1" applyFont="1" applyFill="1" applyBorder="1" applyAlignment="1">
      <alignment horizontal="center" vertical="center" wrapText="1"/>
    </xf>
    <xf numFmtId="3" fontId="9" fillId="13" borderId="0" xfId="0" applyNumberFormat="1" applyFont="1" applyFill="1" applyAlignment="1">
      <alignment wrapText="1"/>
    </xf>
    <xf numFmtId="3" fontId="3" fillId="12" borderId="4" xfId="0" applyNumberFormat="1" applyFont="1" applyFill="1" applyBorder="1" applyAlignment="1">
      <alignment horizontal="center" vertical="center" wrapText="1"/>
    </xf>
    <xf numFmtId="3" fontId="4" fillId="12" borderId="0" xfId="0" applyNumberFormat="1" applyFont="1" applyFill="1" applyAlignment="1">
      <alignment wrapText="1"/>
    </xf>
    <xf numFmtId="0" fontId="0" fillId="5" borderId="0" xfId="0" applyFill="1"/>
    <xf numFmtId="0" fontId="0" fillId="5" borderId="0" xfId="0" applyFill="1" applyAlignment="1">
      <alignment horizontal="center"/>
    </xf>
    <xf numFmtId="0" fontId="10" fillId="16" borderId="4" xfId="0" applyFont="1" applyFill="1" applyBorder="1" applyAlignment="1">
      <alignment horizontal="center" vertical="center"/>
    </xf>
    <xf numFmtId="0" fontId="10" fillId="17" borderId="4" xfId="0" applyFont="1" applyFill="1" applyBorder="1" applyAlignment="1">
      <alignment horizontal="center" vertical="center" wrapText="1"/>
    </xf>
    <xf numFmtId="0" fontId="11" fillId="5" borderId="4" xfId="0" applyFont="1" applyFill="1" applyBorder="1" applyAlignment="1">
      <alignment horizontal="center" vertical="center"/>
    </xf>
    <xf numFmtId="0" fontId="11" fillId="5" borderId="0" xfId="0" applyFont="1" applyFill="1" applyAlignment="1">
      <alignment horizontal="center" vertical="center"/>
    </xf>
    <xf numFmtId="0" fontId="2" fillId="5" borderId="0" xfId="0" applyFont="1" applyFill="1" applyBorder="1" applyAlignment="1">
      <alignment horizontal="center" vertical="center"/>
    </xf>
    <xf numFmtId="0" fontId="10" fillId="19" borderId="4" xfId="0" applyFont="1" applyFill="1" applyBorder="1" applyAlignment="1">
      <alignment horizontal="center" vertical="center" wrapText="1"/>
    </xf>
    <xf numFmtId="0" fontId="10" fillId="20" borderId="4" xfId="0" applyFont="1" applyFill="1" applyBorder="1" applyAlignment="1">
      <alignment horizontal="center" vertical="center" wrapText="1"/>
    </xf>
    <xf numFmtId="3" fontId="10" fillId="19" borderId="4" xfId="0" applyNumberFormat="1" applyFont="1" applyFill="1" applyBorder="1" applyAlignment="1">
      <alignment horizontal="center" vertical="center" wrapText="1"/>
    </xf>
    <xf numFmtId="0" fontId="10" fillId="16" borderId="4" xfId="0" applyFont="1" applyFill="1" applyBorder="1" applyAlignment="1">
      <alignment horizontal="center" vertical="center" wrapText="1"/>
    </xf>
    <xf numFmtId="0" fontId="10" fillId="21" borderId="4" xfId="0" applyFont="1" applyFill="1" applyBorder="1" applyAlignment="1">
      <alignment horizontal="center" vertical="center" wrapText="1"/>
    </xf>
    <xf numFmtId="3" fontId="10" fillId="21" borderId="4" xfId="0" applyNumberFormat="1" applyFont="1" applyFill="1" applyBorder="1" applyAlignment="1">
      <alignment horizontal="center" vertical="center"/>
    </xf>
    <xf numFmtId="3" fontId="12" fillId="6" borderId="4" xfId="0" applyNumberFormat="1" applyFont="1" applyFill="1" applyBorder="1" applyAlignment="1">
      <alignment horizontal="center" vertical="center"/>
    </xf>
    <xf numFmtId="0" fontId="10" fillId="18" borderId="4" xfId="0" applyFont="1" applyFill="1" applyBorder="1" applyAlignment="1">
      <alignment horizontal="center" vertical="center" wrapText="1"/>
    </xf>
    <xf numFmtId="0" fontId="10" fillId="18" borderId="4" xfId="0" applyFont="1" applyFill="1" applyBorder="1" applyAlignment="1">
      <alignment horizontal="center" vertical="center"/>
    </xf>
    <xf numFmtId="0" fontId="10" fillId="19" borderId="1" xfId="0" applyFont="1" applyFill="1" applyBorder="1" applyAlignment="1">
      <alignment vertical="center" wrapText="1"/>
    </xf>
    <xf numFmtId="0" fontId="10" fillId="19" borderId="3" xfId="0" applyFont="1" applyFill="1" applyBorder="1" applyAlignment="1">
      <alignment vertical="center" wrapText="1"/>
    </xf>
    <xf numFmtId="0" fontId="10" fillId="15" borderId="1" xfId="0" applyFont="1" applyFill="1" applyBorder="1" applyAlignment="1">
      <alignment horizontal="center"/>
    </xf>
    <xf numFmtId="0" fontId="10" fillId="15" borderId="2" xfId="0" applyFont="1" applyFill="1" applyBorder="1" applyAlignment="1">
      <alignment horizontal="center"/>
    </xf>
    <xf numFmtId="0" fontId="10" fillId="15" borderId="3" xfId="0" applyFont="1" applyFill="1" applyBorder="1" applyAlignment="1">
      <alignment horizontal="center"/>
    </xf>
    <xf numFmtId="0" fontId="10" fillId="19" borderId="9" xfId="0" applyFont="1" applyFill="1" applyBorder="1" applyAlignment="1">
      <alignment horizontal="center" vertical="center" wrapText="1"/>
    </xf>
    <xf numFmtId="0" fontId="10" fillId="19" borderId="7" xfId="0" applyFont="1" applyFill="1" applyBorder="1" applyAlignment="1">
      <alignment horizontal="center" vertical="center" wrapText="1"/>
    </xf>
    <xf numFmtId="0" fontId="10" fillId="19" borderId="0"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10" fillId="19" borderId="11" xfId="0" applyFont="1" applyFill="1" applyBorder="1" applyAlignment="1">
      <alignment horizontal="center" vertical="center" wrapText="1"/>
    </xf>
    <xf numFmtId="0" fontId="10" fillId="19" borderId="12" xfId="0" applyFont="1" applyFill="1" applyBorder="1" applyAlignment="1">
      <alignment horizontal="center" vertical="center" wrapText="1"/>
    </xf>
    <xf numFmtId="0" fontId="10" fillId="14" borderId="4" xfId="0" applyFont="1" applyFill="1" applyBorder="1" applyAlignment="1">
      <alignment horizontal="center" vertical="center" wrapText="1"/>
    </xf>
    <xf numFmtId="0" fontId="10" fillId="19" borderId="1" xfId="0" applyFont="1" applyFill="1" applyBorder="1" applyAlignment="1">
      <alignment horizontal="center" vertical="center" wrapText="1"/>
    </xf>
    <xf numFmtId="0" fontId="10" fillId="19" borderId="3" xfId="0" applyFont="1" applyFill="1" applyBorder="1" applyAlignment="1">
      <alignment horizontal="center" vertical="center" wrapText="1"/>
    </xf>
    <xf numFmtId="0" fontId="10" fillId="15" borderId="4" xfId="0" applyFont="1" applyFill="1" applyBorder="1" applyAlignment="1">
      <alignment horizontal="center" vertical="center" wrapText="1"/>
    </xf>
    <xf numFmtId="0" fontId="10" fillId="15" borderId="1" xfId="0" applyFont="1" applyFill="1" applyBorder="1" applyAlignment="1">
      <alignment horizontal="center" vertical="center" wrapText="1"/>
    </xf>
    <xf numFmtId="0" fontId="10" fillId="15" borderId="2" xfId="0" applyFont="1" applyFill="1" applyBorder="1" applyAlignment="1">
      <alignment horizontal="center" vertical="center" wrapText="1"/>
    </xf>
    <xf numFmtId="0" fontId="10" fillId="15" borderId="3" xfId="0" applyFont="1" applyFill="1" applyBorder="1" applyAlignment="1">
      <alignment horizontal="center" vertical="center" wrapText="1"/>
    </xf>
    <xf numFmtId="49" fontId="1" fillId="2" borderId="1" xfId="0" applyNumberFormat="1" applyFont="1" applyFill="1" applyBorder="1" applyAlignment="1">
      <alignment horizontal="center" vertical="center"/>
    </xf>
    <xf numFmtId="49" fontId="1" fillId="2" borderId="2" xfId="0" applyNumberFormat="1" applyFont="1" applyFill="1" applyBorder="1" applyAlignment="1">
      <alignment horizontal="center" vertical="center"/>
    </xf>
    <xf numFmtId="49" fontId="1" fillId="2" borderId="3" xfId="0" applyNumberFormat="1" applyFont="1" applyFill="1" applyBorder="1" applyAlignment="1">
      <alignment horizontal="center" vertical="center"/>
    </xf>
    <xf numFmtId="49" fontId="1" fillId="9" borderId="1" xfId="0" applyNumberFormat="1" applyFont="1" applyFill="1" applyBorder="1" applyAlignment="1">
      <alignment horizontal="center" vertical="center"/>
    </xf>
    <xf numFmtId="49" fontId="1" fillId="9" borderId="2" xfId="0" applyNumberFormat="1" applyFont="1" applyFill="1" applyBorder="1" applyAlignment="1">
      <alignment horizontal="center" vertical="center"/>
    </xf>
    <xf numFmtId="49" fontId="1" fillId="9" borderId="3" xfId="0" applyNumberFormat="1" applyFont="1" applyFill="1" applyBorder="1" applyAlignment="1">
      <alignment horizontal="center" vertical="center"/>
    </xf>
    <xf numFmtId="49" fontId="1" fillId="7" borderId="1" xfId="0" applyNumberFormat="1" applyFont="1" applyFill="1" applyBorder="1" applyAlignment="1">
      <alignment horizontal="center" vertical="center"/>
    </xf>
    <xf numFmtId="49" fontId="1" fillId="7" borderId="2" xfId="0" applyNumberFormat="1" applyFont="1" applyFill="1" applyBorder="1" applyAlignment="1">
      <alignment horizontal="center" vertical="center"/>
    </xf>
    <xf numFmtId="49" fontId="1" fillId="7" borderId="3" xfId="0" applyNumberFormat="1" applyFont="1" applyFill="1" applyBorder="1" applyAlignment="1">
      <alignment horizontal="center" vertical="center"/>
    </xf>
    <xf numFmtId="14" fontId="1" fillId="3" borderId="1" xfId="0" applyNumberFormat="1" applyFont="1" applyFill="1" applyBorder="1" applyAlignment="1">
      <alignment horizontal="center" vertical="center"/>
    </xf>
    <xf numFmtId="14" fontId="1" fillId="3" borderId="3" xfId="0" applyNumberFormat="1" applyFont="1" applyFill="1" applyBorder="1" applyAlignment="1">
      <alignment horizontal="center" vertical="center"/>
    </xf>
    <xf numFmtId="14" fontId="1" fillId="4" borderId="1" xfId="0" applyNumberFormat="1" applyFont="1" applyFill="1" applyBorder="1" applyAlignment="1">
      <alignment horizontal="center" vertical="center"/>
    </xf>
    <xf numFmtId="14" fontId="1" fillId="4" borderId="3" xfId="0" applyNumberFormat="1" applyFont="1" applyFill="1" applyBorder="1" applyAlignment="1">
      <alignment horizontal="center" vertical="center"/>
    </xf>
    <xf numFmtId="14" fontId="1" fillId="7" borderId="6" xfId="0" applyNumberFormat="1" applyFont="1" applyFill="1" applyBorder="1" applyAlignment="1">
      <alignment horizontal="center" vertical="center" wrapText="1"/>
    </xf>
    <xf numFmtId="14" fontId="1" fillId="7" borderId="5" xfId="0" applyNumberFormat="1" applyFont="1" applyFill="1" applyBorder="1" applyAlignment="1">
      <alignment horizontal="center" vertical="center" wrapText="1"/>
    </xf>
    <xf numFmtId="49" fontId="1" fillId="2" borderId="5" xfId="0" applyNumberFormat="1" applyFont="1" applyFill="1" applyBorder="1" applyAlignment="1">
      <alignment horizontal="center" vertical="center"/>
    </xf>
    <xf numFmtId="49" fontId="1" fillId="2" borderId="6"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16365C"/>
      <color rgb="FF366092"/>
      <color rgb="FFFFCC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bg1"/>
                </a:solidFill>
                <a:latin typeface="Arabic Typesetting" panose="03020402040406030203" pitchFamily="66" charset="-78"/>
                <a:cs typeface="Arabic Typesetting" panose="03020402040406030203" pitchFamily="66" charset="-78"/>
              </a:rPr>
              <a:t>حالات تحرير المحاضر والاحتجاز دون تحقيق ضد زائري محتجزين على خلفية سياسية في مصر خلال 3 سنوات،</a:t>
            </a:r>
            <a:r>
              <a:rPr lang="ar-EG" sz="2000" b="0" baseline="0">
                <a:solidFill>
                  <a:schemeClr val="bg1"/>
                </a:solidFill>
                <a:latin typeface="Arabic Typesetting" panose="03020402040406030203" pitchFamily="66" charset="-78"/>
                <a:cs typeface="Arabic Typesetting" panose="03020402040406030203" pitchFamily="66" charset="-78"/>
              </a:rPr>
              <a:t> وفقا لمدة الاحتجاز قبل الوفاة</a:t>
            </a:r>
          </a:p>
        </c:rich>
      </c:tx>
      <c:layout>
        <c:manualLayout>
          <c:xMode val="edge"/>
          <c:yMode val="edge"/>
          <c:x val="0.10421684945913151"/>
          <c:y val="3.0305255960651964E-2"/>
        </c:manualLayout>
      </c:layout>
      <c:overlay val="0"/>
      <c:spPr>
        <a:gradFill flip="none" rotWithShape="1">
          <a:gsLst>
            <a:gs pos="0">
              <a:schemeClr val="accent5">
                <a:lumMod val="89000"/>
              </a:schemeClr>
            </a:gs>
            <a:gs pos="23000">
              <a:schemeClr val="accent5">
                <a:lumMod val="89000"/>
              </a:schemeClr>
            </a:gs>
            <a:gs pos="69000">
              <a:schemeClr val="accent5">
                <a:lumMod val="75000"/>
              </a:schemeClr>
            </a:gs>
            <a:gs pos="97000">
              <a:schemeClr val="accent5">
                <a:lumMod val="70000"/>
              </a:schemeClr>
            </a:gs>
          </a:gsLst>
          <a:path path="circle">
            <a:fillToRect l="50000" t="50000" r="50000" b="50000"/>
          </a:path>
          <a:tileRect/>
        </a:gradFill>
        <a:ln>
          <a:noFill/>
        </a:ln>
        <a:effectLst/>
      </c:spPr>
    </c:title>
    <c:autoTitleDeleted val="0"/>
    <c:plotArea>
      <c:layout>
        <c:manualLayout>
          <c:layoutTarget val="inner"/>
          <c:xMode val="edge"/>
          <c:yMode val="edge"/>
          <c:x val="0.1626242246379016"/>
          <c:y val="0.23000239603327013"/>
          <c:w val="0.71942237031084155"/>
          <c:h val="0.67683040493895485"/>
        </c:manualLayout>
      </c:layout>
      <c:doughnutChart>
        <c:varyColors val="1"/>
        <c:ser>
          <c:idx val="0"/>
          <c:order val="0"/>
          <c:dPt>
            <c:idx val="0"/>
            <c:bubble3D val="0"/>
            <c:extLst>
              <c:ext xmlns:c16="http://schemas.microsoft.com/office/drawing/2014/chart" uri="{C3380CC4-5D6E-409C-BE32-E72D297353CC}">
                <c16:uniqueId val="{00000000-C9E9-4DBB-9BD8-D4CE8A62EE36}"/>
              </c:ext>
            </c:extLst>
          </c:dPt>
          <c:dLbls>
            <c:dLbl>
              <c:idx val="0"/>
              <c:layout>
                <c:manualLayout>
                  <c:x val="0.20510642776854807"/>
                  <c:y val="-6.901089418617195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C9E9-4DBB-9BD8-D4CE8A62EE36}"/>
                </c:ext>
              </c:extLst>
            </c:dLbl>
            <c:dLbl>
              <c:idx val="7"/>
              <c:layout>
                <c:manualLayout>
                  <c:x val="-0.11019370215945924"/>
                  <c:y val="-0.1245062175447247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9E9-4DBB-9BD8-D4CE8A62EE36}"/>
                </c:ext>
              </c:extLst>
            </c:dLbl>
            <c:dLbl>
              <c:idx val="8"/>
              <c:layout>
                <c:manualLayout>
                  <c:x val="0.11411399950592784"/>
                  <c:y val="4.682392642096203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C9E9-4DBB-9BD8-D4CE8A62EE36}"/>
                </c:ext>
              </c:extLst>
            </c:dLbl>
            <c:dLbl>
              <c:idx val="9"/>
              <c:layout>
                <c:manualLayout>
                  <c:x val="0.14385380974969994"/>
                  <c:y val="-0.1237554864465471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9E9-4DBB-9BD8-D4CE8A62EE36}"/>
                </c:ext>
              </c:extLst>
            </c:dLbl>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showLegendKey val="0"/>
            <c:showVal val="0"/>
            <c:showCatName val="1"/>
            <c:showSerName val="0"/>
            <c:showPercent val="1"/>
            <c:showBubbleSize val="0"/>
            <c:showLeaderLines val="1"/>
            <c:extLst>
              <c:ext xmlns:c15="http://schemas.microsoft.com/office/drawing/2012/chart" uri="{CE6537A1-D6FC-4f65-9D91-7224C49458BB}"/>
            </c:extLst>
          </c:dLbls>
          <c:cat>
            <c:strRef>
              <c:f>إحصاءات!$V$11:$V$11</c:f>
              <c:strCache>
                <c:ptCount val="1"/>
                <c:pt idx="0">
                  <c:v>خلال 24 ساعة</c:v>
                </c:pt>
              </c:strCache>
            </c:strRef>
          </c:cat>
          <c:val>
            <c:numRef>
              <c:f>إحصاءات!$W$11:$W$11</c:f>
              <c:numCache>
                <c:formatCode>General</c:formatCode>
                <c:ptCount val="1"/>
                <c:pt idx="0">
                  <c:v>44</c:v>
                </c:pt>
              </c:numCache>
            </c:numRef>
          </c:val>
          <c:extLst>
            <c:ext xmlns:c16="http://schemas.microsoft.com/office/drawing/2014/chart" uri="{C3380CC4-5D6E-409C-BE32-E72D297353CC}">
              <c16:uniqueId val="{0000000A-C9E9-4DBB-9BD8-D4CE8A62EE36}"/>
            </c:ext>
          </c:extLst>
        </c:ser>
        <c:dLbls>
          <c:showLegendKey val="0"/>
          <c:showVal val="0"/>
          <c:showCatName val="0"/>
          <c:showSerName val="0"/>
          <c:showPercent val="0"/>
          <c:showBubbleSize val="0"/>
          <c:showLeaderLines val="1"/>
        </c:dLbls>
        <c:firstSliceAng val="0"/>
        <c:holeSize val="50"/>
      </c:doughnutChart>
      <c:spPr>
        <a:noFill/>
        <a:ln>
          <a:noFill/>
        </a:ln>
        <a:effectLst/>
      </c:spPr>
    </c:plotArea>
    <c:plotVisOnly val="1"/>
    <c:dispBlanksAs val="gap"/>
    <c:showDLblsOverMax val="0"/>
  </c:chart>
  <c:spPr>
    <a:gradFill flip="none" rotWithShape="1">
      <a:gsLst>
        <a:gs pos="0">
          <a:schemeClr val="accent1">
            <a:lumMod val="0"/>
            <a:lumOff val="100000"/>
          </a:schemeClr>
        </a:gs>
        <a:gs pos="35000">
          <a:schemeClr val="accent1">
            <a:lumMod val="0"/>
            <a:lumOff val="100000"/>
          </a:schemeClr>
        </a:gs>
        <a:gs pos="100000">
          <a:schemeClr val="accent1">
            <a:lumMod val="100000"/>
          </a:schemeClr>
        </a:gs>
      </a:gsLst>
      <a:path path="circle">
        <a:fillToRect l="50000" t="-80000" r="50000" b="18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8</xdr:col>
      <xdr:colOff>200025</xdr:colOff>
      <xdr:row>10</xdr:row>
      <xdr:rowOff>38100</xdr:rowOff>
    </xdr:from>
    <xdr:ext cx="628649" cy="420328"/>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774976" y="2895600"/>
          <a:ext cx="628649" cy="420328"/>
        </a:xfrm>
        <a:prstGeom prst="rect">
          <a:avLst/>
        </a:prstGeom>
      </xdr:spPr>
    </xdr:pic>
    <xdr:clientData/>
  </xdr:oneCellAnchor>
  <xdr:twoCellAnchor editAs="oneCell">
    <xdr:from>
      <xdr:col>7</xdr:col>
      <xdr:colOff>304800</xdr:colOff>
      <xdr:row>10</xdr:row>
      <xdr:rowOff>123825</xdr:rowOff>
    </xdr:from>
    <xdr:to>
      <xdr:col>7</xdr:col>
      <xdr:colOff>971550</xdr:colOff>
      <xdr:row>10</xdr:row>
      <xdr:rowOff>400050</xdr:rowOff>
    </xdr:to>
    <xdr:pic>
      <xdr:nvPicPr>
        <xdr:cNvPr id="17" name="Picture 1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289700" y="2124075"/>
          <a:ext cx="666750" cy="276225"/>
        </a:xfrm>
        <a:prstGeom prst="rect">
          <a:avLst/>
        </a:prstGeom>
      </xdr:spPr>
    </xdr:pic>
    <xdr:clientData/>
  </xdr:twoCellAnchor>
  <xdr:twoCellAnchor editAs="oneCell">
    <xdr:from>
      <xdr:col>6</xdr:col>
      <xdr:colOff>104448</xdr:colOff>
      <xdr:row>292</xdr:row>
      <xdr:rowOff>0</xdr:rowOff>
    </xdr:from>
    <xdr:to>
      <xdr:col>7</xdr:col>
      <xdr:colOff>600076</xdr:colOff>
      <xdr:row>294</xdr:row>
      <xdr:rowOff>38100</xdr:rowOff>
    </xdr:to>
    <xdr:pic>
      <xdr:nvPicPr>
        <xdr:cNvPr id="32" name="Picture 3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680224" y="65512950"/>
          <a:ext cx="1057603" cy="438150"/>
        </a:xfrm>
        <a:prstGeom prst="rect">
          <a:avLst/>
        </a:prstGeom>
      </xdr:spPr>
    </xdr:pic>
    <xdr:clientData/>
  </xdr:twoCellAnchor>
  <xdr:oneCellAnchor>
    <xdr:from>
      <xdr:col>7</xdr:col>
      <xdr:colOff>727073</xdr:colOff>
      <xdr:row>291</xdr:row>
      <xdr:rowOff>66674</xdr:rowOff>
    </xdr:from>
    <xdr:ext cx="1082677" cy="723901"/>
    <xdr:pic>
      <xdr:nvPicPr>
        <xdr:cNvPr id="33" name="Picture 3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470550" y="65379599"/>
          <a:ext cx="1082677" cy="723901"/>
        </a:xfrm>
        <a:prstGeom prst="rect">
          <a:avLst/>
        </a:prstGeom>
      </xdr:spPr>
    </xdr:pic>
    <xdr:clientData/>
  </xdr:oneCellAnchor>
  <xdr:twoCellAnchor>
    <xdr:from>
      <xdr:col>25</xdr:col>
      <xdr:colOff>400050</xdr:colOff>
      <xdr:row>1</xdr:row>
      <xdr:rowOff>142873</xdr:rowOff>
    </xdr:from>
    <xdr:to>
      <xdr:col>37</xdr:col>
      <xdr:colOff>47624</xdr:colOff>
      <xdr:row>25</xdr:row>
      <xdr:rowOff>142874</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8</xdr:col>
      <xdr:colOff>161925</xdr:colOff>
      <xdr:row>22</xdr:row>
      <xdr:rowOff>38100</xdr:rowOff>
    </xdr:from>
    <xdr:ext cx="628649" cy="420328"/>
    <xdr:pic>
      <xdr:nvPicPr>
        <xdr:cNvPr id="37" name="Picture 3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670576" y="4686300"/>
          <a:ext cx="628649" cy="420328"/>
        </a:xfrm>
        <a:prstGeom prst="rect">
          <a:avLst/>
        </a:prstGeom>
      </xdr:spPr>
    </xdr:pic>
    <xdr:clientData/>
  </xdr:oneCellAnchor>
  <xdr:oneCellAnchor>
    <xdr:from>
      <xdr:col>7</xdr:col>
      <xdr:colOff>276225</xdr:colOff>
      <xdr:row>22</xdr:row>
      <xdr:rowOff>95250</xdr:rowOff>
    </xdr:from>
    <xdr:ext cx="666750" cy="276225"/>
    <xdr:pic>
      <xdr:nvPicPr>
        <xdr:cNvPr id="38" name="Picture 3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18275" y="4743450"/>
          <a:ext cx="666750" cy="276225"/>
        </a:xfrm>
        <a:prstGeom prst="rect">
          <a:avLst/>
        </a:prstGeom>
      </xdr:spPr>
    </xdr:pic>
    <xdr:clientData/>
  </xdr:oneCellAnchor>
  <xdr:oneCellAnchor>
    <xdr:from>
      <xdr:col>8</xdr:col>
      <xdr:colOff>152400</xdr:colOff>
      <xdr:row>33</xdr:row>
      <xdr:rowOff>57150</xdr:rowOff>
    </xdr:from>
    <xdr:ext cx="628649" cy="420328"/>
    <xdr:pic>
      <xdr:nvPicPr>
        <xdr:cNvPr id="39" name="Picture 3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680101" y="7181850"/>
          <a:ext cx="628649" cy="420328"/>
        </a:xfrm>
        <a:prstGeom prst="rect">
          <a:avLst/>
        </a:prstGeom>
      </xdr:spPr>
    </xdr:pic>
    <xdr:clientData/>
  </xdr:oneCellAnchor>
  <xdr:oneCellAnchor>
    <xdr:from>
      <xdr:col>7</xdr:col>
      <xdr:colOff>266700</xdr:colOff>
      <xdr:row>33</xdr:row>
      <xdr:rowOff>95250</xdr:rowOff>
    </xdr:from>
    <xdr:ext cx="666750" cy="276225"/>
    <xdr:pic>
      <xdr:nvPicPr>
        <xdr:cNvPr id="40" name="Picture 3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27800" y="7219950"/>
          <a:ext cx="666750" cy="276225"/>
        </a:xfrm>
        <a:prstGeom prst="rect">
          <a:avLst/>
        </a:prstGeom>
      </xdr:spPr>
    </xdr:pic>
    <xdr:clientData/>
  </xdr:oneCellAnchor>
  <xdr:oneCellAnchor>
    <xdr:from>
      <xdr:col>8</xdr:col>
      <xdr:colOff>152400</xdr:colOff>
      <xdr:row>42</xdr:row>
      <xdr:rowOff>47625</xdr:rowOff>
    </xdr:from>
    <xdr:ext cx="628649" cy="420328"/>
    <xdr:pic>
      <xdr:nvPicPr>
        <xdr:cNvPr id="41" name="Picture 4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680101" y="9305925"/>
          <a:ext cx="628649" cy="420328"/>
        </a:xfrm>
        <a:prstGeom prst="rect">
          <a:avLst/>
        </a:prstGeom>
      </xdr:spPr>
    </xdr:pic>
    <xdr:clientData/>
  </xdr:oneCellAnchor>
  <xdr:oneCellAnchor>
    <xdr:from>
      <xdr:col>7</xdr:col>
      <xdr:colOff>247650</xdr:colOff>
      <xdr:row>42</xdr:row>
      <xdr:rowOff>95250</xdr:rowOff>
    </xdr:from>
    <xdr:ext cx="666750" cy="276225"/>
    <xdr:pic>
      <xdr:nvPicPr>
        <xdr:cNvPr id="42" name="Picture 4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46850" y="9353550"/>
          <a:ext cx="666750" cy="276225"/>
        </a:xfrm>
        <a:prstGeom prst="rect">
          <a:avLst/>
        </a:prstGeom>
      </xdr:spPr>
    </xdr:pic>
    <xdr:clientData/>
  </xdr:oneCellAnchor>
  <xdr:oneCellAnchor>
    <xdr:from>
      <xdr:col>8</xdr:col>
      <xdr:colOff>171450</xdr:colOff>
      <xdr:row>60</xdr:row>
      <xdr:rowOff>38100</xdr:rowOff>
    </xdr:from>
    <xdr:ext cx="628649" cy="420328"/>
    <xdr:pic>
      <xdr:nvPicPr>
        <xdr:cNvPr id="43" name="Picture 4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661051" y="13563600"/>
          <a:ext cx="628649" cy="420328"/>
        </a:xfrm>
        <a:prstGeom prst="rect">
          <a:avLst/>
        </a:prstGeom>
      </xdr:spPr>
    </xdr:pic>
    <xdr:clientData/>
  </xdr:oneCellAnchor>
  <xdr:oneCellAnchor>
    <xdr:from>
      <xdr:col>7</xdr:col>
      <xdr:colOff>285750</xdr:colOff>
      <xdr:row>60</xdr:row>
      <xdr:rowOff>104775</xdr:rowOff>
    </xdr:from>
    <xdr:ext cx="666750" cy="276225"/>
    <xdr:pic>
      <xdr:nvPicPr>
        <xdr:cNvPr id="44" name="Picture 4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08750" y="13630275"/>
          <a:ext cx="666750" cy="276225"/>
        </a:xfrm>
        <a:prstGeom prst="rect">
          <a:avLst/>
        </a:prstGeom>
      </xdr:spPr>
    </xdr:pic>
    <xdr:clientData/>
  </xdr:oneCellAnchor>
  <xdr:oneCellAnchor>
    <xdr:from>
      <xdr:col>8</xdr:col>
      <xdr:colOff>180975</xdr:colOff>
      <xdr:row>50</xdr:row>
      <xdr:rowOff>57150</xdr:rowOff>
    </xdr:from>
    <xdr:ext cx="628649" cy="420328"/>
    <xdr:pic>
      <xdr:nvPicPr>
        <xdr:cNvPr id="45" name="Picture 4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651526" y="11277600"/>
          <a:ext cx="628649" cy="420328"/>
        </a:xfrm>
        <a:prstGeom prst="rect">
          <a:avLst/>
        </a:prstGeom>
      </xdr:spPr>
    </xdr:pic>
    <xdr:clientData/>
  </xdr:oneCellAnchor>
  <xdr:oneCellAnchor>
    <xdr:from>
      <xdr:col>7</xdr:col>
      <xdr:colOff>276225</xdr:colOff>
      <xdr:row>50</xdr:row>
      <xdr:rowOff>104775</xdr:rowOff>
    </xdr:from>
    <xdr:ext cx="666750" cy="276225"/>
    <xdr:pic>
      <xdr:nvPicPr>
        <xdr:cNvPr id="46" name="Picture 4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18275" y="11325225"/>
          <a:ext cx="666750" cy="276225"/>
        </a:xfrm>
        <a:prstGeom prst="rect">
          <a:avLst/>
        </a:prstGeom>
      </xdr:spPr>
    </xdr:pic>
    <xdr:clientData/>
  </xdr:oneCellAnchor>
  <xdr:oneCellAnchor>
    <xdr:from>
      <xdr:col>5</xdr:col>
      <xdr:colOff>228600</xdr:colOff>
      <xdr:row>81</xdr:row>
      <xdr:rowOff>85725</xdr:rowOff>
    </xdr:from>
    <xdr:ext cx="628649" cy="420328"/>
    <xdr:pic>
      <xdr:nvPicPr>
        <xdr:cNvPr id="47" name="Picture 4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5166126" y="18392775"/>
          <a:ext cx="628649" cy="420328"/>
        </a:xfrm>
        <a:prstGeom prst="rect">
          <a:avLst/>
        </a:prstGeom>
      </xdr:spPr>
    </xdr:pic>
    <xdr:clientData/>
  </xdr:oneCellAnchor>
  <xdr:oneCellAnchor>
    <xdr:from>
      <xdr:col>4</xdr:col>
      <xdr:colOff>447675</xdr:colOff>
      <xdr:row>81</xdr:row>
      <xdr:rowOff>152400</xdr:rowOff>
    </xdr:from>
    <xdr:ext cx="666750" cy="276225"/>
    <xdr:pic>
      <xdr:nvPicPr>
        <xdr:cNvPr id="48" name="Picture 4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5870975" y="18459450"/>
          <a:ext cx="666750" cy="276225"/>
        </a:xfrm>
        <a:prstGeom prst="rect">
          <a:avLst/>
        </a:prstGeom>
      </xdr:spPr>
    </xdr:pic>
    <xdr:clientData/>
  </xdr:oneCellAnchor>
  <xdr:oneCellAnchor>
    <xdr:from>
      <xdr:col>8</xdr:col>
      <xdr:colOff>161925</xdr:colOff>
      <xdr:row>73</xdr:row>
      <xdr:rowOff>47625</xdr:rowOff>
    </xdr:from>
    <xdr:ext cx="628649" cy="420328"/>
    <xdr:pic>
      <xdr:nvPicPr>
        <xdr:cNvPr id="49" name="Picture 4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670576" y="16392525"/>
          <a:ext cx="628649" cy="420328"/>
        </a:xfrm>
        <a:prstGeom prst="rect">
          <a:avLst/>
        </a:prstGeom>
      </xdr:spPr>
    </xdr:pic>
    <xdr:clientData/>
  </xdr:oneCellAnchor>
  <xdr:oneCellAnchor>
    <xdr:from>
      <xdr:col>7</xdr:col>
      <xdr:colOff>257175</xdr:colOff>
      <xdr:row>73</xdr:row>
      <xdr:rowOff>95250</xdr:rowOff>
    </xdr:from>
    <xdr:ext cx="666750" cy="276225"/>
    <xdr:pic>
      <xdr:nvPicPr>
        <xdr:cNvPr id="50" name="Picture 4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37325" y="16440150"/>
          <a:ext cx="666750" cy="276225"/>
        </a:xfrm>
        <a:prstGeom prst="rect">
          <a:avLst/>
        </a:prstGeom>
      </xdr:spPr>
    </xdr:pic>
    <xdr:clientData/>
  </xdr:oneCellAnchor>
  <xdr:oneCellAnchor>
    <xdr:from>
      <xdr:col>5</xdr:col>
      <xdr:colOff>257175</xdr:colOff>
      <xdr:row>91</xdr:row>
      <xdr:rowOff>38100</xdr:rowOff>
    </xdr:from>
    <xdr:ext cx="628649" cy="420328"/>
    <xdr:pic>
      <xdr:nvPicPr>
        <xdr:cNvPr id="21" name="Picture 2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5137551" y="20650200"/>
          <a:ext cx="628649" cy="420328"/>
        </a:xfrm>
        <a:prstGeom prst="rect">
          <a:avLst/>
        </a:prstGeom>
      </xdr:spPr>
    </xdr:pic>
    <xdr:clientData/>
  </xdr:oneCellAnchor>
  <xdr:oneCellAnchor>
    <xdr:from>
      <xdr:col>4</xdr:col>
      <xdr:colOff>485775</xdr:colOff>
      <xdr:row>91</xdr:row>
      <xdr:rowOff>114300</xdr:rowOff>
    </xdr:from>
    <xdr:ext cx="666750" cy="276225"/>
    <xdr:pic>
      <xdr:nvPicPr>
        <xdr:cNvPr id="22" name="Picture 2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5832875" y="20726400"/>
          <a:ext cx="666750" cy="276225"/>
        </a:xfrm>
        <a:prstGeom prst="rect">
          <a:avLst/>
        </a:prstGeom>
      </xdr:spPr>
    </xdr:pic>
    <xdr:clientData/>
  </xdr:oneCellAnchor>
  <xdr:oneCellAnchor>
    <xdr:from>
      <xdr:col>5</xdr:col>
      <xdr:colOff>257175</xdr:colOff>
      <xdr:row>106</xdr:row>
      <xdr:rowOff>95250</xdr:rowOff>
    </xdr:from>
    <xdr:ext cx="628649" cy="420328"/>
    <xdr:pic>
      <xdr:nvPicPr>
        <xdr:cNvPr id="23" name="Picture 2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6509151" y="23869650"/>
          <a:ext cx="628649" cy="420328"/>
        </a:xfrm>
        <a:prstGeom prst="rect">
          <a:avLst/>
        </a:prstGeom>
      </xdr:spPr>
    </xdr:pic>
    <xdr:clientData/>
  </xdr:oneCellAnchor>
  <xdr:oneCellAnchor>
    <xdr:from>
      <xdr:col>4</xdr:col>
      <xdr:colOff>476250</xdr:colOff>
      <xdr:row>106</xdr:row>
      <xdr:rowOff>161925</xdr:rowOff>
    </xdr:from>
    <xdr:ext cx="666750" cy="276225"/>
    <xdr:pic>
      <xdr:nvPicPr>
        <xdr:cNvPr id="24" name="Picture 2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7214000" y="23936325"/>
          <a:ext cx="666750" cy="276225"/>
        </a:xfrm>
        <a:prstGeom prst="rect">
          <a:avLst/>
        </a:prstGeom>
      </xdr:spPr>
    </xdr:pic>
    <xdr:clientData/>
  </xdr:oneCellAnchor>
  <xdr:oneCellAnchor>
    <xdr:from>
      <xdr:col>7</xdr:col>
      <xdr:colOff>190500</xdr:colOff>
      <xdr:row>146</xdr:row>
      <xdr:rowOff>57150</xdr:rowOff>
    </xdr:from>
    <xdr:ext cx="628649" cy="420328"/>
    <xdr:pic>
      <xdr:nvPicPr>
        <xdr:cNvPr id="25" name="Picture 2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4680351" y="32461200"/>
          <a:ext cx="628649" cy="420328"/>
        </a:xfrm>
        <a:prstGeom prst="rect">
          <a:avLst/>
        </a:prstGeom>
      </xdr:spPr>
    </xdr:pic>
    <xdr:clientData/>
  </xdr:oneCellAnchor>
  <xdr:oneCellAnchor>
    <xdr:from>
      <xdr:col>6</xdr:col>
      <xdr:colOff>323850</xdr:colOff>
      <xdr:row>146</xdr:row>
      <xdr:rowOff>104775</xdr:rowOff>
    </xdr:from>
    <xdr:ext cx="666750" cy="276225"/>
    <xdr:pic>
      <xdr:nvPicPr>
        <xdr:cNvPr id="26" name="Picture 2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5347100" y="32508825"/>
          <a:ext cx="666750" cy="276225"/>
        </a:xfrm>
        <a:prstGeom prst="rect">
          <a:avLst/>
        </a:prstGeom>
      </xdr:spPr>
    </xdr:pic>
    <xdr:clientData/>
  </xdr:oneCellAnchor>
  <xdr:oneCellAnchor>
    <xdr:from>
      <xdr:col>5</xdr:col>
      <xdr:colOff>247650</xdr:colOff>
      <xdr:row>134</xdr:row>
      <xdr:rowOff>66675</xdr:rowOff>
    </xdr:from>
    <xdr:ext cx="628649" cy="420328"/>
    <xdr:pic>
      <xdr:nvPicPr>
        <xdr:cNvPr id="27" name="Picture 2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6518676" y="29822775"/>
          <a:ext cx="628649" cy="420328"/>
        </a:xfrm>
        <a:prstGeom prst="rect">
          <a:avLst/>
        </a:prstGeom>
      </xdr:spPr>
    </xdr:pic>
    <xdr:clientData/>
  </xdr:oneCellAnchor>
  <xdr:oneCellAnchor>
    <xdr:from>
      <xdr:col>4</xdr:col>
      <xdr:colOff>466725</xdr:colOff>
      <xdr:row>134</xdr:row>
      <xdr:rowOff>133350</xdr:rowOff>
    </xdr:from>
    <xdr:ext cx="666750" cy="276225"/>
    <xdr:pic>
      <xdr:nvPicPr>
        <xdr:cNvPr id="28" name="Picture 2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7223525" y="29889450"/>
          <a:ext cx="666750" cy="276225"/>
        </a:xfrm>
        <a:prstGeom prst="rect">
          <a:avLst/>
        </a:prstGeom>
      </xdr:spPr>
    </xdr:pic>
    <xdr:clientData/>
  </xdr:oneCellAnchor>
  <xdr:oneCellAnchor>
    <xdr:from>
      <xdr:col>5</xdr:col>
      <xdr:colOff>276225</xdr:colOff>
      <xdr:row>120</xdr:row>
      <xdr:rowOff>66675</xdr:rowOff>
    </xdr:from>
    <xdr:ext cx="628649" cy="420328"/>
    <xdr:pic>
      <xdr:nvPicPr>
        <xdr:cNvPr id="29" name="Picture 2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6490101" y="26831925"/>
          <a:ext cx="628649" cy="420328"/>
        </a:xfrm>
        <a:prstGeom prst="rect">
          <a:avLst/>
        </a:prstGeom>
      </xdr:spPr>
    </xdr:pic>
    <xdr:clientData/>
  </xdr:oneCellAnchor>
  <xdr:oneCellAnchor>
    <xdr:from>
      <xdr:col>4</xdr:col>
      <xdr:colOff>504825</xdr:colOff>
      <xdr:row>120</xdr:row>
      <xdr:rowOff>133350</xdr:rowOff>
    </xdr:from>
    <xdr:ext cx="666750" cy="276225"/>
    <xdr:pic>
      <xdr:nvPicPr>
        <xdr:cNvPr id="30" name="Picture 2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7185425" y="26898600"/>
          <a:ext cx="666750" cy="276225"/>
        </a:xfrm>
        <a:prstGeom prst="rect">
          <a:avLst/>
        </a:prstGeom>
      </xdr:spPr>
    </xdr:pic>
    <xdr:clientData/>
  </xdr:oneCellAnchor>
  <xdr:oneCellAnchor>
    <xdr:from>
      <xdr:col>7</xdr:col>
      <xdr:colOff>161925</xdr:colOff>
      <xdr:row>164</xdr:row>
      <xdr:rowOff>38100</xdr:rowOff>
    </xdr:from>
    <xdr:ext cx="628649" cy="420328"/>
    <xdr:pic>
      <xdr:nvPicPr>
        <xdr:cNvPr id="54" name="Picture 5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4708926" y="36709350"/>
          <a:ext cx="628649" cy="420328"/>
        </a:xfrm>
        <a:prstGeom prst="rect">
          <a:avLst/>
        </a:prstGeom>
      </xdr:spPr>
    </xdr:pic>
    <xdr:clientData/>
  </xdr:oneCellAnchor>
  <xdr:oneCellAnchor>
    <xdr:from>
      <xdr:col>6</xdr:col>
      <xdr:colOff>247650</xdr:colOff>
      <xdr:row>164</xdr:row>
      <xdr:rowOff>114300</xdr:rowOff>
    </xdr:from>
    <xdr:ext cx="666750" cy="276225"/>
    <xdr:pic>
      <xdr:nvPicPr>
        <xdr:cNvPr id="55" name="Picture 5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5423300" y="36785550"/>
          <a:ext cx="666750" cy="276225"/>
        </a:xfrm>
        <a:prstGeom prst="rect">
          <a:avLst/>
        </a:prstGeom>
      </xdr:spPr>
    </xdr:pic>
    <xdr:clientData/>
  </xdr:oneCellAnchor>
  <xdr:oneCellAnchor>
    <xdr:from>
      <xdr:col>7</xdr:col>
      <xdr:colOff>161925</xdr:colOff>
      <xdr:row>154</xdr:row>
      <xdr:rowOff>38100</xdr:rowOff>
    </xdr:from>
    <xdr:ext cx="628649" cy="420328"/>
    <xdr:pic>
      <xdr:nvPicPr>
        <xdr:cNvPr id="56" name="Picture 5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4708926" y="34404300"/>
          <a:ext cx="628649" cy="420328"/>
        </a:xfrm>
        <a:prstGeom prst="rect">
          <a:avLst/>
        </a:prstGeom>
      </xdr:spPr>
    </xdr:pic>
    <xdr:clientData/>
  </xdr:oneCellAnchor>
  <xdr:oneCellAnchor>
    <xdr:from>
      <xdr:col>6</xdr:col>
      <xdr:colOff>285750</xdr:colOff>
      <xdr:row>154</xdr:row>
      <xdr:rowOff>104775</xdr:rowOff>
    </xdr:from>
    <xdr:ext cx="666750" cy="276225"/>
    <xdr:pic>
      <xdr:nvPicPr>
        <xdr:cNvPr id="57" name="Picture 5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5385200" y="34470975"/>
          <a:ext cx="666750" cy="276225"/>
        </a:xfrm>
        <a:prstGeom prst="rect">
          <a:avLst/>
        </a:prstGeom>
      </xdr:spPr>
    </xdr:pic>
    <xdr:clientData/>
  </xdr:oneCellAnchor>
  <xdr:oneCellAnchor>
    <xdr:from>
      <xdr:col>8</xdr:col>
      <xdr:colOff>114300</xdr:colOff>
      <xdr:row>221</xdr:row>
      <xdr:rowOff>57150</xdr:rowOff>
    </xdr:from>
    <xdr:ext cx="628649" cy="420328"/>
    <xdr:pic>
      <xdr:nvPicPr>
        <xdr:cNvPr id="58" name="Picture 5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718201" y="49453800"/>
          <a:ext cx="628649" cy="420328"/>
        </a:xfrm>
        <a:prstGeom prst="rect">
          <a:avLst/>
        </a:prstGeom>
      </xdr:spPr>
    </xdr:pic>
    <xdr:clientData/>
  </xdr:oneCellAnchor>
  <xdr:oneCellAnchor>
    <xdr:from>
      <xdr:col>7</xdr:col>
      <xdr:colOff>200025</xdr:colOff>
      <xdr:row>221</xdr:row>
      <xdr:rowOff>133350</xdr:rowOff>
    </xdr:from>
    <xdr:ext cx="666750" cy="276225"/>
    <xdr:pic>
      <xdr:nvPicPr>
        <xdr:cNvPr id="59" name="Picture 5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94475" y="49530000"/>
          <a:ext cx="666750" cy="276225"/>
        </a:xfrm>
        <a:prstGeom prst="rect">
          <a:avLst/>
        </a:prstGeom>
      </xdr:spPr>
    </xdr:pic>
    <xdr:clientData/>
  </xdr:oneCellAnchor>
  <xdr:oneCellAnchor>
    <xdr:from>
      <xdr:col>8</xdr:col>
      <xdr:colOff>104775</xdr:colOff>
      <xdr:row>211</xdr:row>
      <xdr:rowOff>57150</xdr:rowOff>
    </xdr:from>
    <xdr:ext cx="628649" cy="420328"/>
    <xdr:pic>
      <xdr:nvPicPr>
        <xdr:cNvPr id="60" name="Picture 5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727726" y="47148750"/>
          <a:ext cx="628649" cy="420328"/>
        </a:xfrm>
        <a:prstGeom prst="rect">
          <a:avLst/>
        </a:prstGeom>
      </xdr:spPr>
    </xdr:pic>
    <xdr:clientData/>
  </xdr:oneCellAnchor>
  <xdr:oneCellAnchor>
    <xdr:from>
      <xdr:col>7</xdr:col>
      <xdr:colOff>219075</xdr:colOff>
      <xdr:row>211</xdr:row>
      <xdr:rowOff>142875</xdr:rowOff>
    </xdr:from>
    <xdr:ext cx="666750" cy="276225"/>
    <xdr:pic>
      <xdr:nvPicPr>
        <xdr:cNvPr id="61" name="Picture 6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75425" y="47234475"/>
          <a:ext cx="666750" cy="276225"/>
        </a:xfrm>
        <a:prstGeom prst="rect">
          <a:avLst/>
        </a:prstGeom>
      </xdr:spPr>
    </xdr:pic>
    <xdr:clientData/>
  </xdr:oneCellAnchor>
  <xdr:oneCellAnchor>
    <xdr:from>
      <xdr:col>8</xdr:col>
      <xdr:colOff>142875</xdr:colOff>
      <xdr:row>197</xdr:row>
      <xdr:rowOff>57150</xdr:rowOff>
    </xdr:from>
    <xdr:ext cx="628649" cy="420328"/>
    <xdr:pic>
      <xdr:nvPicPr>
        <xdr:cNvPr id="62" name="Picture 6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689626" y="44157900"/>
          <a:ext cx="628649" cy="420328"/>
        </a:xfrm>
        <a:prstGeom prst="rect">
          <a:avLst/>
        </a:prstGeom>
      </xdr:spPr>
    </xdr:pic>
    <xdr:clientData/>
  </xdr:oneCellAnchor>
  <xdr:oneCellAnchor>
    <xdr:from>
      <xdr:col>7</xdr:col>
      <xdr:colOff>219075</xdr:colOff>
      <xdr:row>197</xdr:row>
      <xdr:rowOff>123825</xdr:rowOff>
    </xdr:from>
    <xdr:ext cx="666750" cy="276225"/>
    <xdr:pic>
      <xdr:nvPicPr>
        <xdr:cNvPr id="63" name="Picture 6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75425" y="44224575"/>
          <a:ext cx="666750" cy="276225"/>
        </a:xfrm>
        <a:prstGeom prst="rect">
          <a:avLst/>
        </a:prstGeom>
      </xdr:spPr>
    </xdr:pic>
    <xdr:clientData/>
  </xdr:oneCellAnchor>
  <xdr:oneCellAnchor>
    <xdr:from>
      <xdr:col>8</xdr:col>
      <xdr:colOff>114300</xdr:colOff>
      <xdr:row>182</xdr:row>
      <xdr:rowOff>47625</xdr:rowOff>
    </xdr:from>
    <xdr:ext cx="628649" cy="420328"/>
    <xdr:pic>
      <xdr:nvPicPr>
        <xdr:cNvPr id="64" name="Picture 6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718201" y="40986075"/>
          <a:ext cx="628649" cy="420328"/>
        </a:xfrm>
        <a:prstGeom prst="rect">
          <a:avLst/>
        </a:prstGeom>
      </xdr:spPr>
    </xdr:pic>
    <xdr:clientData/>
  </xdr:oneCellAnchor>
  <xdr:oneCellAnchor>
    <xdr:from>
      <xdr:col>7</xdr:col>
      <xdr:colOff>219075</xdr:colOff>
      <xdr:row>182</xdr:row>
      <xdr:rowOff>104775</xdr:rowOff>
    </xdr:from>
    <xdr:ext cx="666750" cy="276225"/>
    <xdr:pic>
      <xdr:nvPicPr>
        <xdr:cNvPr id="65" name="Picture 6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75425" y="41043225"/>
          <a:ext cx="666750" cy="276225"/>
        </a:xfrm>
        <a:prstGeom prst="rect">
          <a:avLst/>
        </a:prstGeom>
      </xdr:spPr>
    </xdr:pic>
    <xdr:clientData/>
  </xdr:oneCellAnchor>
  <xdr:oneCellAnchor>
    <xdr:from>
      <xdr:col>8</xdr:col>
      <xdr:colOff>133350</xdr:colOff>
      <xdr:row>172</xdr:row>
      <xdr:rowOff>38100</xdr:rowOff>
    </xdr:from>
    <xdr:ext cx="628649" cy="420328"/>
    <xdr:pic>
      <xdr:nvPicPr>
        <xdr:cNvPr id="66" name="Picture 6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699151" y="38671500"/>
          <a:ext cx="628649" cy="420328"/>
        </a:xfrm>
        <a:prstGeom prst="rect">
          <a:avLst/>
        </a:prstGeom>
      </xdr:spPr>
    </xdr:pic>
    <xdr:clientData/>
  </xdr:oneCellAnchor>
  <xdr:oneCellAnchor>
    <xdr:from>
      <xdr:col>7</xdr:col>
      <xdr:colOff>219075</xdr:colOff>
      <xdr:row>172</xdr:row>
      <xdr:rowOff>114300</xdr:rowOff>
    </xdr:from>
    <xdr:ext cx="666750" cy="276225"/>
    <xdr:pic>
      <xdr:nvPicPr>
        <xdr:cNvPr id="67" name="Picture 6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375425" y="38747700"/>
          <a:ext cx="666750" cy="276225"/>
        </a:xfrm>
        <a:prstGeom prst="rect">
          <a:avLst/>
        </a:prstGeom>
      </xdr:spPr>
    </xdr:pic>
    <xdr:clientData/>
  </xdr:oneCellAnchor>
  <xdr:oneCellAnchor>
    <xdr:from>
      <xdr:col>8</xdr:col>
      <xdr:colOff>657225</xdr:colOff>
      <xdr:row>239</xdr:row>
      <xdr:rowOff>28575</xdr:rowOff>
    </xdr:from>
    <xdr:ext cx="628649" cy="420328"/>
    <xdr:pic>
      <xdr:nvPicPr>
        <xdr:cNvPr id="68" name="Picture 6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441851" y="53692425"/>
          <a:ext cx="628649" cy="420328"/>
        </a:xfrm>
        <a:prstGeom prst="rect">
          <a:avLst/>
        </a:prstGeom>
      </xdr:spPr>
    </xdr:pic>
    <xdr:clientData/>
  </xdr:oneCellAnchor>
  <xdr:oneCellAnchor>
    <xdr:from>
      <xdr:col>7</xdr:col>
      <xdr:colOff>609600</xdr:colOff>
      <xdr:row>239</xdr:row>
      <xdr:rowOff>95250</xdr:rowOff>
    </xdr:from>
    <xdr:ext cx="666750" cy="276225"/>
    <xdr:pic>
      <xdr:nvPicPr>
        <xdr:cNvPr id="69" name="Picture 6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137175" y="53759100"/>
          <a:ext cx="666750" cy="276225"/>
        </a:xfrm>
        <a:prstGeom prst="rect">
          <a:avLst/>
        </a:prstGeom>
      </xdr:spPr>
    </xdr:pic>
    <xdr:clientData/>
  </xdr:oneCellAnchor>
  <xdr:oneCellAnchor>
    <xdr:from>
      <xdr:col>8</xdr:col>
      <xdr:colOff>647700</xdr:colOff>
      <xdr:row>229</xdr:row>
      <xdr:rowOff>38100</xdr:rowOff>
    </xdr:from>
    <xdr:ext cx="628649" cy="420328"/>
    <xdr:pic>
      <xdr:nvPicPr>
        <xdr:cNvPr id="70" name="Picture 6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498876" y="51396900"/>
          <a:ext cx="628649" cy="420328"/>
        </a:xfrm>
        <a:prstGeom prst="rect">
          <a:avLst/>
        </a:prstGeom>
      </xdr:spPr>
    </xdr:pic>
    <xdr:clientData/>
  </xdr:oneCellAnchor>
  <xdr:oneCellAnchor>
    <xdr:from>
      <xdr:col>7</xdr:col>
      <xdr:colOff>609600</xdr:colOff>
      <xdr:row>229</xdr:row>
      <xdr:rowOff>104775</xdr:rowOff>
    </xdr:from>
    <xdr:ext cx="666750" cy="276225"/>
    <xdr:pic>
      <xdr:nvPicPr>
        <xdr:cNvPr id="71" name="Picture 7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1184675" y="51463575"/>
          <a:ext cx="666750" cy="276225"/>
        </a:xfrm>
        <a:prstGeom prst="rect">
          <a:avLst/>
        </a:prstGeom>
      </xdr:spPr>
    </xdr:pic>
    <xdr:clientData/>
  </xdr:oneCellAnchor>
  <xdr:oneCellAnchor>
    <xdr:from>
      <xdr:col>9</xdr:col>
      <xdr:colOff>704850</xdr:colOff>
      <xdr:row>257</xdr:row>
      <xdr:rowOff>38100</xdr:rowOff>
    </xdr:from>
    <xdr:ext cx="628649" cy="420328"/>
    <xdr:pic>
      <xdr:nvPicPr>
        <xdr:cNvPr id="72" name="Picture 7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051201" y="57969150"/>
          <a:ext cx="628649" cy="420328"/>
        </a:xfrm>
        <a:prstGeom prst="rect">
          <a:avLst/>
        </a:prstGeom>
      </xdr:spPr>
    </xdr:pic>
    <xdr:clientData/>
  </xdr:oneCellAnchor>
  <xdr:oneCellAnchor>
    <xdr:from>
      <xdr:col>8</xdr:col>
      <xdr:colOff>685800</xdr:colOff>
      <xdr:row>257</xdr:row>
      <xdr:rowOff>85725</xdr:rowOff>
    </xdr:from>
    <xdr:ext cx="666750" cy="276225"/>
    <xdr:pic>
      <xdr:nvPicPr>
        <xdr:cNvPr id="73" name="Picture 7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765575" y="58016775"/>
          <a:ext cx="666750" cy="276225"/>
        </a:xfrm>
        <a:prstGeom prst="rect">
          <a:avLst/>
        </a:prstGeom>
      </xdr:spPr>
    </xdr:pic>
    <xdr:clientData/>
  </xdr:oneCellAnchor>
  <xdr:oneCellAnchor>
    <xdr:from>
      <xdr:col>10</xdr:col>
      <xdr:colOff>38100</xdr:colOff>
      <xdr:row>247</xdr:row>
      <xdr:rowOff>38100</xdr:rowOff>
    </xdr:from>
    <xdr:ext cx="628649" cy="420328"/>
    <xdr:pic>
      <xdr:nvPicPr>
        <xdr:cNvPr id="74" name="Picture 7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984526" y="55664100"/>
          <a:ext cx="628649" cy="420328"/>
        </a:xfrm>
        <a:prstGeom prst="rect">
          <a:avLst/>
        </a:prstGeom>
      </xdr:spPr>
    </xdr:pic>
    <xdr:clientData/>
  </xdr:oneCellAnchor>
  <xdr:oneCellAnchor>
    <xdr:from>
      <xdr:col>9</xdr:col>
      <xdr:colOff>76200</xdr:colOff>
      <xdr:row>247</xdr:row>
      <xdr:rowOff>114300</xdr:rowOff>
    </xdr:from>
    <xdr:ext cx="666750" cy="276225"/>
    <xdr:pic>
      <xdr:nvPicPr>
        <xdr:cNvPr id="75" name="Picture 7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641750" y="55740300"/>
          <a:ext cx="666750" cy="276225"/>
        </a:xfrm>
        <a:prstGeom prst="rect">
          <a:avLst/>
        </a:prstGeom>
      </xdr:spPr>
    </xdr:pic>
    <xdr:clientData/>
  </xdr:oneCellAnchor>
  <xdr:oneCellAnchor>
    <xdr:from>
      <xdr:col>8</xdr:col>
      <xdr:colOff>9525</xdr:colOff>
      <xdr:row>267</xdr:row>
      <xdr:rowOff>38100</xdr:rowOff>
    </xdr:from>
    <xdr:ext cx="628649" cy="420328"/>
    <xdr:pic>
      <xdr:nvPicPr>
        <xdr:cNvPr id="76" name="Picture 7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765701" y="60274200"/>
          <a:ext cx="628649" cy="420328"/>
        </a:xfrm>
        <a:prstGeom prst="rect">
          <a:avLst/>
        </a:prstGeom>
      </xdr:spPr>
    </xdr:pic>
    <xdr:clientData/>
  </xdr:oneCellAnchor>
  <xdr:oneCellAnchor>
    <xdr:from>
      <xdr:col>6</xdr:col>
      <xdr:colOff>676275</xdr:colOff>
      <xdr:row>267</xdr:row>
      <xdr:rowOff>104775</xdr:rowOff>
    </xdr:from>
    <xdr:ext cx="666750" cy="276225"/>
    <xdr:pic>
      <xdr:nvPicPr>
        <xdr:cNvPr id="77" name="Picture 7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451500" y="60340875"/>
          <a:ext cx="666750" cy="276225"/>
        </a:xfrm>
        <a:prstGeom prst="rect">
          <a:avLst/>
        </a:prstGeom>
      </xdr:spPr>
    </xdr:pic>
    <xdr:clientData/>
  </xdr:oneCellAnchor>
</xdr:wsDr>
</file>

<file path=xl/drawings/drawing2.xml><?xml version="1.0" encoding="utf-8"?>
<c:userShapes xmlns:c="http://schemas.openxmlformats.org/drawingml/2006/chart">
  <cdr:relSizeAnchor xmlns:cdr="http://schemas.openxmlformats.org/drawingml/2006/chartDrawing">
    <cdr:from>
      <cdr:x>0.01369</cdr:x>
      <cdr:y>0.85547</cdr:y>
    </cdr:from>
    <cdr:to>
      <cdr:x>0.16314</cdr:x>
      <cdr:y>0.99994</cdr:y>
    </cdr:to>
    <cdr:pic>
      <cdr:nvPicPr>
        <cdr:cNvPr id="2" name="Picture 1"/>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01721" y="4163819"/>
          <a:ext cx="1110339" cy="703176"/>
        </a:xfrm>
        <a:prstGeom xmlns:a="http://schemas.openxmlformats.org/drawingml/2006/main" prst="rect">
          <a:avLst/>
        </a:prstGeom>
      </cdr:spPr>
    </cdr:pic>
  </cdr:relSizeAnchor>
  <cdr:relSizeAnchor xmlns:cdr="http://schemas.openxmlformats.org/drawingml/2006/chartDrawing">
    <cdr:from>
      <cdr:x>0.04369</cdr:x>
      <cdr:y>0.78207</cdr:y>
    </cdr:from>
    <cdr:to>
      <cdr:x>0.14172</cdr:x>
      <cdr:y>0.84338</cdr:y>
    </cdr:to>
    <cdr:pic>
      <cdr:nvPicPr>
        <cdr:cNvPr id="3" name="Picture 2"/>
        <cdr:cNvPicPr>
          <a:picLocks xmlns:a="http://schemas.openxmlformats.org/drawingml/2006/main" noChangeAspect="1"/>
        </cdr:cNvPicPr>
      </cdr:nvPicPr>
      <cdr:blipFill>
        <a:blip xmlns:a="http://schemas.openxmlformats.org/drawingml/2006/main" xmlns:r="http://schemas.openxmlformats.org/officeDocument/2006/relationships" r:embed="rId2">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24577" y="3806547"/>
          <a:ext cx="728314" cy="298414"/>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213"/>
  <sheetViews>
    <sheetView rightToLeft="1" tabSelected="1" workbookViewId="0">
      <pane ySplit="2" topLeftCell="A3" activePane="bottomLeft" state="frozen"/>
      <selection pane="bottomLeft" activeCell="A5" sqref="A5"/>
    </sheetView>
  </sheetViews>
  <sheetFormatPr defaultRowHeight="35.25" customHeight="1" x14ac:dyDescent="0.2"/>
  <cols>
    <col min="1" max="1" width="3.875" style="11" customWidth="1"/>
    <col min="2" max="2" width="10.375" style="11" customWidth="1"/>
    <col min="3" max="3" width="1.125" style="33" customWidth="1"/>
    <col min="4" max="4" width="9.875" style="11" customWidth="1"/>
    <col min="5" max="6" width="0.75" style="33" customWidth="1"/>
    <col min="7" max="7" width="8.125" style="11" customWidth="1"/>
    <col min="8" max="8" width="11.875" style="12" customWidth="1"/>
    <col min="9" max="9" width="9" style="12"/>
    <col min="10" max="10" width="0.75" style="33" customWidth="1"/>
    <col min="11" max="11" width="3.25" style="12" customWidth="1"/>
    <col min="12" max="12" width="9" style="12"/>
    <col min="13" max="13" width="14.125" style="12" customWidth="1"/>
    <col min="14" max="14" width="0.875" style="33" customWidth="1"/>
    <col min="15" max="15" width="6.25" style="18" customWidth="1"/>
    <col min="16" max="16" width="14.125" style="18" customWidth="1"/>
    <col min="17" max="17" width="36.125" style="18" customWidth="1"/>
    <col min="18" max="18" width="0.875" style="33" customWidth="1"/>
    <col min="19" max="19" width="6.125" style="21" customWidth="1"/>
    <col min="20" max="20" width="12.5" style="11" customWidth="1"/>
    <col min="21" max="21" width="9" style="22"/>
    <col min="22" max="22" width="5.625" style="38" customWidth="1"/>
    <col min="23" max="23" width="1" style="40" customWidth="1"/>
    <col min="24" max="24" width="6.875" style="26" customWidth="1"/>
    <col min="25" max="25" width="18.75" style="11" customWidth="1"/>
    <col min="26" max="26" width="25.375" style="11" customWidth="1"/>
    <col min="27" max="27" width="9" style="11"/>
    <col min="28" max="28" width="0.625" style="33" customWidth="1"/>
    <col min="29" max="29" width="9" style="22"/>
    <col min="30" max="30" width="9.625" style="11" customWidth="1"/>
    <col min="31" max="31" width="9" style="22"/>
    <col min="32" max="32" width="10" style="11" customWidth="1"/>
    <col min="33" max="35" width="17.875" style="22" customWidth="1"/>
    <col min="36" max="36" width="28.5" style="11" customWidth="1"/>
    <col min="37" max="37" width="0.875" style="31" customWidth="1"/>
    <col min="38" max="47" width="5.875" style="11" customWidth="1"/>
    <col min="48" max="16384" width="9" style="11"/>
  </cols>
  <sheetData>
    <row r="1" spans="1:47" s="27" customFormat="1" ht="12.75" customHeight="1" x14ac:dyDescent="0.2">
      <c r="A1" s="75" t="s">
        <v>0</v>
      </c>
      <c r="B1" s="76"/>
      <c r="C1" s="76"/>
      <c r="D1" s="76"/>
      <c r="E1" s="76"/>
      <c r="F1" s="76"/>
      <c r="G1" s="77"/>
      <c r="H1" s="75" t="s">
        <v>1</v>
      </c>
      <c r="I1" s="76"/>
      <c r="J1" s="76"/>
      <c r="K1" s="76"/>
      <c r="L1" s="76"/>
      <c r="M1" s="76"/>
      <c r="N1" s="77"/>
      <c r="O1" s="78" t="s">
        <v>2</v>
      </c>
      <c r="P1" s="79"/>
      <c r="Q1" s="79"/>
      <c r="R1" s="80"/>
      <c r="S1" s="81" t="s">
        <v>1190</v>
      </c>
      <c r="T1" s="82"/>
      <c r="U1" s="82"/>
      <c r="V1" s="82"/>
      <c r="W1" s="82"/>
      <c r="X1" s="82"/>
      <c r="Y1" s="82"/>
      <c r="Z1" s="82"/>
      <c r="AA1" s="82"/>
      <c r="AB1" s="83"/>
      <c r="AC1" s="84" t="s">
        <v>1060</v>
      </c>
      <c r="AD1" s="85"/>
      <c r="AE1" s="86" t="s">
        <v>751</v>
      </c>
      <c r="AF1" s="87"/>
      <c r="AG1" s="89" t="s">
        <v>1029</v>
      </c>
      <c r="AH1" s="89" t="s">
        <v>355</v>
      </c>
      <c r="AI1" s="89" t="s">
        <v>356</v>
      </c>
      <c r="AJ1" s="90" t="s">
        <v>3</v>
      </c>
      <c r="AK1" s="28"/>
      <c r="AL1" s="75" t="s">
        <v>4</v>
      </c>
      <c r="AM1" s="76"/>
      <c r="AN1" s="76"/>
      <c r="AO1" s="76"/>
      <c r="AP1" s="76"/>
      <c r="AQ1" s="76"/>
      <c r="AR1" s="76"/>
      <c r="AS1" s="76"/>
      <c r="AT1" s="76"/>
      <c r="AU1" s="77"/>
    </row>
    <row r="2" spans="1:47" s="14" customFormat="1" ht="24.75" customHeight="1" x14ac:dyDescent="0.2">
      <c r="A2" s="1" t="s">
        <v>5</v>
      </c>
      <c r="B2" s="2" t="s">
        <v>6</v>
      </c>
      <c r="C2" s="32" t="s">
        <v>1180</v>
      </c>
      <c r="D2" s="1" t="s">
        <v>7</v>
      </c>
      <c r="E2" s="34" t="s">
        <v>1000</v>
      </c>
      <c r="F2" s="34" t="s">
        <v>1001</v>
      </c>
      <c r="G2" s="1" t="s">
        <v>8</v>
      </c>
      <c r="H2" s="1" t="s">
        <v>714</v>
      </c>
      <c r="I2" s="3" t="s">
        <v>9</v>
      </c>
      <c r="J2" s="36" t="s">
        <v>1009</v>
      </c>
      <c r="K2" s="1" t="s">
        <v>10</v>
      </c>
      <c r="L2" s="1" t="s">
        <v>11</v>
      </c>
      <c r="M2" s="1" t="s">
        <v>12</v>
      </c>
      <c r="N2" s="34" t="s">
        <v>1120</v>
      </c>
      <c r="O2" s="19" t="s">
        <v>13</v>
      </c>
      <c r="P2" s="19" t="s">
        <v>714</v>
      </c>
      <c r="Q2" s="19" t="s">
        <v>1191</v>
      </c>
      <c r="R2" s="34" t="s">
        <v>1181</v>
      </c>
      <c r="S2" s="15" t="s">
        <v>14</v>
      </c>
      <c r="T2" s="15" t="s">
        <v>307</v>
      </c>
      <c r="U2" s="16" t="s">
        <v>1040</v>
      </c>
      <c r="V2" s="24" t="s">
        <v>1037</v>
      </c>
      <c r="W2" s="39" t="s">
        <v>1189</v>
      </c>
      <c r="X2" s="24" t="s">
        <v>1206</v>
      </c>
      <c r="Y2" s="15" t="s">
        <v>15</v>
      </c>
      <c r="Z2" s="15" t="s">
        <v>16</v>
      </c>
      <c r="AA2" s="15" t="s">
        <v>17</v>
      </c>
      <c r="AB2" s="34" t="s">
        <v>1172</v>
      </c>
      <c r="AC2" s="4" t="s">
        <v>18</v>
      </c>
      <c r="AD2" s="5" t="s">
        <v>19</v>
      </c>
      <c r="AE2" s="6" t="s">
        <v>18</v>
      </c>
      <c r="AF2" s="7" t="s">
        <v>19</v>
      </c>
      <c r="AG2" s="88"/>
      <c r="AH2" s="88"/>
      <c r="AI2" s="88"/>
      <c r="AJ2" s="91"/>
      <c r="AK2" s="29" t="s">
        <v>650</v>
      </c>
      <c r="AL2" s="1" t="s">
        <v>20</v>
      </c>
      <c r="AM2" s="1" t="s">
        <v>21</v>
      </c>
      <c r="AN2" s="1" t="s">
        <v>22</v>
      </c>
      <c r="AO2" s="1" t="s">
        <v>23</v>
      </c>
      <c r="AP2" s="1" t="s">
        <v>24</v>
      </c>
      <c r="AQ2" s="1" t="s">
        <v>25</v>
      </c>
      <c r="AR2" s="1" t="s">
        <v>26</v>
      </c>
      <c r="AS2" s="1" t="s">
        <v>27</v>
      </c>
      <c r="AT2" s="1" t="s">
        <v>28</v>
      </c>
      <c r="AU2" s="1" t="s">
        <v>29</v>
      </c>
    </row>
    <row r="3" spans="1:47" ht="35.25" customHeight="1" x14ac:dyDescent="0.2">
      <c r="A3" s="23">
        <v>1</v>
      </c>
      <c r="B3" s="9">
        <v>41503</v>
      </c>
      <c r="C3" s="32" t="s">
        <v>989</v>
      </c>
      <c r="D3" s="8" t="s">
        <v>148</v>
      </c>
      <c r="E3" s="35" t="s">
        <v>996</v>
      </c>
      <c r="F3" s="35" t="s">
        <v>1002</v>
      </c>
      <c r="G3" s="8" t="s">
        <v>1007</v>
      </c>
      <c r="H3" s="10" t="s">
        <v>149</v>
      </c>
      <c r="I3" s="10"/>
      <c r="J3" s="35" t="s">
        <v>1010</v>
      </c>
      <c r="K3" s="10" t="s">
        <v>31</v>
      </c>
      <c r="L3" s="10"/>
      <c r="M3" s="10"/>
      <c r="N3" s="35" t="s">
        <v>1010</v>
      </c>
      <c r="O3" s="17" t="s">
        <v>1012</v>
      </c>
      <c r="P3" s="17"/>
      <c r="Q3" s="17"/>
      <c r="R3" s="35" t="s">
        <v>1010</v>
      </c>
      <c r="S3" s="20" t="s">
        <v>97</v>
      </c>
      <c r="T3" s="8" t="s">
        <v>148</v>
      </c>
      <c r="U3" s="9"/>
      <c r="V3" s="37"/>
      <c r="W3" s="39" t="s">
        <v>276</v>
      </c>
      <c r="X3" s="25"/>
      <c r="Y3" s="8"/>
      <c r="Z3" s="8" t="s">
        <v>923</v>
      </c>
      <c r="AA3" s="8" t="s">
        <v>79</v>
      </c>
      <c r="AB3" s="35" t="s">
        <v>1173</v>
      </c>
      <c r="AC3" s="9">
        <v>41677</v>
      </c>
      <c r="AD3" s="8" t="s">
        <v>97</v>
      </c>
      <c r="AE3" s="9"/>
      <c r="AF3" s="8"/>
      <c r="AG3" s="9"/>
      <c r="AH3" s="9"/>
      <c r="AI3" s="9">
        <v>41677</v>
      </c>
      <c r="AJ3" s="8"/>
      <c r="AK3" s="30" t="s">
        <v>647</v>
      </c>
      <c r="AL3" s="8"/>
      <c r="AM3" s="8"/>
      <c r="AN3" s="8"/>
      <c r="AO3" s="8"/>
      <c r="AP3" s="8" t="s">
        <v>924</v>
      </c>
      <c r="AQ3" s="8"/>
      <c r="AR3" s="8"/>
      <c r="AS3" s="8"/>
      <c r="AT3" s="8"/>
      <c r="AU3" s="8"/>
    </row>
    <row r="4" spans="1:47" ht="35.25" customHeight="1" x14ac:dyDescent="0.2">
      <c r="A4" s="23">
        <v>2</v>
      </c>
      <c r="B4" s="9">
        <v>41503</v>
      </c>
      <c r="C4" s="32" t="s">
        <v>989</v>
      </c>
      <c r="D4" s="8" t="s">
        <v>126</v>
      </c>
      <c r="E4" s="35" t="s">
        <v>996</v>
      </c>
      <c r="F4" s="35" t="s">
        <v>1004</v>
      </c>
      <c r="G4" s="8" t="s">
        <v>1007</v>
      </c>
      <c r="H4" s="10" t="s">
        <v>899</v>
      </c>
      <c r="I4" s="10"/>
      <c r="J4" s="35" t="s">
        <v>1010</v>
      </c>
      <c r="K4" s="10" t="s">
        <v>31</v>
      </c>
      <c r="L4" s="10" t="s">
        <v>150</v>
      </c>
      <c r="M4" s="10"/>
      <c r="N4" s="35" t="s">
        <v>1010</v>
      </c>
      <c r="O4" s="17" t="s">
        <v>1017</v>
      </c>
      <c r="P4" s="17" t="s">
        <v>898</v>
      </c>
      <c r="Q4" s="17" t="s">
        <v>900</v>
      </c>
      <c r="R4" s="35" t="s">
        <v>1177</v>
      </c>
      <c r="S4" s="20" t="s">
        <v>276</v>
      </c>
      <c r="T4" s="8" t="s">
        <v>126</v>
      </c>
      <c r="U4" s="9"/>
      <c r="V4" s="37"/>
      <c r="W4" s="39" t="s">
        <v>276</v>
      </c>
      <c r="X4" s="25"/>
      <c r="Y4" s="8"/>
      <c r="Z4" s="8" t="s">
        <v>897</v>
      </c>
      <c r="AA4" s="8" t="s">
        <v>33</v>
      </c>
      <c r="AB4" s="35" t="s">
        <v>1171</v>
      </c>
      <c r="AC4" s="9"/>
      <c r="AD4" s="8"/>
      <c r="AE4" s="9"/>
      <c r="AF4" s="8"/>
      <c r="AG4" s="9"/>
      <c r="AH4" s="9"/>
      <c r="AI4" s="9"/>
      <c r="AJ4" s="8"/>
      <c r="AK4" s="30" t="s">
        <v>647</v>
      </c>
      <c r="AL4" s="8"/>
      <c r="AM4" s="8"/>
      <c r="AN4" s="8"/>
      <c r="AO4" s="8"/>
      <c r="AP4" s="8" t="s">
        <v>647</v>
      </c>
      <c r="AQ4" s="8"/>
      <c r="AR4" s="8"/>
      <c r="AS4" s="8" t="s">
        <v>896</v>
      </c>
      <c r="AT4" s="8"/>
      <c r="AU4" s="8"/>
    </row>
    <row r="5" spans="1:47" ht="35.25" customHeight="1" x14ac:dyDescent="0.2">
      <c r="A5" s="23">
        <v>3</v>
      </c>
      <c r="B5" s="9">
        <v>41530</v>
      </c>
      <c r="C5" s="32" t="s">
        <v>989</v>
      </c>
      <c r="D5" s="8" t="s">
        <v>126</v>
      </c>
      <c r="E5" s="35" t="s">
        <v>996</v>
      </c>
      <c r="F5" s="35" t="s">
        <v>1004</v>
      </c>
      <c r="G5" s="8" t="s">
        <v>1007</v>
      </c>
      <c r="H5" s="10" t="s">
        <v>903</v>
      </c>
      <c r="I5" s="10" t="s">
        <v>184</v>
      </c>
      <c r="J5" s="32" t="s">
        <v>1115</v>
      </c>
      <c r="K5" s="10" t="s">
        <v>31</v>
      </c>
      <c r="L5" s="10" t="s">
        <v>907</v>
      </c>
      <c r="M5" s="10"/>
      <c r="N5" s="35" t="s">
        <v>1010</v>
      </c>
      <c r="O5" s="17" t="s">
        <v>1014</v>
      </c>
      <c r="P5" s="17" t="s">
        <v>908</v>
      </c>
      <c r="Q5" s="17" t="s">
        <v>860</v>
      </c>
      <c r="R5" s="35" t="s">
        <v>1018</v>
      </c>
      <c r="S5" s="20" t="s">
        <v>336</v>
      </c>
      <c r="T5" s="8" t="s">
        <v>126</v>
      </c>
      <c r="U5" s="9">
        <v>41534</v>
      </c>
      <c r="V5" s="37">
        <f>U5-B5</f>
        <v>4</v>
      </c>
      <c r="W5" s="39" t="s">
        <v>1184</v>
      </c>
      <c r="X5" s="25">
        <v>1000</v>
      </c>
      <c r="Y5" s="8" t="s">
        <v>909</v>
      </c>
      <c r="Z5" s="8" t="s">
        <v>151</v>
      </c>
      <c r="AA5" s="8" t="s">
        <v>33</v>
      </c>
      <c r="AB5" s="35" t="s">
        <v>1171</v>
      </c>
      <c r="AC5" s="9"/>
      <c r="AD5" s="8"/>
      <c r="AE5" s="9"/>
      <c r="AF5" s="8"/>
      <c r="AG5" s="9" t="s">
        <v>902</v>
      </c>
      <c r="AH5" s="9"/>
      <c r="AI5" s="9"/>
      <c r="AJ5" s="8"/>
      <c r="AK5" s="30" t="s">
        <v>649</v>
      </c>
      <c r="AL5" s="8" t="s">
        <v>859</v>
      </c>
      <c r="AM5" s="8" t="s">
        <v>901</v>
      </c>
      <c r="AN5" s="8"/>
      <c r="AO5" s="8"/>
      <c r="AP5" s="8"/>
      <c r="AQ5" s="8"/>
      <c r="AR5" s="8"/>
      <c r="AS5" s="8"/>
      <c r="AT5" s="8"/>
      <c r="AU5" s="8"/>
    </row>
    <row r="6" spans="1:47" ht="35.25" customHeight="1" x14ac:dyDescent="0.2">
      <c r="A6" s="23">
        <v>4</v>
      </c>
      <c r="B6" s="9">
        <v>41530</v>
      </c>
      <c r="C6" s="32" t="s">
        <v>989</v>
      </c>
      <c r="D6" s="8" t="s">
        <v>126</v>
      </c>
      <c r="E6" s="35" t="s">
        <v>996</v>
      </c>
      <c r="F6" s="35" t="s">
        <v>1004</v>
      </c>
      <c r="G6" s="8" t="s">
        <v>1007</v>
      </c>
      <c r="H6" s="10" t="s">
        <v>905</v>
      </c>
      <c r="I6" s="10" t="s">
        <v>906</v>
      </c>
      <c r="J6" s="32" t="s">
        <v>1115</v>
      </c>
      <c r="K6" s="10" t="s">
        <v>31</v>
      </c>
      <c r="L6" s="10" t="s">
        <v>907</v>
      </c>
      <c r="M6" s="10" t="s">
        <v>1123</v>
      </c>
      <c r="N6" s="35" t="s">
        <v>1122</v>
      </c>
      <c r="O6" s="17" t="s">
        <v>1012</v>
      </c>
      <c r="P6" s="17" t="s">
        <v>908</v>
      </c>
      <c r="Q6" s="17" t="s">
        <v>860</v>
      </c>
      <c r="R6" s="35" t="s">
        <v>1018</v>
      </c>
      <c r="S6" s="20" t="s">
        <v>336</v>
      </c>
      <c r="T6" s="8" t="s">
        <v>126</v>
      </c>
      <c r="U6" s="9">
        <v>41534</v>
      </c>
      <c r="V6" s="37">
        <f>U6-B6</f>
        <v>4</v>
      </c>
      <c r="W6" s="39" t="s">
        <v>1184</v>
      </c>
      <c r="X6" s="25">
        <v>1000</v>
      </c>
      <c r="Y6" s="8" t="s">
        <v>909</v>
      </c>
      <c r="Z6" s="8" t="s">
        <v>151</v>
      </c>
      <c r="AA6" s="8" t="s">
        <v>33</v>
      </c>
      <c r="AB6" s="35" t="s">
        <v>1171</v>
      </c>
      <c r="AC6" s="9"/>
      <c r="AD6" s="8"/>
      <c r="AE6" s="9"/>
      <c r="AF6" s="8"/>
      <c r="AG6" s="9" t="s">
        <v>902</v>
      </c>
      <c r="AH6" s="9"/>
      <c r="AI6" s="9"/>
      <c r="AJ6" s="8"/>
      <c r="AK6" s="30" t="s">
        <v>649</v>
      </c>
      <c r="AL6" s="8" t="s">
        <v>859</v>
      </c>
      <c r="AM6" s="8" t="s">
        <v>901</v>
      </c>
      <c r="AN6" s="8"/>
      <c r="AO6" s="8"/>
      <c r="AP6" s="8"/>
      <c r="AQ6" s="8"/>
      <c r="AR6" s="8"/>
      <c r="AS6" s="8"/>
      <c r="AT6" s="8"/>
      <c r="AU6" s="8"/>
    </row>
    <row r="7" spans="1:47" ht="35.25" customHeight="1" x14ac:dyDescent="0.2">
      <c r="A7" s="23">
        <v>5</v>
      </c>
      <c r="B7" s="9">
        <v>41530</v>
      </c>
      <c r="C7" s="32" t="s">
        <v>989</v>
      </c>
      <c r="D7" s="8" t="s">
        <v>126</v>
      </c>
      <c r="E7" s="35" t="s">
        <v>996</v>
      </c>
      <c r="F7" s="35" t="s">
        <v>1004</v>
      </c>
      <c r="G7" s="8" t="s">
        <v>1007</v>
      </c>
      <c r="H7" s="10" t="s">
        <v>904</v>
      </c>
      <c r="I7" s="10" t="s">
        <v>453</v>
      </c>
      <c r="J7" s="32" t="s">
        <v>1114</v>
      </c>
      <c r="K7" s="10" t="s">
        <v>60</v>
      </c>
      <c r="L7" s="10" t="s">
        <v>907</v>
      </c>
      <c r="M7" s="10" t="s">
        <v>1123</v>
      </c>
      <c r="N7" s="35" t="s">
        <v>1122</v>
      </c>
      <c r="O7" s="17" t="s">
        <v>1014</v>
      </c>
      <c r="P7" s="17" t="s">
        <v>908</v>
      </c>
      <c r="Q7" s="17" t="s">
        <v>860</v>
      </c>
      <c r="R7" s="35" t="s">
        <v>1018</v>
      </c>
      <c r="S7" s="20" t="s">
        <v>336</v>
      </c>
      <c r="T7" s="8" t="s">
        <v>126</v>
      </c>
      <c r="U7" s="9">
        <v>41534</v>
      </c>
      <c r="V7" s="37">
        <f>U7-B7</f>
        <v>4</v>
      </c>
      <c r="W7" s="39" t="s">
        <v>1184</v>
      </c>
      <c r="X7" s="25">
        <v>1000</v>
      </c>
      <c r="Y7" s="8" t="s">
        <v>909</v>
      </c>
      <c r="Z7" s="8" t="s">
        <v>151</v>
      </c>
      <c r="AA7" s="8" t="s">
        <v>33</v>
      </c>
      <c r="AB7" s="35" t="s">
        <v>1171</v>
      </c>
      <c r="AC7" s="9"/>
      <c r="AD7" s="8"/>
      <c r="AE7" s="9"/>
      <c r="AF7" s="8"/>
      <c r="AG7" s="9" t="s">
        <v>902</v>
      </c>
      <c r="AH7" s="9"/>
      <c r="AI7" s="9"/>
      <c r="AJ7" s="8"/>
      <c r="AK7" s="30" t="s">
        <v>1160</v>
      </c>
      <c r="AL7" s="8" t="s">
        <v>859</v>
      </c>
      <c r="AM7" s="8" t="s">
        <v>901</v>
      </c>
      <c r="AN7" s="8"/>
      <c r="AO7" s="8"/>
      <c r="AP7" s="8" t="s">
        <v>924</v>
      </c>
      <c r="AQ7" s="8"/>
      <c r="AR7" s="8"/>
      <c r="AS7" s="8" t="s">
        <v>861</v>
      </c>
      <c r="AT7" s="8"/>
      <c r="AU7" s="8"/>
    </row>
    <row r="8" spans="1:47" ht="35.25" customHeight="1" x14ac:dyDescent="0.2">
      <c r="A8" s="23">
        <v>6</v>
      </c>
      <c r="B8" s="9">
        <v>41534</v>
      </c>
      <c r="C8" s="32" t="s">
        <v>989</v>
      </c>
      <c r="D8" s="8" t="s">
        <v>869</v>
      </c>
      <c r="E8" s="35" t="s">
        <v>1193</v>
      </c>
      <c r="F8" s="35" t="s">
        <v>1002</v>
      </c>
      <c r="G8" s="8" t="s">
        <v>1007</v>
      </c>
      <c r="H8" s="10" t="s">
        <v>870</v>
      </c>
      <c r="I8" s="10" t="s">
        <v>871</v>
      </c>
      <c r="J8" s="32" t="s">
        <v>1115</v>
      </c>
      <c r="K8" s="10" t="s">
        <v>31</v>
      </c>
      <c r="L8" s="10" t="s">
        <v>872</v>
      </c>
      <c r="M8" s="10" t="s">
        <v>1148</v>
      </c>
      <c r="N8" s="35" t="s">
        <v>1122</v>
      </c>
      <c r="O8" s="17" t="s">
        <v>1012</v>
      </c>
      <c r="P8" s="17" t="s">
        <v>873</v>
      </c>
      <c r="Q8" s="17" t="s">
        <v>874</v>
      </c>
      <c r="R8" s="35" t="s">
        <v>1018</v>
      </c>
      <c r="S8" s="20" t="s">
        <v>276</v>
      </c>
      <c r="T8" s="8" t="s">
        <v>868</v>
      </c>
      <c r="U8" s="9"/>
      <c r="V8" s="37"/>
      <c r="W8" s="39" t="s">
        <v>276</v>
      </c>
      <c r="X8" s="25"/>
      <c r="Y8" s="8" t="s">
        <v>867</v>
      </c>
      <c r="Z8" s="8" t="s">
        <v>1086</v>
      </c>
      <c r="AA8" s="8" t="s">
        <v>33</v>
      </c>
      <c r="AB8" s="35" t="s">
        <v>1171</v>
      </c>
      <c r="AC8" s="9"/>
      <c r="AD8" s="8"/>
      <c r="AE8" s="9"/>
      <c r="AF8" s="8"/>
      <c r="AG8" s="9"/>
      <c r="AH8" s="9"/>
      <c r="AI8" s="9"/>
      <c r="AJ8" s="8"/>
      <c r="AK8" s="30" t="s">
        <v>649</v>
      </c>
      <c r="AL8" s="8" t="s">
        <v>875</v>
      </c>
      <c r="AM8" s="8"/>
      <c r="AN8" s="8"/>
      <c r="AO8" s="8"/>
      <c r="AP8" s="8"/>
      <c r="AQ8" s="8"/>
      <c r="AR8" s="8"/>
      <c r="AS8" s="8"/>
      <c r="AT8" s="8"/>
      <c r="AU8" s="8"/>
    </row>
    <row r="9" spans="1:47" ht="35.25" customHeight="1" x14ac:dyDescent="0.2">
      <c r="A9" s="23">
        <v>7</v>
      </c>
      <c r="B9" s="9">
        <v>41554</v>
      </c>
      <c r="C9" s="32" t="s">
        <v>989</v>
      </c>
      <c r="D9" s="8" t="s">
        <v>126</v>
      </c>
      <c r="E9" s="35" t="s">
        <v>996</v>
      </c>
      <c r="F9" s="35" t="s">
        <v>1004</v>
      </c>
      <c r="G9" s="8" t="s">
        <v>1007</v>
      </c>
      <c r="H9" s="10" t="s">
        <v>152</v>
      </c>
      <c r="I9" s="10"/>
      <c r="J9" s="35" t="s">
        <v>1010</v>
      </c>
      <c r="K9" s="10" t="s">
        <v>31</v>
      </c>
      <c r="L9" s="10" t="s">
        <v>32</v>
      </c>
      <c r="M9" s="10"/>
      <c r="N9" s="35" t="s">
        <v>1010</v>
      </c>
      <c r="O9" s="17" t="s">
        <v>1010</v>
      </c>
      <c r="P9" s="17"/>
      <c r="Q9" s="17"/>
      <c r="R9" s="35" t="s">
        <v>1010</v>
      </c>
      <c r="S9" s="20" t="s">
        <v>336</v>
      </c>
      <c r="T9" s="8"/>
      <c r="U9" s="9">
        <v>41560</v>
      </c>
      <c r="V9" s="37">
        <f>U9-B9</f>
        <v>6</v>
      </c>
      <c r="W9" s="39" t="s">
        <v>1184</v>
      </c>
      <c r="X9" s="25"/>
      <c r="Y9" s="8"/>
      <c r="Z9" s="8"/>
      <c r="AA9" s="8" t="s">
        <v>33</v>
      </c>
      <c r="AB9" s="35" t="s">
        <v>1171</v>
      </c>
      <c r="AC9" s="9"/>
      <c r="AD9" s="8"/>
      <c r="AE9" s="9"/>
      <c r="AF9" s="8"/>
      <c r="AG9" s="9">
        <v>41555</v>
      </c>
      <c r="AH9" s="9">
        <v>41560</v>
      </c>
      <c r="AI9" s="9"/>
      <c r="AJ9" s="8"/>
      <c r="AK9" s="30" t="s">
        <v>647</v>
      </c>
      <c r="AL9" s="8"/>
      <c r="AM9" s="8"/>
      <c r="AN9" s="8"/>
      <c r="AO9" s="8"/>
      <c r="AP9" s="8" t="s">
        <v>647</v>
      </c>
      <c r="AQ9" s="8"/>
      <c r="AR9" s="8"/>
      <c r="AS9" s="8"/>
      <c r="AT9" s="8"/>
      <c r="AU9" s="8"/>
    </row>
    <row r="10" spans="1:47" ht="35.25" customHeight="1" x14ac:dyDescent="0.2">
      <c r="A10" s="23">
        <v>8</v>
      </c>
      <c r="B10" s="9">
        <v>41588</v>
      </c>
      <c r="C10" s="32" t="s">
        <v>989</v>
      </c>
      <c r="D10" s="8" t="s">
        <v>132</v>
      </c>
      <c r="E10" s="35" t="s">
        <v>995</v>
      </c>
      <c r="F10" s="35" t="s">
        <v>1004</v>
      </c>
      <c r="G10" s="8" t="s">
        <v>1007</v>
      </c>
      <c r="H10" s="10" t="s">
        <v>594</v>
      </c>
      <c r="I10" s="10"/>
      <c r="J10" s="35" t="s">
        <v>1010</v>
      </c>
      <c r="K10" s="10" t="s">
        <v>31</v>
      </c>
      <c r="L10" s="10" t="s">
        <v>32</v>
      </c>
      <c r="M10" s="10"/>
      <c r="N10" s="35" t="s">
        <v>1010</v>
      </c>
      <c r="O10" s="17" t="s">
        <v>1017</v>
      </c>
      <c r="P10" s="17" t="s">
        <v>595</v>
      </c>
      <c r="Q10" s="17" t="s">
        <v>936</v>
      </c>
      <c r="R10" s="35" t="s">
        <v>1010</v>
      </c>
      <c r="S10" s="20" t="s">
        <v>276</v>
      </c>
      <c r="T10" s="8" t="s">
        <v>132</v>
      </c>
      <c r="U10" s="9"/>
      <c r="V10" s="37"/>
      <c r="W10" s="39" t="s">
        <v>276</v>
      </c>
      <c r="X10" s="25"/>
      <c r="Y10" s="8"/>
      <c r="Z10" s="8"/>
      <c r="AA10" s="8" t="s">
        <v>33</v>
      </c>
      <c r="AB10" s="35" t="s">
        <v>1171</v>
      </c>
      <c r="AC10" s="9"/>
      <c r="AD10" s="8"/>
      <c r="AE10" s="9"/>
      <c r="AF10" s="8"/>
      <c r="AG10" s="9"/>
      <c r="AH10" s="9"/>
      <c r="AI10" s="9"/>
      <c r="AJ10" s="8"/>
      <c r="AK10" s="30" t="s">
        <v>647</v>
      </c>
      <c r="AL10" s="8"/>
      <c r="AM10" s="8"/>
      <c r="AN10" s="8"/>
      <c r="AO10" s="8"/>
      <c r="AP10" s="8" t="s">
        <v>647</v>
      </c>
      <c r="AQ10" s="8"/>
      <c r="AR10" s="8"/>
      <c r="AS10" s="8"/>
      <c r="AT10" s="8" t="s">
        <v>935</v>
      </c>
      <c r="AU10" s="8" t="s">
        <v>596</v>
      </c>
    </row>
    <row r="11" spans="1:47" ht="35.25" customHeight="1" x14ac:dyDescent="0.2">
      <c r="A11" s="23">
        <v>9</v>
      </c>
      <c r="B11" s="9">
        <v>41594</v>
      </c>
      <c r="C11" s="32" t="s">
        <v>989</v>
      </c>
      <c r="D11" s="8" t="s">
        <v>591</v>
      </c>
      <c r="E11" s="35" t="s">
        <v>996</v>
      </c>
      <c r="F11" s="35" t="s">
        <v>1004</v>
      </c>
      <c r="G11" s="8" t="s">
        <v>1007</v>
      </c>
      <c r="H11" s="10" t="s">
        <v>958</v>
      </c>
      <c r="I11" s="10"/>
      <c r="J11" s="35" t="s">
        <v>1010</v>
      </c>
      <c r="K11" s="10" t="s">
        <v>31</v>
      </c>
      <c r="L11" s="10" t="s">
        <v>957</v>
      </c>
      <c r="M11" s="10"/>
      <c r="N11" s="35" t="s">
        <v>1010</v>
      </c>
      <c r="O11" s="17" t="s">
        <v>1016</v>
      </c>
      <c r="P11" s="17" t="s">
        <v>955</v>
      </c>
      <c r="Q11" s="17" t="s">
        <v>956</v>
      </c>
      <c r="R11" s="35" t="s">
        <v>1018</v>
      </c>
      <c r="S11" s="20" t="s">
        <v>276</v>
      </c>
      <c r="T11" s="8" t="s">
        <v>591</v>
      </c>
      <c r="U11" s="9"/>
      <c r="V11" s="37"/>
      <c r="W11" s="39" t="s">
        <v>276</v>
      </c>
      <c r="X11" s="25"/>
      <c r="Y11" s="8"/>
      <c r="Z11" s="8"/>
      <c r="AA11" s="8" t="s">
        <v>33</v>
      </c>
      <c r="AB11" s="35" t="s">
        <v>1171</v>
      </c>
      <c r="AC11" s="9"/>
      <c r="AD11" s="8"/>
      <c r="AE11" s="9"/>
      <c r="AF11" s="8"/>
      <c r="AG11" s="9"/>
      <c r="AH11" s="9"/>
      <c r="AI11" s="9"/>
      <c r="AJ11" s="8"/>
      <c r="AK11" s="30" t="s">
        <v>647</v>
      </c>
      <c r="AL11" s="8"/>
      <c r="AM11" s="8"/>
      <c r="AN11" s="8"/>
      <c r="AO11" s="8"/>
      <c r="AP11" s="8" t="s">
        <v>647</v>
      </c>
      <c r="AQ11" s="8"/>
      <c r="AR11" s="8"/>
      <c r="AS11" s="8"/>
      <c r="AT11" s="8"/>
      <c r="AU11" s="8" t="s">
        <v>592</v>
      </c>
    </row>
    <row r="12" spans="1:47" ht="35.25" customHeight="1" x14ac:dyDescent="0.2">
      <c r="A12" s="23">
        <v>10</v>
      </c>
      <c r="B12" s="9">
        <v>41596</v>
      </c>
      <c r="C12" s="32" t="s">
        <v>989</v>
      </c>
      <c r="D12" s="8" t="s">
        <v>153</v>
      </c>
      <c r="E12" s="35" t="s">
        <v>995</v>
      </c>
      <c r="F12" s="35" t="s">
        <v>1003</v>
      </c>
      <c r="G12" s="8" t="s">
        <v>1007</v>
      </c>
      <c r="H12" s="10" t="s">
        <v>154</v>
      </c>
      <c r="I12" s="10"/>
      <c r="J12" s="35" t="s">
        <v>1010</v>
      </c>
      <c r="K12" s="10" t="s">
        <v>31</v>
      </c>
      <c r="L12" s="10" t="s">
        <v>155</v>
      </c>
      <c r="M12" s="10"/>
      <c r="N12" s="35" t="s">
        <v>1010</v>
      </c>
      <c r="O12" s="17" t="s">
        <v>1014</v>
      </c>
      <c r="P12" s="17" t="s">
        <v>597</v>
      </c>
      <c r="Q12" s="17"/>
      <c r="R12" s="35" t="s">
        <v>1010</v>
      </c>
      <c r="S12" s="20" t="s">
        <v>336</v>
      </c>
      <c r="T12" s="8"/>
      <c r="U12" s="9"/>
      <c r="V12" s="37"/>
      <c r="W12" s="39" t="s">
        <v>276</v>
      </c>
      <c r="X12" s="25"/>
      <c r="Y12" s="8"/>
      <c r="Z12" s="8"/>
      <c r="AA12" s="8" t="s">
        <v>33</v>
      </c>
      <c r="AB12" s="35" t="s">
        <v>1171</v>
      </c>
      <c r="AC12" s="9"/>
      <c r="AD12" s="8"/>
      <c r="AE12" s="9"/>
      <c r="AF12" s="8"/>
      <c r="AG12" s="9"/>
      <c r="AH12" s="9"/>
      <c r="AI12" s="9"/>
      <c r="AJ12" s="8"/>
      <c r="AK12" s="30" t="s">
        <v>647</v>
      </c>
      <c r="AL12" s="8"/>
      <c r="AM12" s="8"/>
      <c r="AN12" s="8"/>
      <c r="AO12" s="8"/>
      <c r="AP12" s="8" t="s">
        <v>647</v>
      </c>
      <c r="AQ12" s="8"/>
      <c r="AR12" s="8"/>
      <c r="AS12" s="8"/>
      <c r="AT12" s="8"/>
      <c r="AU12" s="8"/>
    </row>
    <row r="13" spans="1:47" ht="35.25" customHeight="1" x14ac:dyDescent="0.2">
      <c r="A13" s="23">
        <v>11</v>
      </c>
      <c r="B13" s="9">
        <v>41608</v>
      </c>
      <c r="C13" s="32" t="s">
        <v>989</v>
      </c>
      <c r="D13" s="8" t="s">
        <v>156</v>
      </c>
      <c r="E13" s="35" t="s">
        <v>1193</v>
      </c>
      <c r="F13" s="35" t="s">
        <v>1004</v>
      </c>
      <c r="G13" s="8" t="s">
        <v>1007</v>
      </c>
      <c r="H13" s="10" t="s">
        <v>157</v>
      </c>
      <c r="I13" s="10"/>
      <c r="J13" s="35" t="s">
        <v>1010</v>
      </c>
      <c r="K13" s="10" t="s">
        <v>31</v>
      </c>
      <c r="L13" s="10" t="s">
        <v>158</v>
      </c>
      <c r="M13" s="10" t="s">
        <v>1116</v>
      </c>
      <c r="N13" s="35" t="s">
        <v>1157</v>
      </c>
      <c r="O13" s="17" t="s">
        <v>1015</v>
      </c>
      <c r="P13" s="17"/>
      <c r="Q13" s="17"/>
      <c r="R13" s="35" t="s">
        <v>1010</v>
      </c>
      <c r="S13" s="20" t="s">
        <v>276</v>
      </c>
      <c r="T13" s="8"/>
      <c r="U13" s="9"/>
      <c r="V13" s="37"/>
      <c r="W13" s="39" t="s">
        <v>276</v>
      </c>
      <c r="X13" s="25"/>
      <c r="Y13" s="8"/>
      <c r="Z13" s="8"/>
      <c r="AA13" s="8" t="s">
        <v>33</v>
      </c>
      <c r="AB13" s="35" t="s">
        <v>1171</v>
      </c>
      <c r="AC13" s="9"/>
      <c r="AD13" s="8"/>
      <c r="AE13" s="9"/>
      <c r="AF13" s="8"/>
      <c r="AG13" s="9"/>
      <c r="AH13" s="9"/>
      <c r="AI13" s="9"/>
      <c r="AJ13" s="8"/>
      <c r="AK13" s="30" t="s">
        <v>647</v>
      </c>
      <c r="AL13" s="8"/>
      <c r="AM13" s="8"/>
      <c r="AN13" s="8"/>
      <c r="AO13" s="8"/>
      <c r="AP13" s="8" t="s">
        <v>647</v>
      </c>
      <c r="AQ13" s="8"/>
      <c r="AR13" s="8"/>
      <c r="AS13" s="8"/>
      <c r="AT13" s="8" t="s">
        <v>159</v>
      </c>
      <c r="AU13" s="8"/>
    </row>
    <row r="14" spans="1:47" ht="35.25" customHeight="1" x14ac:dyDescent="0.2">
      <c r="A14" s="23">
        <v>12</v>
      </c>
      <c r="B14" s="8" t="s">
        <v>160</v>
      </c>
      <c r="C14" s="32" t="s">
        <v>989</v>
      </c>
      <c r="D14" s="8" t="s">
        <v>161</v>
      </c>
      <c r="E14" s="35" t="s">
        <v>996</v>
      </c>
      <c r="F14" s="35" t="s">
        <v>1003</v>
      </c>
      <c r="G14" s="8" t="s">
        <v>1007</v>
      </c>
      <c r="H14" s="10" t="s">
        <v>162</v>
      </c>
      <c r="I14" s="10" t="s">
        <v>163</v>
      </c>
      <c r="J14" s="32" t="s">
        <v>1115</v>
      </c>
      <c r="K14" s="10" t="s">
        <v>31</v>
      </c>
      <c r="L14" s="10" t="s">
        <v>164</v>
      </c>
      <c r="M14" s="10" t="s">
        <v>165</v>
      </c>
      <c r="N14" s="35" t="s">
        <v>1159</v>
      </c>
      <c r="O14" s="17" t="s">
        <v>1010</v>
      </c>
      <c r="P14" s="17"/>
      <c r="Q14" s="17"/>
      <c r="R14" s="35" t="s">
        <v>1010</v>
      </c>
      <c r="S14" s="20" t="s">
        <v>276</v>
      </c>
      <c r="T14" s="8" t="s">
        <v>161</v>
      </c>
      <c r="U14" s="9"/>
      <c r="V14" s="37"/>
      <c r="W14" s="39" t="s">
        <v>276</v>
      </c>
      <c r="X14" s="25"/>
      <c r="Y14" s="8"/>
      <c r="Z14" s="8"/>
      <c r="AA14" s="8" t="s">
        <v>33</v>
      </c>
      <c r="AB14" s="35" t="s">
        <v>1171</v>
      </c>
      <c r="AC14" s="9"/>
      <c r="AD14" s="8"/>
      <c r="AE14" s="9"/>
      <c r="AF14" s="8"/>
      <c r="AG14" s="9"/>
      <c r="AH14" s="9"/>
      <c r="AI14" s="9"/>
      <c r="AJ14" s="8"/>
      <c r="AK14" s="30" t="s">
        <v>647</v>
      </c>
      <c r="AL14" s="8"/>
      <c r="AM14" s="8"/>
      <c r="AN14" s="8"/>
      <c r="AO14" s="8"/>
      <c r="AP14" s="8" t="s">
        <v>166</v>
      </c>
      <c r="AQ14" s="8"/>
      <c r="AR14" s="8"/>
      <c r="AS14" s="8"/>
      <c r="AT14" s="8"/>
      <c r="AU14" s="8"/>
    </row>
    <row r="15" spans="1:47" ht="35.25" customHeight="1" x14ac:dyDescent="0.2">
      <c r="A15" s="23">
        <v>13</v>
      </c>
      <c r="B15" s="9">
        <v>41632</v>
      </c>
      <c r="C15" s="32" t="s">
        <v>989</v>
      </c>
      <c r="D15" s="8" t="s">
        <v>129</v>
      </c>
      <c r="E15" s="35" t="s">
        <v>999</v>
      </c>
      <c r="F15" s="35" t="s">
        <v>1002</v>
      </c>
      <c r="G15" s="8" t="s">
        <v>1007</v>
      </c>
      <c r="H15" s="10" t="s">
        <v>168</v>
      </c>
      <c r="I15" s="10"/>
      <c r="J15" s="32" t="s">
        <v>1115</v>
      </c>
      <c r="K15" s="10" t="s">
        <v>31</v>
      </c>
      <c r="L15" s="10" t="s">
        <v>316</v>
      </c>
      <c r="M15" s="10" t="s">
        <v>1151</v>
      </c>
      <c r="N15" s="35" t="s">
        <v>1122</v>
      </c>
      <c r="O15" s="17" t="s">
        <v>1017</v>
      </c>
      <c r="P15" s="17" t="s">
        <v>317</v>
      </c>
      <c r="Q15" s="17" t="s">
        <v>674</v>
      </c>
      <c r="R15" s="35" t="s">
        <v>1023</v>
      </c>
      <c r="S15" s="20" t="s">
        <v>97</v>
      </c>
      <c r="T15" s="8" t="s">
        <v>334</v>
      </c>
      <c r="U15" s="9">
        <v>41633</v>
      </c>
      <c r="V15" s="37">
        <f>U15-B15</f>
        <v>1</v>
      </c>
      <c r="W15" s="39" t="s">
        <v>1183</v>
      </c>
      <c r="X15" s="25">
        <v>5000</v>
      </c>
      <c r="Y15" s="8"/>
      <c r="Z15" s="8" t="s">
        <v>1091</v>
      </c>
      <c r="AA15" s="8" t="s">
        <v>79</v>
      </c>
      <c r="AB15" s="35" t="s">
        <v>1173</v>
      </c>
      <c r="AC15" s="9">
        <v>42092</v>
      </c>
      <c r="AD15" s="8" t="s">
        <v>170</v>
      </c>
      <c r="AE15" s="9">
        <v>42120</v>
      </c>
      <c r="AF15" s="8" t="s">
        <v>97</v>
      </c>
      <c r="AG15" s="9">
        <v>41633</v>
      </c>
      <c r="AH15" s="9"/>
      <c r="AI15" s="9" t="s">
        <v>497</v>
      </c>
      <c r="AJ15" s="8"/>
      <c r="AK15" s="30" t="s">
        <v>1160</v>
      </c>
      <c r="AL15" s="8" t="s">
        <v>171</v>
      </c>
      <c r="AM15" s="8" t="s">
        <v>172</v>
      </c>
      <c r="AN15" s="8" t="s">
        <v>173</v>
      </c>
      <c r="AO15" s="8" t="s">
        <v>417</v>
      </c>
      <c r="AP15" s="8" t="s">
        <v>924</v>
      </c>
      <c r="AQ15" s="8"/>
      <c r="AR15" s="8"/>
      <c r="AS15" s="8"/>
      <c r="AT15" s="8"/>
      <c r="AU15" s="8"/>
    </row>
    <row r="16" spans="1:47" ht="35.25" customHeight="1" x14ac:dyDescent="0.2">
      <c r="A16" s="23">
        <v>14</v>
      </c>
      <c r="B16" s="9">
        <v>41632</v>
      </c>
      <c r="C16" s="32" t="s">
        <v>989</v>
      </c>
      <c r="D16" s="8" t="s">
        <v>129</v>
      </c>
      <c r="E16" s="35" t="s">
        <v>999</v>
      </c>
      <c r="F16" s="35" t="s">
        <v>1002</v>
      </c>
      <c r="G16" s="8" t="s">
        <v>1007</v>
      </c>
      <c r="H16" s="10" t="s">
        <v>174</v>
      </c>
      <c r="I16" s="13">
        <v>24649</v>
      </c>
      <c r="J16" s="35" t="s">
        <v>1113</v>
      </c>
      <c r="K16" s="10" t="s">
        <v>60</v>
      </c>
      <c r="L16" s="10" t="s">
        <v>316</v>
      </c>
      <c r="M16" s="10" t="s">
        <v>105</v>
      </c>
      <c r="N16" s="35" t="s">
        <v>105</v>
      </c>
      <c r="O16" s="17" t="s">
        <v>1011</v>
      </c>
      <c r="P16" s="17" t="s">
        <v>317</v>
      </c>
      <c r="Q16" s="17" t="s">
        <v>674</v>
      </c>
      <c r="R16" s="35" t="s">
        <v>1023</v>
      </c>
      <c r="S16" s="20" t="s">
        <v>434</v>
      </c>
      <c r="T16" s="8" t="s">
        <v>334</v>
      </c>
      <c r="U16" s="9">
        <v>41633</v>
      </c>
      <c r="V16" s="37">
        <f>U16-B16</f>
        <v>1</v>
      </c>
      <c r="W16" s="39" t="s">
        <v>1183</v>
      </c>
      <c r="X16" s="25">
        <v>5000</v>
      </c>
      <c r="Y16" s="8"/>
      <c r="Z16" s="8" t="s">
        <v>1091</v>
      </c>
      <c r="AA16" s="8" t="s">
        <v>79</v>
      </c>
      <c r="AB16" s="35" t="s">
        <v>1173</v>
      </c>
      <c r="AC16" s="9">
        <v>42092</v>
      </c>
      <c r="AD16" s="8" t="s">
        <v>170</v>
      </c>
      <c r="AE16" s="9">
        <v>42120</v>
      </c>
      <c r="AF16" s="8" t="s">
        <v>175</v>
      </c>
      <c r="AG16" s="9">
        <v>41633</v>
      </c>
      <c r="AH16" s="9"/>
      <c r="AI16" s="9" t="s">
        <v>497</v>
      </c>
      <c r="AJ16" s="8"/>
      <c r="AK16" s="30" t="s">
        <v>1160</v>
      </c>
      <c r="AL16" s="8" t="s">
        <v>171</v>
      </c>
      <c r="AM16" s="8" t="s">
        <v>172</v>
      </c>
      <c r="AN16" s="8" t="s">
        <v>173</v>
      </c>
      <c r="AO16" s="8" t="s">
        <v>417</v>
      </c>
      <c r="AP16" s="8" t="s">
        <v>924</v>
      </c>
      <c r="AQ16" s="8"/>
      <c r="AR16" s="8"/>
      <c r="AS16" s="8"/>
      <c r="AT16" s="8"/>
      <c r="AU16" s="8"/>
    </row>
    <row r="17" spans="1:47" ht="35.25" customHeight="1" x14ac:dyDescent="0.2">
      <c r="A17" s="23">
        <v>15</v>
      </c>
      <c r="B17" s="9">
        <v>41635</v>
      </c>
      <c r="C17" s="32" t="s">
        <v>989</v>
      </c>
      <c r="D17" s="8" t="s">
        <v>121</v>
      </c>
      <c r="E17" s="35" t="s">
        <v>996</v>
      </c>
      <c r="F17" s="35" t="s">
        <v>1002</v>
      </c>
      <c r="G17" s="8" t="s">
        <v>1007</v>
      </c>
      <c r="H17" s="10" t="s">
        <v>122</v>
      </c>
      <c r="I17" s="10"/>
      <c r="J17" s="32" t="s">
        <v>1115</v>
      </c>
      <c r="K17" s="10" t="s">
        <v>31</v>
      </c>
      <c r="L17" s="10"/>
      <c r="M17" s="10" t="s">
        <v>1143</v>
      </c>
      <c r="N17" s="35" t="s">
        <v>1122</v>
      </c>
      <c r="O17" s="17" t="s">
        <v>1010</v>
      </c>
      <c r="P17" s="17"/>
      <c r="Q17" s="17"/>
      <c r="R17" s="35" t="s">
        <v>1010</v>
      </c>
      <c r="S17" s="20" t="s">
        <v>434</v>
      </c>
      <c r="T17" s="8" t="s">
        <v>121</v>
      </c>
      <c r="U17" s="9"/>
      <c r="V17" s="37"/>
      <c r="W17" s="39" t="s">
        <v>276</v>
      </c>
      <c r="X17" s="25"/>
      <c r="Y17" s="8"/>
      <c r="Z17" s="8"/>
      <c r="AA17" s="8" t="s">
        <v>79</v>
      </c>
      <c r="AB17" s="35" t="s">
        <v>1173</v>
      </c>
      <c r="AC17" s="9">
        <v>41683</v>
      </c>
      <c r="AD17" s="8" t="s">
        <v>123</v>
      </c>
      <c r="AE17" s="9"/>
      <c r="AF17" s="8"/>
      <c r="AG17" s="9"/>
      <c r="AH17" s="9"/>
      <c r="AI17" s="9">
        <v>41683</v>
      </c>
      <c r="AJ17" s="8"/>
      <c r="AK17" s="30" t="s">
        <v>647</v>
      </c>
      <c r="AL17" s="8"/>
      <c r="AM17" s="8"/>
      <c r="AN17" s="8"/>
      <c r="AO17" s="8"/>
      <c r="AP17" s="8" t="s">
        <v>124</v>
      </c>
      <c r="AQ17" s="8"/>
      <c r="AR17" s="8"/>
      <c r="AS17" s="8" t="s">
        <v>125</v>
      </c>
      <c r="AT17" s="8"/>
      <c r="AU17" s="8"/>
    </row>
    <row r="18" spans="1:47" ht="35.25" customHeight="1" x14ac:dyDescent="0.2">
      <c r="A18" s="23">
        <v>16</v>
      </c>
      <c r="B18" s="9">
        <v>41635</v>
      </c>
      <c r="C18" s="32" t="s">
        <v>989</v>
      </c>
      <c r="D18" s="8" t="s">
        <v>344</v>
      </c>
      <c r="E18" s="35" t="s">
        <v>996</v>
      </c>
      <c r="F18" s="35" t="s">
        <v>1002</v>
      </c>
      <c r="G18" s="8" t="s">
        <v>1007</v>
      </c>
      <c r="H18" s="10" t="s">
        <v>444</v>
      </c>
      <c r="I18" s="10"/>
      <c r="J18" s="35" t="s">
        <v>1115</v>
      </c>
      <c r="K18" s="10" t="s">
        <v>60</v>
      </c>
      <c r="L18" s="10" t="s">
        <v>169</v>
      </c>
      <c r="M18" s="10"/>
      <c r="N18" s="35" t="s">
        <v>1010</v>
      </c>
      <c r="O18" s="17" t="s">
        <v>1012</v>
      </c>
      <c r="P18" s="17" t="s">
        <v>439</v>
      </c>
      <c r="Q18" s="17" t="s">
        <v>667</v>
      </c>
      <c r="R18" s="35" t="s">
        <v>1018</v>
      </c>
      <c r="S18" s="20" t="s">
        <v>434</v>
      </c>
      <c r="T18" s="8" t="s">
        <v>760</v>
      </c>
      <c r="U18" s="9"/>
      <c r="V18" s="37"/>
      <c r="W18" s="39" t="s">
        <v>276</v>
      </c>
      <c r="X18" s="25"/>
      <c r="Y18" s="8" t="s">
        <v>435</v>
      </c>
      <c r="Z18" s="8" t="s">
        <v>1073</v>
      </c>
      <c r="AA18" s="8" t="s">
        <v>752</v>
      </c>
      <c r="AB18" s="35" t="s">
        <v>1173</v>
      </c>
      <c r="AC18" s="9">
        <v>41752</v>
      </c>
      <c r="AD18" s="8" t="s">
        <v>436</v>
      </c>
      <c r="AE18" s="9">
        <v>41938</v>
      </c>
      <c r="AF18" s="8" t="s">
        <v>437</v>
      </c>
      <c r="AG18" s="9"/>
      <c r="AH18" s="9"/>
      <c r="AI18" s="9" t="s">
        <v>495</v>
      </c>
      <c r="AJ18" s="8" t="s">
        <v>440</v>
      </c>
      <c r="AK18" s="30" t="s">
        <v>649</v>
      </c>
      <c r="AL18" s="8" t="s">
        <v>442</v>
      </c>
      <c r="AM18" s="8" t="s">
        <v>443</v>
      </c>
      <c r="AN18" s="8"/>
      <c r="AO18" s="8"/>
      <c r="AP18" s="8" t="s">
        <v>441</v>
      </c>
      <c r="AQ18" s="8"/>
      <c r="AR18" s="8"/>
      <c r="AS18" s="8"/>
      <c r="AT18" s="8"/>
      <c r="AU18" s="8"/>
    </row>
    <row r="19" spans="1:47" ht="35.25" customHeight="1" x14ac:dyDescent="0.2">
      <c r="A19" s="23">
        <v>17</v>
      </c>
      <c r="B19" s="9">
        <v>41635</v>
      </c>
      <c r="C19" s="32" t="s">
        <v>989</v>
      </c>
      <c r="D19" s="8" t="s">
        <v>344</v>
      </c>
      <c r="E19" s="35" t="s">
        <v>996</v>
      </c>
      <c r="F19" s="35" t="s">
        <v>1002</v>
      </c>
      <c r="G19" s="8" t="s">
        <v>1007</v>
      </c>
      <c r="H19" s="10" t="s">
        <v>432</v>
      </c>
      <c r="I19" s="10"/>
      <c r="J19" s="35" t="s">
        <v>1010</v>
      </c>
      <c r="K19" s="10" t="s">
        <v>31</v>
      </c>
      <c r="L19" s="10" t="s">
        <v>169</v>
      </c>
      <c r="M19" s="10" t="s">
        <v>438</v>
      </c>
      <c r="N19" s="35" t="s">
        <v>1161</v>
      </c>
      <c r="O19" s="17" t="s">
        <v>1012</v>
      </c>
      <c r="P19" s="17" t="s">
        <v>439</v>
      </c>
      <c r="Q19" s="17" t="s">
        <v>667</v>
      </c>
      <c r="R19" s="35" t="s">
        <v>1018</v>
      </c>
      <c r="S19" s="20" t="s">
        <v>434</v>
      </c>
      <c r="T19" s="8" t="s">
        <v>344</v>
      </c>
      <c r="U19" s="9"/>
      <c r="V19" s="37"/>
      <c r="W19" s="39" t="s">
        <v>276</v>
      </c>
      <c r="X19" s="25"/>
      <c r="Y19" s="8" t="s">
        <v>435</v>
      </c>
      <c r="Z19" s="8" t="s">
        <v>1073</v>
      </c>
      <c r="AA19" s="8" t="s">
        <v>752</v>
      </c>
      <c r="AB19" s="35" t="s">
        <v>1173</v>
      </c>
      <c r="AC19" s="9">
        <v>41752</v>
      </c>
      <c r="AD19" s="8" t="s">
        <v>436</v>
      </c>
      <c r="AE19" s="9">
        <v>41938</v>
      </c>
      <c r="AF19" s="8" t="s">
        <v>437</v>
      </c>
      <c r="AG19" s="9"/>
      <c r="AH19" s="9"/>
      <c r="AI19" s="9" t="s">
        <v>495</v>
      </c>
      <c r="AJ19" s="8"/>
      <c r="AK19" s="30" t="s">
        <v>649</v>
      </c>
      <c r="AL19" s="8" t="s">
        <v>442</v>
      </c>
      <c r="AM19" s="8" t="s">
        <v>443</v>
      </c>
      <c r="AN19" s="8"/>
      <c r="AO19" s="8"/>
      <c r="AP19" s="8" t="s">
        <v>441</v>
      </c>
      <c r="AQ19" s="8"/>
      <c r="AR19" s="8"/>
      <c r="AS19" s="8"/>
      <c r="AT19" s="8"/>
      <c r="AU19" s="8"/>
    </row>
    <row r="20" spans="1:47" ht="35.25" customHeight="1" x14ac:dyDescent="0.2">
      <c r="A20" s="23">
        <v>18</v>
      </c>
      <c r="B20" s="9">
        <v>41635</v>
      </c>
      <c r="C20" s="32" t="s">
        <v>989</v>
      </c>
      <c r="D20" s="8" t="s">
        <v>344</v>
      </c>
      <c r="E20" s="35" t="s">
        <v>996</v>
      </c>
      <c r="F20" s="35" t="s">
        <v>1002</v>
      </c>
      <c r="G20" s="8" t="s">
        <v>1007</v>
      </c>
      <c r="H20" s="10" t="s">
        <v>433</v>
      </c>
      <c r="I20" s="10"/>
      <c r="J20" s="35" t="s">
        <v>1010</v>
      </c>
      <c r="K20" s="10" t="s">
        <v>31</v>
      </c>
      <c r="L20" s="10" t="s">
        <v>169</v>
      </c>
      <c r="M20" s="10" t="s">
        <v>438</v>
      </c>
      <c r="N20" s="35" t="s">
        <v>1161</v>
      </c>
      <c r="O20" s="17" t="s">
        <v>1012</v>
      </c>
      <c r="P20" s="17" t="s">
        <v>439</v>
      </c>
      <c r="Q20" s="17" t="s">
        <v>667</v>
      </c>
      <c r="R20" s="35" t="s">
        <v>1018</v>
      </c>
      <c r="S20" s="20" t="s">
        <v>434</v>
      </c>
      <c r="T20" s="8" t="s">
        <v>344</v>
      </c>
      <c r="U20" s="9"/>
      <c r="V20" s="37"/>
      <c r="W20" s="39" t="s">
        <v>276</v>
      </c>
      <c r="X20" s="25"/>
      <c r="Y20" s="8" t="s">
        <v>435</v>
      </c>
      <c r="Z20" s="8" t="s">
        <v>1073</v>
      </c>
      <c r="AA20" s="8" t="s">
        <v>752</v>
      </c>
      <c r="AB20" s="35" t="s">
        <v>1173</v>
      </c>
      <c r="AC20" s="9">
        <v>41752</v>
      </c>
      <c r="AD20" s="8" t="s">
        <v>436</v>
      </c>
      <c r="AE20" s="9">
        <v>41938</v>
      </c>
      <c r="AF20" s="8" t="s">
        <v>437</v>
      </c>
      <c r="AG20" s="9"/>
      <c r="AH20" s="9"/>
      <c r="AI20" s="9" t="s">
        <v>495</v>
      </c>
      <c r="AJ20" s="8"/>
      <c r="AK20" s="30" t="s">
        <v>649</v>
      </c>
      <c r="AL20" s="8" t="s">
        <v>442</v>
      </c>
      <c r="AM20" s="8" t="s">
        <v>443</v>
      </c>
      <c r="AN20" s="8"/>
      <c r="AO20" s="8"/>
      <c r="AP20" s="8" t="s">
        <v>441</v>
      </c>
      <c r="AQ20" s="8"/>
      <c r="AR20" s="8"/>
      <c r="AS20" s="8"/>
      <c r="AT20" s="8"/>
      <c r="AU20" s="8"/>
    </row>
    <row r="21" spans="1:47" ht="35.25" customHeight="1" x14ac:dyDescent="0.2">
      <c r="A21" s="23">
        <v>19</v>
      </c>
      <c r="B21" s="9">
        <v>41636</v>
      </c>
      <c r="C21" s="32" t="s">
        <v>989</v>
      </c>
      <c r="D21" s="8" t="s">
        <v>121</v>
      </c>
      <c r="E21" s="35" t="s">
        <v>996</v>
      </c>
      <c r="F21" s="35" t="s">
        <v>1002</v>
      </c>
      <c r="G21" s="8" t="s">
        <v>1007</v>
      </c>
      <c r="H21" s="10" t="s">
        <v>176</v>
      </c>
      <c r="I21" s="10"/>
      <c r="J21" s="35" t="s">
        <v>1010</v>
      </c>
      <c r="K21" s="10" t="s">
        <v>31</v>
      </c>
      <c r="L21" s="10" t="s">
        <v>177</v>
      </c>
      <c r="M21" s="10"/>
      <c r="N21" s="35" t="s">
        <v>1010</v>
      </c>
      <c r="O21" s="17" t="s">
        <v>1016</v>
      </c>
      <c r="P21" s="17" t="s">
        <v>418</v>
      </c>
      <c r="Q21" s="17" t="s">
        <v>753</v>
      </c>
      <c r="R21" s="35" t="s">
        <v>1018</v>
      </c>
      <c r="S21" s="20" t="s">
        <v>336</v>
      </c>
      <c r="T21" s="8" t="s">
        <v>121</v>
      </c>
      <c r="U21" s="9"/>
      <c r="V21" s="37"/>
      <c r="W21" s="39" t="s">
        <v>276</v>
      </c>
      <c r="X21" s="25"/>
      <c r="Y21" s="8"/>
      <c r="Z21" s="8" t="s">
        <v>1168</v>
      </c>
      <c r="AA21" s="8" t="s">
        <v>33</v>
      </c>
      <c r="AB21" s="35" t="s">
        <v>1171</v>
      </c>
      <c r="AC21" s="9"/>
      <c r="AD21" s="8"/>
      <c r="AE21" s="9"/>
      <c r="AF21" s="8"/>
      <c r="AG21" s="9"/>
      <c r="AH21" s="9"/>
      <c r="AI21" s="9"/>
      <c r="AJ21" s="8"/>
      <c r="AK21" s="30" t="s">
        <v>649</v>
      </c>
      <c r="AL21" s="8" t="s">
        <v>848</v>
      </c>
      <c r="AM21" s="8" t="s">
        <v>419</v>
      </c>
      <c r="AN21" s="8" t="s">
        <v>847</v>
      </c>
      <c r="AO21" s="8"/>
      <c r="AP21" s="8"/>
      <c r="AQ21" s="8"/>
      <c r="AR21" s="8"/>
      <c r="AS21" s="8"/>
      <c r="AT21" s="8"/>
      <c r="AU21" s="8"/>
    </row>
    <row r="22" spans="1:47" ht="35.25" customHeight="1" x14ac:dyDescent="0.2">
      <c r="A22" s="23">
        <v>20</v>
      </c>
      <c r="B22" s="9">
        <v>41636</v>
      </c>
      <c r="C22" s="32" t="s">
        <v>989</v>
      </c>
      <c r="D22" s="8" t="s">
        <v>121</v>
      </c>
      <c r="E22" s="35" t="s">
        <v>996</v>
      </c>
      <c r="F22" s="35" t="s">
        <v>1002</v>
      </c>
      <c r="G22" s="8" t="s">
        <v>1007</v>
      </c>
      <c r="H22" s="10" t="s">
        <v>178</v>
      </c>
      <c r="I22" s="10"/>
      <c r="J22" s="35" t="s">
        <v>1010</v>
      </c>
      <c r="K22" s="10" t="s">
        <v>60</v>
      </c>
      <c r="L22" s="10" t="s">
        <v>177</v>
      </c>
      <c r="M22" s="10" t="s">
        <v>105</v>
      </c>
      <c r="N22" s="35" t="s">
        <v>105</v>
      </c>
      <c r="O22" s="17" t="s">
        <v>1016</v>
      </c>
      <c r="P22" s="17" t="s">
        <v>418</v>
      </c>
      <c r="Q22" s="17" t="s">
        <v>753</v>
      </c>
      <c r="R22" s="35" t="s">
        <v>1018</v>
      </c>
      <c r="S22" s="20" t="s">
        <v>336</v>
      </c>
      <c r="T22" s="8" t="s">
        <v>121</v>
      </c>
      <c r="U22" s="9"/>
      <c r="V22" s="37"/>
      <c r="W22" s="39" t="s">
        <v>276</v>
      </c>
      <c r="X22" s="25"/>
      <c r="Y22" s="8"/>
      <c r="Z22" s="8" t="s">
        <v>1168</v>
      </c>
      <c r="AA22" s="8" t="s">
        <v>33</v>
      </c>
      <c r="AB22" s="35" t="s">
        <v>1171</v>
      </c>
      <c r="AC22" s="9"/>
      <c r="AD22" s="8"/>
      <c r="AE22" s="9"/>
      <c r="AF22" s="8"/>
      <c r="AG22" s="9"/>
      <c r="AH22" s="9"/>
      <c r="AI22" s="9"/>
      <c r="AJ22" s="8"/>
      <c r="AK22" s="30" t="s">
        <v>1160</v>
      </c>
      <c r="AL22" s="8" t="s">
        <v>848</v>
      </c>
      <c r="AM22" s="8" t="s">
        <v>419</v>
      </c>
      <c r="AN22" s="8" t="s">
        <v>847</v>
      </c>
      <c r="AO22" s="8"/>
      <c r="AP22" s="8" t="s">
        <v>924</v>
      </c>
      <c r="AQ22" s="8"/>
      <c r="AR22" s="8"/>
      <c r="AS22" s="8"/>
      <c r="AT22" s="8"/>
      <c r="AU22" s="8"/>
    </row>
    <row r="23" spans="1:47" ht="35.25" customHeight="1" x14ac:dyDescent="0.2">
      <c r="A23" s="23">
        <v>21</v>
      </c>
      <c r="B23" s="9">
        <v>41637</v>
      </c>
      <c r="C23" s="32" t="s">
        <v>989</v>
      </c>
      <c r="D23" s="8" t="s">
        <v>126</v>
      </c>
      <c r="E23" s="35" t="s">
        <v>996</v>
      </c>
      <c r="F23" s="35" t="s">
        <v>1004</v>
      </c>
      <c r="G23" s="8" t="s">
        <v>1007</v>
      </c>
      <c r="H23" s="10" t="s">
        <v>666</v>
      </c>
      <c r="I23" s="10"/>
      <c r="J23" s="32" t="s">
        <v>1115</v>
      </c>
      <c r="K23" s="10" t="s">
        <v>31</v>
      </c>
      <c r="L23" s="10" t="s">
        <v>32</v>
      </c>
      <c r="M23" s="10" t="s">
        <v>1123</v>
      </c>
      <c r="N23" s="35" t="s">
        <v>1122</v>
      </c>
      <c r="O23" s="17" t="s">
        <v>1014</v>
      </c>
      <c r="P23" s="17" t="s">
        <v>665</v>
      </c>
      <c r="Q23" s="17" t="s">
        <v>1021</v>
      </c>
      <c r="R23" s="35" t="s">
        <v>1018</v>
      </c>
      <c r="S23" s="20" t="s">
        <v>276</v>
      </c>
      <c r="T23" s="8" t="s">
        <v>126</v>
      </c>
      <c r="U23" s="9"/>
      <c r="V23" s="37"/>
      <c r="W23" s="39" t="s">
        <v>276</v>
      </c>
      <c r="X23" s="25"/>
      <c r="Y23" s="8"/>
      <c r="Z23" s="8"/>
      <c r="AA23" s="8" t="s">
        <v>33</v>
      </c>
      <c r="AB23" s="35" t="s">
        <v>1171</v>
      </c>
      <c r="AC23" s="9"/>
      <c r="AD23" s="8"/>
      <c r="AE23" s="9"/>
      <c r="AF23" s="8"/>
      <c r="AG23" s="9"/>
      <c r="AH23" s="9"/>
      <c r="AI23" s="9"/>
      <c r="AJ23" s="8"/>
      <c r="AK23" s="30" t="s">
        <v>647</v>
      </c>
      <c r="AL23" s="8"/>
      <c r="AM23" s="8"/>
      <c r="AN23" s="8"/>
      <c r="AO23" s="8"/>
      <c r="AP23" s="8" t="s">
        <v>647</v>
      </c>
      <c r="AQ23" s="8"/>
      <c r="AR23" s="8"/>
      <c r="AS23" s="8"/>
      <c r="AT23" s="8"/>
      <c r="AU23" s="8" t="s">
        <v>593</v>
      </c>
    </row>
    <row r="24" spans="1:47" ht="35.25" customHeight="1" x14ac:dyDescent="0.2">
      <c r="A24" s="23">
        <v>22</v>
      </c>
      <c r="B24" s="9">
        <v>41645</v>
      </c>
      <c r="C24" s="32" t="s">
        <v>990</v>
      </c>
      <c r="D24" s="8" t="s">
        <v>1006</v>
      </c>
      <c r="E24" s="35" t="s">
        <v>996</v>
      </c>
      <c r="F24" s="35" t="s">
        <v>1004</v>
      </c>
      <c r="G24" s="8" t="s">
        <v>1200</v>
      </c>
      <c r="H24" s="10" t="s">
        <v>547</v>
      </c>
      <c r="I24" s="10" t="s">
        <v>256</v>
      </c>
      <c r="J24" s="35" t="s">
        <v>1113</v>
      </c>
      <c r="K24" s="10" t="s">
        <v>60</v>
      </c>
      <c r="L24" s="10" t="s">
        <v>551</v>
      </c>
      <c r="M24" s="10"/>
      <c r="N24" s="35" t="s">
        <v>1010</v>
      </c>
      <c r="O24" s="17" t="s">
        <v>1014</v>
      </c>
      <c r="P24" s="17" t="s">
        <v>549</v>
      </c>
      <c r="Q24" s="17" t="s">
        <v>550</v>
      </c>
      <c r="R24" s="35" t="s">
        <v>1010</v>
      </c>
      <c r="S24" s="20" t="s">
        <v>272</v>
      </c>
      <c r="T24" s="8" t="s">
        <v>548</v>
      </c>
      <c r="U24" s="9">
        <v>41645</v>
      </c>
      <c r="V24" s="37">
        <f>U24-B24</f>
        <v>0</v>
      </c>
      <c r="W24" s="39" t="s">
        <v>1182</v>
      </c>
      <c r="X24" s="25"/>
      <c r="Y24" s="8" t="s">
        <v>181</v>
      </c>
      <c r="Z24" s="8" t="s">
        <v>181</v>
      </c>
      <c r="AA24" s="8" t="s">
        <v>46</v>
      </c>
      <c r="AB24" s="35" t="s">
        <v>46</v>
      </c>
      <c r="AC24" s="9"/>
      <c r="AD24" s="8"/>
      <c r="AE24" s="9"/>
      <c r="AF24" s="8"/>
      <c r="AG24" s="9"/>
      <c r="AH24" s="9"/>
      <c r="AI24" s="9"/>
      <c r="AJ24" s="8"/>
      <c r="AK24" s="30" t="s">
        <v>647</v>
      </c>
      <c r="AL24" s="8"/>
      <c r="AM24" s="8"/>
      <c r="AN24" s="8"/>
      <c r="AO24" s="8"/>
      <c r="AP24" s="8" t="s">
        <v>647</v>
      </c>
      <c r="AQ24" s="8"/>
      <c r="AR24" s="8"/>
      <c r="AS24" s="8"/>
      <c r="AT24" s="8"/>
      <c r="AU24" s="8" t="s">
        <v>552</v>
      </c>
    </row>
    <row r="25" spans="1:47" ht="35.25" customHeight="1" x14ac:dyDescent="0.2">
      <c r="A25" s="23">
        <v>23</v>
      </c>
      <c r="B25" s="9">
        <v>41649</v>
      </c>
      <c r="C25" s="32" t="s">
        <v>990</v>
      </c>
      <c r="D25" s="8" t="s">
        <v>179</v>
      </c>
      <c r="E25" s="35" t="s">
        <v>996</v>
      </c>
      <c r="F25" s="35" t="s">
        <v>1002</v>
      </c>
      <c r="G25" s="8" t="s">
        <v>1200</v>
      </c>
      <c r="H25" s="10" t="s">
        <v>180</v>
      </c>
      <c r="I25" s="10"/>
      <c r="J25" s="35" t="s">
        <v>1010</v>
      </c>
      <c r="K25" s="10" t="s">
        <v>31</v>
      </c>
      <c r="L25" s="10"/>
      <c r="M25" s="10"/>
      <c r="N25" s="35" t="s">
        <v>1010</v>
      </c>
      <c r="O25" s="17" t="s">
        <v>1012</v>
      </c>
      <c r="P25" s="17"/>
      <c r="Q25" s="17" t="s">
        <v>1020</v>
      </c>
      <c r="R25" s="35" t="s">
        <v>1018</v>
      </c>
      <c r="S25" s="20" t="s">
        <v>272</v>
      </c>
      <c r="T25" s="8" t="s">
        <v>368</v>
      </c>
      <c r="U25" s="9">
        <v>41649</v>
      </c>
      <c r="V25" s="37">
        <f>U25-B25</f>
        <v>0</v>
      </c>
      <c r="W25" s="39" t="s">
        <v>1182</v>
      </c>
      <c r="X25" s="25"/>
      <c r="Y25" s="8" t="s">
        <v>181</v>
      </c>
      <c r="Z25" s="8" t="s">
        <v>181</v>
      </c>
      <c r="AA25" s="8" t="s">
        <v>46</v>
      </c>
      <c r="AB25" s="35" t="s">
        <v>46</v>
      </c>
      <c r="AC25" s="9"/>
      <c r="AD25" s="8"/>
      <c r="AE25" s="9"/>
      <c r="AF25" s="8"/>
      <c r="AG25" s="9"/>
      <c r="AH25" s="9"/>
      <c r="AI25" s="9"/>
      <c r="AJ25" s="8"/>
      <c r="AK25" s="30" t="s">
        <v>649</v>
      </c>
      <c r="AL25" s="8" t="s">
        <v>182</v>
      </c>
      <c r="AM25" s="8"/>
      <c r="AN25" s="8"/>
      <c r="AO25" s="8"/>
      <c r="AP25" s="8"/>
      <c r="AQ25" s="8"/>
      <c r="AR25" s="8"/>
      <c r="AS25" s="8"/>
      <c r="AT25" s="8"/>
      <c r="AU25" s="8"/>
    </row>
    <row r="26" spans="1:47" ht="35.25" customHeight="1" x14ac:dyDescent="0.2">
      <c r="A26" s="23">
        <v>24</v>
      </c>
      <c r="B26" s="9">
        <v>41652</v>
      </c>
      <c r="C26" s="32" t="s">
        <v>990</v>
      </c>
      <c r="D26" s="8" t="s">
        <v>946</v>
      </c>
      <c r="E26" s="35" t="s">
        <v>996</v>
      </c>
      <c r="F26" s="35" t="s">
        <v>1005</v>
      </c>
      <c r="G26" s="8" t="s">
        <v>1008</v>
      </c>
      <c r="H26" s="10" t="s">
        <v>940</v>
      </c>
      <c r="I26" s="10" t="s">
        <v>937</v>
      </c>
      <c r="J26" s="35" t="s">
        <v>1113</v>
      </c>
      <c r="K26" s="10" t="s">
        <v>31</v>
      </c>
      <c r="L26" s="10" t="s">
        <v>945</v>
      </c>
      <c r="M26" s="10" t="s">
        <v>942</v>
      </c>
      <c r="N26" s="35" t="s">
        <v>1161</v>
      </c>
      <c r="O26" s="17" t="s">
        <v>1016</v>
      </c>
      <c r="P26" s="17" t="s">
        <v>951</v>
      </c>
      <c r="Q26" s="17" t="s">
        <v>950</v>
      </c>
      <c r="R26" s="35" t="s">
        <v>1177</v>
      </c>
      <c r="S26" s="20" t="s">
        <v>1039</v>
      </c>
      <c r="T26" s="8" t="s">
        <v>949</v>
      </c>
      <c r="U26" s="9"/>
      <c r="V26" s="37"/>
      <c r="W26" s="39" t="s">
        <v>276</v>
      </c>
      <c r="X26" s="25"/>
      <c r="Y26" s="8" t="s">
        <v>943</v>
      </c>
      <c r="Z26" s="8" t="s">
        <v>1090</v>
      </c>
      <c r="AA26" s="8" t="s">
        <v>944</v>
      </c>
      <c r="AB26" s="35" t="s">
        <v>1171</v>
      </c>
      <c r="AC26" s="9"/>
      <c r="AD26" s="8"/>
      <c r="AE26" s="9"/>
      <c r="AF26" s="8"/>
      <c r="AG26" s="9"/>
      <c r="AH26" s="9"/>
      <c r="AI26" s="9"/>
      <c r="AJ26" s="8" t="s">
        <v>948</v>
      </c>
      <c r="AK26" s="30" t="s">
        <v>1160</v>
      </c>
      <c r="AL26" s="8"/>
      <c r="AM26" s="8"/>
      <c r="AN26" s="8"/>
      <c r="AO26" s="8"/>
      <c r="AP26" s="8" t="s">
        <v>939</v>
      </c>
      <c r="AQ26" s="8" t="s">
        <v>941</v>
      </c>
      <c r="AR26" s="8"/>
      <c r="AS26" s="8" t="s">
        <v>622</v>
      </c>
      <c r="AT26" s="8" t="s">
        <v>938</v>
      </c>
      <c r="AU26" s="8" t="s">
        <v>947</v>
      </c>
    </row>
    <row r="27" spans="1:47" ht="35.25" customHeight="1" x14ac:dyDescent="0.2">
      <c r="A27" s="23">
        <v>25</v>
      </c>
      <c r="B27" s="9" t="s">
        <v>388</v>
      </c>
      <c r="C27" s="32" t="s">
        <v>990</v>
      </c>
      <c r="D27" s="8" t="s">
        <v>121</v>
      </c>
      <c r="E27" s="35" t="s">
        <v>996</v>
      </c>
      <c r="F27" s="35" t="s">
        <v>1002</v>
      </c>
      <c r="G27" s="8" t="s">
        <v>1200</v>
      </c>
      <c r="H27" s="10" t="s">
        <v>386</v>
      </c>
      <c r="I27" s="10"/>
      <c r="J27" s="32" t="s">
        <v>1115</v>
      </c>
      <c r="K27" s="10" t="s">
        <v>31</v>
      </c>
      <c r="L27" s="10" t="s">
        <v>387</v>
      </c>
      <c r="M27" s="10" t="s">
        <v>101</v>
      </c>
      <c r="N27" s="35" t="s">
        <v>1122</v>
      </c>
      <c r="O27" s="17" t="s">
        <v>1012</v>
      </c>
      <c r="P27" s="17"/>
      <c r="Q27" s="17"/>
      <c r="R27" s="35" t="s">
        <v>1010</v>
      </c>
      <c r="S27" s="20" t="s">
        <v>272</v>
      </c>
      <c r="T27" s="8" t="s">
        <v>121</v>
      </c>
      <c r="U27" s="9" t="s">
        <v>388</v>
      </c>
      <c r="V27" s="37">
        <v>0</v>
      </c>
      <c r="W27" s="39" t="s">
        <v>1182</v>
      </c>
      <c r="X27" s="25"/>
      <c r="Y27" s="8" t="s">
        <v>181</v>
      </c>
      <c r="Z27" s="8" t="s">
        <v>181</v>
      </c>
      <c r="AA27" s="8" t="s">
        <v>46</v>
      </c>
      <c r="AB27" s="35" t="s">
        <v>46</v>
      </c>
      <c r="AC27" s="9"/>
      <c r="AD27" s="8"/>
      <c r="AE27" s="9"/>
      <c r="AF27" s="8"/>
      <c r="AG27" s="9"/>
      <c r="AH27" s="9"/>
      <c r="AI27" s="9"/>
      <c r="AJ27" s="8"/>
      <c r="AK27" s="30" t="s">
        <v>1160</v>
      </c>
      <c r="AL27" s="8"/>
      <c r="AM27" s="8"/>
      <c r="AN27" s="8"/>
      <c r="AO27" s="8"/>
      <c r="AP27" s="8" t="s">
        <v>191</v>
      </c>
      <c r="AQ27" s="8"/>
      <c r="AR27" s="8"/>
      <c r="AS27" s="8"/>
      <c r="AT27" s="8"/>
      <c r="AU27" s="8"/>
    </row>
    <row r="28" spans="1:47" ht="35.25" customHeight="1" x14ac:dyDescent="0.2">
      <c r="A28" s="23">
        <v>26</v>
      </c>
      <c r="B28" s="9">
        <v>41657</v>
      </c>
      <c r="C28" s="32" t="s">
        <v>990</v>
      </c>
      <c r="D28" s="8" t="s">
        <v>344</v>
      </c>
      <c r="E28" s="35" t="s">
        <v>996</v>
      </c>
      <c r="F28" s="35" t="s">
        <v>1002</v>
      </c>
      <c r="G28" s="8" t="s">
        <v>1200</v>
      </c>
      <c r="H28" s="10" t="s">
        <v>681</v>
      </c>
      <c r="I28" s="10" t="s">
        <v>249</v>
      </c>
      <c r="J28" s="32" t="s">
        <v>1115</v>
      </c>
      <c r="K28" s="10" t="s">
        <v>31</v>
      </c>
      <c r="L28" s="10" t="s">
        <v>345</v>
      </c>
      <c r="M28" s="10" t="s">
        <v>1116</v>
      </c>
      <c r="N28" s="35" t="s">
        <v>1157</v>
      </c>
      <c r="O28" s="17" t="s">
        <v>1015</v>
      </c>
      <c r="P28" s="17" t="s">
        <v>346</v>
      </c>
      <c r="Q28" s="17" t="s">
        <v>1163</v>
      </c>
      <c r="R28" s="35" t="s">
        <v>1018</v>
      </c>
      <c r="S28" s="20" t="s">
        <v>272</v>
      </c>
      <c r="T28" s="8" t="s">
        <v>344</v>
      </c>
      <c r="U28" s="9">
        <v>41657</v>
      </c>
      <c r="V28" s="37">
        <f>U28-B28</f>
        <v>0</v>
      </c>
      <c r="W28" s="39" t="s">
        <v>1182</v>
      </c>
      <c r="X28" s="25"/>
      <c r="Y28" s="8" t="s">
        <v>181</v>
      </c>
      <c r="Z28" s="8" t="s">
        <v>181</v>
      </c>
      <c r="AA28" s="8" t="s">
        <v>46</v>
      </c>
      <c r="AB28" s="35" t="s">
        <v>46</v>
      </c>
      <c r="AC28" s="9"/>
      <c r="AD28" s="8"/>
      <c r="AE28" s="9"/>
      <c r="AF28" s="8"/>
      <c r="AG28" s="9"/>
      <c r="AH28" s="9"/>
      <c r="AI28" s="9"/>
      <c r="AJ28" s="8"/>
      <c r="AK28" s="30" t="s">
        <v>1160</v>
      </c>
      <c r="AL28" s="8"/>
      <c r="AM28" s="8"/>
      <c r="AN28" s="8"/>
      <c r="AO28" s="8"/>
      <c r="AP28" s="8" t="s">
        <v>191</v>
      </c>
      <c r="AQ28" s="8"/>
      <c r="AR28" s="8"/>
      <c r="AS28" s="8"/>
      <c r="AT28" s="8"/>
      <c r="AU28" s="8"/>
    </row>
    <row r="29" spans="1:47" ht="35.25" customHeight="1" x14ac:dyDescent="0.2">
      <c r="A29" s="23">
        <v>27</v>
      </c>
      <c r="B29" s="9">
        <v>41661</v>
      </c>
      <c r="C29" s="32" t="s">
        <v>990</v>
      </c>
      <c r="D29" s="8" t="s">
        <v>110</v>
      </c>
      <c r="E29" s="35" t="s">
        <v>999</v>
      </c>
      <c r="F29" s="35" t="s">
        <v>1002</v>
      </c>
      <c r="G29" s="8" t="s">
        <v>1200</v>
      </c>
      <c r="H29" s="10" t="s">
        <v>183</v>
      </c>
      <c r="I29" s="10" t="s">
        <v>184</v>
      </c>
      <c r="J29" s="32" t="s">
        <v>1115</v>
      </c>
      <c r="K29" s="10" t="s">
        <v>60</v>
      </c>
      <c r="L29" s="10"/>
      <c r="M29" s="10"/>
      <c r="N29" s="35" t="s">
        <v>1010</v>
      </c>
      <c r="O29" s="17" t="s">
        <v>1014</v>
      </c>
      <c r="P29" s="17"/>
      <c r="Q29" s="17"/>
      <c r="R29" s="35" t="s">
        <v>1010</v>
      </c>
      <c r="S29" s="20" t="s">
        <v>272</v>
      </c>
      <c r="T29" s="8" t="s">
        <v>110</v>
      </c>
      <c r="U29" s="9">
        <v>41661</v>
      </c>
      <c r="V29" s="37">
        <f>U29-B29</f>
        <v>0</v>
      </c>
      <c r="W29" s="39" t="s">
        <v>1182</v>
      </c>
      <c r="X29" s="25"/>
      <c r="Y29" s="8"/>
      <c r="Z29" s="8"/>
      <c r="AA29" s="8" t="s">
        <v>46</v>
      </c>
      <c r="AB29" s="35" t="s">
        <v>46</v>
      </c>
      <c r="AC29" s="9"/>
      <c r="AD29" s="8"/>
      <c r="AE29" s="9"/>
      <c r="AF29" s="8"/>
      <c r="AG29" s="9"/>
      <c r="AH29" s="9"/>
      <c r="AI29" s="9"/>
      <c r="AJ29" s="8"/>
      <c r="AK29" s="30" t="s">
        <v>1160</v>
      </c>
      <c r="AL29" s="8"/>
      <c r="AM29" s="8"/>
      <c r="AN29" s="8"/>
      <c r="AO29" s="8"/>
      <c r="AP29" s="8" t="s">
        <v>924</v>
      </c>
      <c r="AQ29" s="8"/>
      <c r="AR29" s="8"/>
      <c r="AS29" s="8" t="s">
        <v>185</v>
      </c>
      <c r="AT29" s="8"/>
      <c r="AU29" s="8"/>
    </row>
    <row r="30" spans="1:47" ht="35.25" customHeight="1" x14ac:dyDescent="0.2">
      <c r="A30" s="23">
        <v>28</v>
      </c>
      <c r="B30" s="9">
        <v>41663</v>
      </c>
      <c r="C30" s="32" t="s">
        <v>990</v>
      </c>
      <c r="D30" s="8" t="s">
        <v>121</v>
      </c>
      <c r="E30" s="35" t="s">
        <v>996</v>
      </c>
      <c r="F30" s="35" t="s">
        <v>1002</v>
      </c>
      <c r="G30" s="8" t="s">
        <v>1007</v>
      </c>
      <c r="H30" s="10" t="s">
        <v>186</v>
      </c>
      <c r="I30" s="10"/>
      <c r="J30" s="35" t="s">
        <v>1010</v>
      </c>
      <c r="K30" s="10" t="s">
        <v>31</v>
      </c>
      <c r="L30" s="10"/>
      <c r="M30" s="10"/>
      <c r="N30" s="35" t="s">
        <v>1010</v>
      </c>
      <c r="O30" s="17" t="s">
        <v>1012</v>
      </c>
      <c r="P30" s="17" t="s">
        <v>1108</v>
      </c>
      <c r="Q30" s="17" t="s">
        <v>1109</v>
      </c>
      <c r="R30" s="35" t="s">
        <v>1018</v>
      </c>
      <c r="S30" s="20" t="s">
        <v>336</v>
      </c>
      <c r="T30" s="8" t="s">
        <v>121</v>
      </c>
      <c r="U30" s="9">
        <v>41665</v>
      </c>
      <c r="V30" s="37">
        <f>U30-B30</f>
        <v>2</v>
      </c>
      <c r="W30" s="39" t="s">
        <v>1184</v>
      </c>
      <c r="X30" s="25"/>
      <c r="Y30" s="8" t="s">
        <v>1061</v>
      </c>
      <c r="Z30" s="8"/>
      <c r="AA30" s="8" t="s">
        <v>33</v>
      </c>
      <c r="AB30" s="35" t="s">
        <v>1171</v>
      </c>
      <c r="AC30" s="9"/>
      <c r="AD30" s="8"/>
      <c r="AE30" s="9"/>
      <c r="AF30" s="8"/>
      <c r="AG30" s="9">
        <v>41665</v>
      </c>
      <c r="AH30" s="9"/>
      <c r="AI30" s="9"/>
      <c r="AJ30" s="8" t="s">
        <v>1110</v>
      </c>
      <c r="AK30" s="30" t="s">
        <v>649</v>
      </c>
      <c r="AL30" s="8"/>
      <c r="AM30" s="8"/>
      <c r="AN30" s="8"/>
      <c r="AO30" s="8"/>
      <c r="AP30" s="8" t="s">
        <v>188</v>
      </c>
      <c r="AQ30" s="8" t="s">
        <v>189</v>
      </c>
      <c r="AR30" s="8"/>
      <c r="AS30" s="8"/>
      <c r="AT30" s="8"/>
      <c r="AU30" s="8"/>
    </row>
    <row r="31" spans="1:47" ht="35.25" customHeight="1" x14ac:dyDescent="0.2">
      <c r="A31" s="23">
        <v>29</v>
      </c>
      <c r="B31" s="9">
        <v>41663</v>
      </c>
      <c r="C31" s="32" t="s">
        <v>990</v>
      </c>
      <c r="D31" s="8" t="s">
        <v>121</v>
      </c>
      <c r="E31" s="35" t="s">
        <v>996</v>
      </c>
      <c r="F31" s="35" t="s">
        <v>1002</v>
      </c>
      <c r="G31" s="8" t="s">
        <v>1007</v>
      </c>
      <c r="H31" s="10" t="s">
        <v>190</v>
      </c>
      <c r="I31" s="10"/>
      <c r="J31" s="35" t="s">
        <v>1115</v>
      </c>
      <c r="K31" s="10" t="s">
        <v>31</v>
      </c>
      <c r="L31" s="10" t="s">
        <v>169</v>
      </c>
      <c r="M31" s="10" t="s">
        <v>1116</v>
      </c>
      <c r="N31" s="35" t="s">
        <v>1157</v>
      </c>
      <c r="O31" s="17" t="s">
        <v>1015</v>
      </c>
      <c r="P31" s="17" t="s">
        <v>1108</v>
      </c>
      <c r="Q31" s="17" t="s">
        <v>1109</v>
      </c>
      <c r="R31" s="35" t="s">
        <v>1018</v>
      </c>
      <c r="S31" s="20" t="s">
        <v>336</v>
      </c>
      <c r="T31" s="8" t="s">
        <v>121</v>
      </c>
      <c r="U31" s="9">
        <v>41665</v>
      </c>
      <c r="V31" s="37">
        <f>U31-B31</f>
        <v>2</v>
      </c>
      <c r="W31" s="39" t="s">
        <v>1184</v>
      </c>
      <c r="X31" s="25"/>
      <c r="Y31" s="8" t="s">
        <v>1061</v>
      </c>
      <c r="Z31" s="8"/>
      <c r="AA31" s="8" t="s">
        <v>33</v>
      </c>
      <c r="AB31" s="35" t="s">
        <v>1171</v>
      </c>
      <c r="AC31" s="9"/>
      <c r="AD31" s="8"/>
      <c r="AE31" s="9"/>
      <c r="AF31" s="8"/>
      <c r="AG31" s="9">
        <v>41665</v>
      </c>
      <c r="AH31" s="9"/>
      <c r="AI31" s="9"/>
      <c r="AJ31" s="8" t="s">
        <v>1111</v>
      </c>
      <c r="AK31" s="30" t="s">
        <v>649</v>
      </c>
      <c r="AL31" s="8"/>
      <c r="AM31" s="8"/>
      <c r="AN31" s="8"/>
      <c r="AO31" s="8"/>
      <c r="AP31" s="8" t="s">
        <v>191</v>
      </c>
      <c r="AQ31" s="8" t="s">
        <v>189</v>
      </c>
      <c r="AR31" s="8"/>
      <c r="AS31" s="8"/>
      <c r="AT31" s="8"/>
      <c r="AU31" s="8"/>
    </row>
    <row r="32" spans="1:47" ht="35.25" customHeight="1" x14ac:dyDescent="0.2">
      <c r="A32" s="23">
        <v>30</v>
      </c>
      <c r="B32" s="9">
        <v>41663</v>
      </c>
      <c r="C32" s="32" t="s">
        <v>990</v>
      </c>
      <c r="D32" s="8" t="s">
        <v>121</v>
      </c>
      <c r="E32" s="35" t="s">
        <v>996</v>
      </c>
      <c r="F32" s="35" t="s">
        <v>1002</v>
      </c>
      <c r="G32" s="8" t="s">
        <v>1007</v>
      </c>
      <c r="H32" s="10" t="s">
        <v>192</v>
      </c>
      <c r="I32" s="10"/>
      <c r="J32" s="35" t="s">
        <v>1115</v>
      </c>
      <c r="K32" s="10" t="s">
        <v>31</v>
      </c>
      <c r="L32" s="10"/>
      <c r="M32" s="10"/>
      <c r="N32" s="35" t="s">
        <v>1010</v>
      </c>
      <c r="O32" s="17" t="s">
        <v>1012</v>
      </c>
      <c r="P32" s="17" t="s">
        <v>1108</v>
      </c>
      <c r="Q32" s="17" t="s">
        <v>1109</v>
      </c>
      <c r="R32" s="35" t="s">
        <v>1018</v>
      </c>
      <c r="S32" s="20" t="s">
        <v>336</v>
      </c>
      <c r="T32" s="8" t="s">
        <v>121</v>
      </c>
      <c r="U32" s="9">
        <v>41665</v>
      </c>
      <c r="V32" s="37">
        <f>U32-B32</f>
        <v>2</v>
      </c>
      <c r="W32" s="39" t="s">
        <v>1184</v>
      </c>
      <c r="X32" s="25"/>
      <c r="Y32" s="8" t="s">
        <v>1061</v>
      </c>
      <c r="Z32" s="8"/>
      <c r="AA32" s="8" t="s">
        <v>33</v>
      </c>
      <c r="AB32" s="35" t="s">
        <v>1171</v>
      </c>
      <c r="AC32" s="9"/>
      <c r="AD32" s="8"/>
      <c r="AE32" s="9"/>
      <c r="AF32" s="8"/>
      <c r="AG32" s="9">
        <v>41665</v>
      </c>
      <c r="AH32" s="9"/>
      <c r="AI32" s="9"/>
      <c r="AJ32" s="8" t="s">
        <v>1110</v>
      </c>
      <c r="AK32" s="30" t="s">
        <v>649</v>
      </c>
      <c r="AL32" s="8"/>
      <c r="AM32" s="8"/>
      <c r="AN32" s="8"/>
      <c r="AO32" s="8"/>
      <c r="AP32" s="8" t="s">
        <v>191</v>
      </c>
      <c r="AQ32" s="8" t="s">
        <v>189</v>
      </c>
      <c r="AR32" s="8"/>
      <c r="AS32" s="8"/>
      <c r="AT32" s="8"/>
      <c r="AU32" s="8"/>
    </row>
    <row r="33" spans="1:47" ht="35.25" customHeight="1" x14ac:dyDescent="0.2">
      <c r="A33" s="23">
        <v>31</v>
      </c>
      <c r="B33" s="9">
        <v>41674</v>
      </c>
      <c r="C33" s="32" t="s">
        <v>990</v>
      </c>
      <c r="D33" s="8" t="s">
        <v>193</v>
      </c>
      <c r="E33" s="35" t="s">
        <v>995</v>
      </c>
      <c r="F33" s="35" t="s">
        <v>1005</v>
      </c>
      <c r="G33" s="8" t="s">
        <v>1200</v>
      </c>
      <c r="H33" s="10" t="s">
        <v>412</v>
      </c>
      <c r="I33" s="10"/>
      <c r="J33" s="35" t="s">
        <v>1010</v>
      </c>
      <c r="K33" s="10" t="s">
        <v>60</v>
      </c>
      <c r="L33" s="10" t="s">
        <v>416</v>
      </c>
      <c r="M33" s="10"/>
      <c r="N33" s="35" t="s">
        <v>1010</v>
      </c>
      <c r="O33" s="17" t="s">
        <v>1011</v>
      </c>
      <c r="P33" s="17" t="s">
        <v>414</v>
      </c>
      <c r="Q33" s="17"/>
      <c r="R33" s="35" t="s">
        <v>1010</v>
      </c>
      <c r="S33" s="20" t="s">
        <v>272</v>
      </c>
      <c r="T33" s="8" t="s">
        <v>193</v>
      </c>
      <c r="U33" s="9">
        <v>41674</v>
      </c>
      <c r="V33" s="37">
        <f>U33-B33</f>
        <v>0</v>
      </c>
      <c r="W33" s="39" t="s">
        <v>1182</v>
      </c>
      <c r="X33" s="25"/>
      <c r="Y33" s="8" t="s">
        <v>181</v>
      </c>
      <c r="Z33" s="8" t="s">
        <v>181</v>
      </c>
      <c r="AA33" s="8" t="s">
        <v>46</v>
      </c>
      <c r="AB33" s="35" t="s">
        <v>46</v>
      </c>
      <c r="AC33" s="9"/>
      <c r="AD33" s="8"/>
      <c r="AE33" s="9"/>
      <c r="AF33" s="8"/>
      <c r="AG33" s="9"/>
      <c r="AH33" s="9"/>
      <c r="AI33" s="9"/>
      <c r="AJ33" s="8"/>
      <c r="AK33" s="30" t="s">
        <v>647</v>
      </c>
      <c r="AL33" s="8"/>
      <c r="AM33" s="8"/>
      <c r="AN33" s="8"/>
      <c r="AO33" s="8"/>
      <c r="AP33" s="8" t="s">
        <v>952</v>
      </c>
      <c r="AQ33" s="8"/>
      <c r="AR33" s="8"/>
      <c r="AS33" s="8" t="s">
        <v>411</v>
      </c>
      <c r="AT33" s="8"/>
      <c r="AU33" s="8"/>
    </row>
    <row r="34" spans="1:47" ht="35.25" customHeight="1" x14ac:dyDescent="0.2">
      <c r="A34" s="23">
        <v>32</v>
      </c>
      <c r="B34" s="9">
        <v>41674</v>
      </c>
      <c r="C34" s="32" t="s">
        <v>990</v>
      </c>
      <c r="D34" s="8" t="s">
        <v>193</v>
      </c>
      <c r="E34" s="35" t="s">
        <v>995</v>
      </c>
      <c r="F34" s="35" t="s">
        <v>1005</v>
      </c>
      <c r="G34" s="8" t="s">
        <v>1200</v>
      </c>
      <c r="H34" s="10" t="s">
        <v>413</v>
      </c>
      <c r="I34" s="10"/>
      <c r="J34" s="35" t="s">
        <v>1010</v>
      </c>
      <c r="K34" s="10" t="s">
        <v>60</v>
      </c>
      <c r="L34" s="10" t="s">
        <v>416</v>
      </c>
      <c r="M34" s="10"/>
      <c r="N34" s="35" t="s">
        <v>1010</v>
      </c>
      <c r="O34" s="17" t="s">
        <v>1011</v>
      </c>
      <c r="P34" s="17" t="s">
        <v>415</v>
      </c>
      <c r="Q34" s="17"/>
      <c r="R34" s="35" t="s">
        <v>1010</v>
      </c>
      <c r="S34" s="20" t="s">
        <v>272</v>
      </c>
      <c r="T34" s="8" t="s">
        <v>193</v>
      </c>
      <c r="U34" s="9">
        <v>41674</v>
      </c>
      <c r="V34" s="37">
        <f>U34-B34</f>
        <v>0</v>
      </c>
      <c r="W34" s="39" t="s">
        <v>1182</v>
      </c>
      <c r="X34" s="25"/>
      <c r="Y34" s="8" t="s">
        <v>181</v>
      </c>
      <c r="Z34" s="8" t="s">
        <v>181</v>
      </c>
      <c r="AA34" s="8" t="s">
        <v>46</v>
      </c>
      <c r="AB34" s="35" t="s">
        <v>46</v>
      </c>
      <c r="AC34" s="9"/>
      <c r="AD34" s="8"/>
      <c r="AE34" s="9"/>
      <c r="AF34" s="8"/>
      <c r="AG34" s="9"/>
      <c r="AH34" s="9"/>
      <c r="AI34" s="9"/>
      <c r="AJ34" s="8"/>
      <c r="AK34" s="30" t="s">
        <v>647</v>
      </c>
      <c r="AL34" s="8"/>
      <c r="AM34" s="8"/>
      <c r="AN34" s="8"/>
      <c r="AO34" s="8"/>
      <c r="AP34" s="8" t="s">
        <v>952</v>
      </c>
      <c r="AQ34" s="8"/>
      <c r="AR34" s="8"/>
      <c r="AS34" s="8" t="s">
        <v>411</v>
      </c>
      <c r="AT34" s="8"/>
      <c r="AU34" s="8"/>
    </row>
    <row r="35" spans="1:47" ht="35.25" customHeight="1" x14ac:dyDescent="0.2">
      <c r="A35" s="23">
        <v>33</v>
      </c>
      <c r="B35" s="9">
        <v>41687</v>
      </c>
      <c r="C35" s="32" t="s">
        <v>990</v>
      </c>
      <c r="D35" s="8" t="s">
        <v>761</v>
      </c>
      <c r="E35" s="35" t="s">
        <v>995</v>
      </c>
      <c r="F35" s="35" t="s">
        <v>1004</v>
      </c>
      <c r="G35" s="8" t="s">
        <v>1007</v>
      </c>
      <c r="H35" s="10" t="s">
        <v>195</v>
      </c>
      <c r="I35" s="10" t="s">
        <v>103</v>
      </c>
      <c r="J35" s="32" t="s">
        <v>1115</v>
      </c>
      <c r="K35" s="10" t="s">
        <v>31</v>
      </c>
      <c r="L35" s="10" t="s">
        <v>196</v>
      </c>
      <c r="M35" s="10" t="s">
        <v>197</v>
      </c>
      <c r="N35" s="35" t="s">
        <v>1121</v>
      </c>
      <c r="O35" s="17" t="s">
        <v>1013</v>
      </c>
      <c r="P35" s="17" t="s">
        <v>1162</v>
      </c>
      <c r="Q35" s="17" t="s">
        <v>953</v>
      </c>
      <c r="R35" s="35" t="s">
        <v>1023</v>
      </c>
      <c r="S35" s="20" t="s">
        <v>276</v>
      </c>
      <c r="T35" s="8"/>
      <c r="U35" s="9"/>
      <c r="V35" s="37"/>
      <c r="W35" s="39" t="s">
        <v>276</v>
      </c>
      <c r="X35" s="25"/>
      <c r="Y35" s="8"/>
      <c r="Z35" s="8" t="s">
        <v>1075</v>
      </c>
      <c r="AA35" s="8" t="s">
        <v>33</v>
      </c>
      <c r="AB35" s="35" t="s">
        <v>1171</v>
      </c>
      <c r="AC35" s="9"/>
      <c r="AD35" s="8"/>
      <c r="AE35" s="9"/>
      <c r="AF35" s="8"/>
      <c r="AG35" s="9"/>
      <c r="AH35" s="9"/>
      <c r="AI35" s="9"/>
      <c r="AJ35" s="8"/>
      <c r="AK35" s="30" t="s">
        <v>649</v>
      </c>
      <c r="AL35" s="8" t="s">
        <v>198</v>
      </c>
      <c r="AM35" s="8"/>
      <c r="AN35" s="8"/>
      <c r="AO35" s="8"/>
      <c r="AP35" s="8"/>
      <c r="AQ35" s="8"/>
      <c r="AR35" s="8"/>
      <c r="AS35" s="8"/>
      <c r="AT35" s="8"/>
      <c r="AU35" s="8"/>
    </row>
    <row r="36" spans="1:47" ht="35.25" customHeight="1" x14ac:dyDescent="0.2">
      <c r="A36" s="23">
        <v>34</v>
      </c>
      <c r="B36" s="9">
        <v>41692</v>
      </c>
      <c r="C36" s="32" t="s">
        <v>990</v>
      </c>
      <c r="D36" s="8" t="s">
        <v>193</v>
      </c>
      <c r="E36" s="35" t="s">
        <v>995</v>
      </c>
      <c r="F36" s="35" t="s">
        <v>1005</v>
      </c>
      <c r="G36" s="8" t="s">
        <v>1200</v>
      </c>
      <c r="H36" s="10" t="s">
        <v>337</v>
      </c>
      <c r="I36" s="10"/>
      <c r="J36" s="32" t="s">
        <v>1115</v>
      </c>
      <c r="K36" s="10" t="s">
        <v>31</v>
      </c>
      <c r="L36" s="10" t="s">
        <v>340</v>
      </c>
      <c r="M36" s="10" t="s">
        <v>1129</v>
      </c>
      <c r="N36" s="35" t="s">
        <v>1122</v>
      </c>
      <c r="O36" s="17" t="s">
        <v>1017</v>
      </c>
      <c r="P36" s="17" t="s">
        <v>194</v>
      </c>
      <c r="Q36" s="17"/>
      <c r="R36" s="35" t="s">
        <v>1010</v>
      </c>
      <c r="S36" s="20" t="s">
        <v>272</v>
      </c>
      <c r="T36" s="8" t="s">
        <v>193</v>
      </c>
      <c r="U36" s="9">
        <v>41692</v>
      </c>
      <c r="V36" s="37">
        <f>U36-B36</f>
        <v>0</v>
      </c>
      <c r="W36" s="39" t="s">
        <v>1182</v>
      </c>
      <c r="X36" s="25"/>
      <c r="Y36" s="8" t="s">
        <v>181</v>
      </c>
      <c r="Z36" s="8" t="s">
        <v>181</v>
      </c>
      <c r="AA36" s="8" t="s">
        <v>46</v>
      </c>
      <c r="AB36" s="35" t="s">
        <v>46</v>
      </c>
      <c r="AC36" s="9"/>
      <c r="AD36" s="8"/>
      <c r="AE36" s="9"/>
      <c r="AF36" s="8"/>
      <c r="AG36" s="9"/>
      <c r="AH36" s="9"/>
      <c r="AI36" s="9"/>
      <c r="AJ36" s="8"/>
      <c r="AK36" s="30" t="s">
        <v>1160</v>
      </c>
      <c r="AL36" s="8"/>
      <c r="AM36" s="8"/>
      <c r="AN36" s="8"/>
      <c r="AO36" s="8"/>
      <c r="AP36" s="8" t="s">
        <v>924</v>
      </c>
      <c r="AQ36" s="8" t="s">
        <v>341</v>
      </c>
      <c r="AR36" s="8"/>
      <c r="AS36" s="8"/>
      <c r="AT36" s="8" t="s">
        <v>523</v>
      </c>
      <c r="AU36" s="8"/>
    </row>
    <row r="37" spans="1:47" ht="35.25" customHeight="1" x14ac:dyDescent="0.2">
      <c r="A37" s="23">
        <v>35</v>
      </c>
      <c r="B37" s="9">
        <v>41692</v>
      </c>
      <c r="C37" s="32" t="s">
        <v>990</v>
      </c>
      <c r="D37" s="8" t="s">
        <v>193</v>
      </c>
      <c r="E37" s="35" t="s">
        <v>995</v>
      </c>
      <c r="F37" s="35" t="s">
        <v>1005</v>
      </c>
      <c r="G37" s="8" t="s">
        <v>1200</v>
      </c>
      <c r="H37" s="10" t="s">
        <v>338</v>
      </c>
      <c r="I37" s="10"/>
      <c r="J37" s="35" t="s">
        <v>1010</v>
      </c>
      <c r="K37" s="10" t="s">
        <v>31</v>
      </c>
      <c r="L37" s="10" t="s">
        <v>340</v>
      </c>
      <c r="M37" s="10" t="s">
        <v>339</v>
      </c>
      <c r="N37" s="35" t="s">
        <v>1161</v>
      </c>
      <c r="O37" s="17" t="s">
        <v>1014</v>
      </c>
      <c r="P37" s="17" t="s">
        <v>194</v>
      </c>
      <c r="Q37" s="17"/>
      <c r="R37" s="35" t="s">
        <v>1010</v>
      </c>
      <c r="S37" s="20" t="s">
        <v>272</v>
      </c>
      <c r="T37" s="8" t="s">
        <v>193</v>
      </c>
      <c r="U37" s="9">
        <v>41692</v>
      </c>
      <c r="V37" s="37">
        <f>U37-B37</f>
        <v>0</v>
      </c>
      <c r="W37" s="39" t="s">
        <v>1182</v>
      </c>
      <c r="X37" s="25"/>
      <c r="Y37" s="8" t="s">
        <v>181</v>
      </c>
      <c r="Z37" s="8" t="s">
        <v>181</v>
      </c>
      <c r="AA37" s="8" t="s">
        <v>46</v>
      </c>
      <c r="AB37" s="35" t="s">
        <v>46</v>
      </c>
      <c r="AC37" s="9"/>
      <c r="AD37" s="8"/>
      <c r="AE37" s="9"/>
      <c r="AF37" s="8"/>
      <c r="AG37" s="9"/>
      <c r="AH37" s="9"/>
      <c r="AI37" s="9"/>
      <c r="AJ37" s="8"/>
      <c r="AK37" s="30" t="s">
        <v>1160</v>
      </c>
      <c r="AL37" s="8"/>
      <c r="AM37" s="8"/>
      <c r="AN37" s="8"/>
      <c r="AO37" s="8"/>
      <c r="AP37" s="8" t="s">
        <v>924</v>
      </c>
      <c r="AQ37" s="8" t="s">
        <v>341</v>
      </c>
      <c r="AR37" s="8"/>
      <c r="AS37" s="8"/>
      <c r="AT37" s="8" t="s">
        <v>523</v>
      </c>
      <c r="AU37" s="8"/>
    </row>
    <row r="38" spans="1:47" ht="35.25" customHeight="1" x14ac:dyDescent="0.2">
      <c r="A38" s="23">
        <v>36</v>
      </c>
      <c r="B38" s="9">
        <v>41702</v>
      </c>
      <c r="C38" s="32" t="s">
        <v>990</v>
      </c>
      <c r="D38" s="8" t="s">
        <v>761</v>
      </c>
      <c r="E38" s="35" t="s">
        <v>995</v>
      </c>
      <c r="F38" s="35" t="s">
        <v>1004</v>
      </c>
      <c r="G38" s="8" t="s">
        <v>1008</v>
      </c>
      <c r="H38" s="10" t="s">
        <v>383</v>
      </c>
      <c r="I38" s="10" t="s">
        <v>163</v>
      </c>
      <c r="J38" s="32" t="s">
        <v>1115</v>
      </c>
      <c r="K38" s="10" t="s">
        <v>31</v>
      </c>
      <c r="L38" s="10" t="s">
        <v>877</v>
      </c>
      <c r="M38" s="10" t="s">
        <v>69</v>
      </c>
      <c r="N38" s="35" t="s">
        <v>1010</v>
      </c>
      <c r="O38" s="17" t="s">
        <v>1017</v>
      </c>
      <c r="P38" s="17" t="s">
        <v>385</v>
      </c>
      <c r="Q38" s="17" t="s">
        <v>1169</v>
      </c>
      <c r="R38" s="35" t="s">
        <v>1177</v>
      </c>
      <c r="S38" s="20" t="s">
        <v>97</v>
      </c>
      <c r="T38" s="8" t="s">
        <v>378</v>
      </c>
      <c r="U38" s="9"/>
      <c r="V38" s="37"/>
      <c r="W38" s="39" t="s">
        <v>276</v>
      </c>
      <c r="X38" s="25"/>
      <c r="Y38" s="8" t="s">
        <v>380</v>
      </c>
      <c r="Z38" s="8" t="s">
        <v>379</v>
      </c>
      <c r="AA38" s="8" t="s">
        <v>376</v>
      </c>
      <c r="AB38" s="35" t="s">
        <v>1174</v>
      </c>
      <c r="AC38" s="9"/>
      <c r="AD38" s="8"/>
      <c r="AE38" s="9">
        <v>42438</v>
      </c>
      <c r="AF38" s="8" t="s">
        <v>97</v>
      </c>
      <c r="AG38" s="9"/>
      <c r="AH38" s="9"/>
      <c r="AI38" s="9">
        <v>42438</v>
      </c>
      <c r="AJ38" s="8" t="s">
        <v>377</v>
      </c>
      <c r="AK38" s="30" t="s">
        <v>649</v>
      </c>
      <c r="AL38" s="8" t="s">
        <v>381</v>
      </c>
      <c r="AM38" s="8" t="s">
        <v>382</v>
      </c>
      <c r="AN38" s="8" t="s">
        <v>878</v>
      </c>
      <c r="AO38" s="8"/>
      <c r="AP38" s="8"/>
      <c r="AQ38" s="8"/>
      <c r="AR38" s="8"/>
      <c r="AS38" s="8" t="s">
        <v>70</v>
      </c>
      <c r="AT38" s="8"/>
      <c r="AU38" s="8"/>
    </row>
    <row r="39" spans="1:47" ht="35.25" customHeight="1" x14ac:dyDescent="0.2">
      <c r="A39" s="23">
        <v>37</v>
      </c>
      <c r="B39" s="9">
        <v>41702</v>
      </c>
      <c r="C39" s="32" t="s">
        <v>990</v>
      </c>
      <c r="D39" s="8" t="s">
        <v>761</v>
      </c>
      <c r="E39" s="35" t="s">
        <v>995</v>
      </c>
      <c r="F39" s="35" t="s">
        <v>1004</v>
      </c>
      <c r="G39" s="8" t="s">
        <v>1008</v>
      </c>
      <c r="H39" s="10" t="s">
        <v>384</v>
      </c>
      <c r="I39" s="10" t="s">
        <v>326</v>
      </c>
      <c r="J39" s="32" t="s">
        <v>1115</v>
      </c>
      <c r="K39" s="10" t="s">
        <v>60</v>
      </c>
      <c r="L39" s="10" t="s">
        <v>877</v>
      </c>
      <c r="M39" s="10" t="s">
        <v>347</v>
      </c>
      <c r="N39" s="35" t="s">
        <v>1010</v>
      </c>
      <c r="O39" s="17" t="s">
        <v>1017</v>
      </c>
      <c r="P39" s="17" t="s">
        <v>385</v>
      </c>
      <c r="Q39" s="17" t="s">
        <v>1169</v>
      </c>
      <c r="R39" s="35" t="s">
        <v>1177</v>
      </c>
      <c r="S39" s="20" t="s">
        <v>336</v>
      </c>
      <c r="T39" s="8" t="s">
        <v>378</v>
      </c>
      <c r="U39" s="9"/>
      <c r="V39" s="37"/>
      <c r="W39" s="39" t="s">
        <v>276</v>
      </c>
      <c r="X39" s="25"/>
      <c r="Y39" s="8" t="s">
        <v>380</v>
      </c>
      <c r="Z39" s="8" t="s">
        <v>379</v>
      </c>
      <c r="AA39" s="8" t="s">
        <v>376</v>
      </c>
      <c r="AB39" s="35" t="s">
        <v>1174</v>
      </c>
      <c r="AC39" s="9"/>
      <c r="AD39" s="8"/>
      <c r="AE39" s="9"/>
      <c r="AF39" s="8"/>
      <c r="AG39" s="9"/>
      <c r="AH39" s="9"/>
      <c r="AI39" s="9"/>
      <c r="AJ39" s="8"/>
      <c r="AK39" s="30" t="s">
        <v>649</v>
      </c>
      <c r="AL39" s="8" t="s">
        <v>381</v>
      </c>
      <c r="AM39" s="8" t="s">
        <v>382</v>
      </c>
      <c r="AN39" s="8" t="s">
        <v>878</v>
      </c>
      <c r="AO39" s="8"/>
      <c r="AP39" s="8"/>
      <c r="AQ39" s="8"/>
      <c r="AR39" s="8"/>
      <c r="AS39" s="8" t="s">
        <v>70</v>
      </c>
      <c r="AT39" s="8"/>
      <c r="AU39" s="8"/>
    </row>
    <row r="40" spans="1:47" ht="35.25" customHeight="1" x14ac:dyDescent="0.2">
      <c r="A40" s="23">
        <v>38</v>
      </c>
      <c r="B40" s="9">
        <v>41708</v>
      </c>
      <c r="C40" s="32" t="s">
        <v>990</v>
      </c>
      <c r="D40" s="8" t="s">
        <v>110</v>
      </c>
      <c r="E40" s="35" t="s">
        <v>999</v>
      </c>
      <c r="F40" s="35" t="s">
        <v>1002</v>
      </c>
      <c r="G40" s="8" t="s">
        <v>1007</v>
      </c>
      <c r="H40" s="10" t="s">
        <v>409</v>
      </c>
      <c r="I40" s="10"/>
      <c r="J40" s="35" t="s">
        <v>1010</v>
      </c>
      <c r="K40" s="10" t="s">
        <v>31</v>
      </c>
      <c r="L40" s="10"/>
      <c r="M40" s="10" t="s">
        <v>1117</v>
      </c>
      <c r="N40" s="35" t="s">
        <v>1157</v>
      </c>
      <c r="O40" s="17" t="s">
        <v>1015</v>
      </c>
      <c r="P40" s="17" t="s">
        <v>1166</v>
      </c>
      <c r="Q40" s="17" t="s">
        <v>674</v>
      </c>
      <c r="R40" s="35" t="s">
        <v>1023</v>
      </c>
      <c r="S40" s="20" t="s">
        <v>276</v>
      </c>
      <c r="T40" s="8" t="s">
        <v>334</v>
      </c>
      <c r="U40" s="9"/>
      <c r="V40" s="37"/>
      <c r="W40" s="39" t="s">
        <v>276</v>
      </c>
      <c r="X40" s="25"/>
      <c r="Y40" s="8"/>
      <c r="Z40" s="8" t="s">
        <v>1074</v>
      </c>
      <c r="AA40" s="8" t="s">
        <v>33</v>
      </c>
      <c r="AB40" s="35" t="s">
        <v>1171</v>
      </c>
      <c r="AC40" s="9"/>
      <c r="AD40" s="8"/>
      <c r="AE40" s="9"/>
      <c r="AF40" s="8"/>
      <c r="AG40" s="9">
        <v>41709</v>
      </c>
      <c r="AH40" s="9"/>
      <c r="AI40" s="9"/>
      <c r="AJ40" s="8"/>
      <c r="AK40" s="30" t="s">
        <v>649</v>
      </c>
      <c r="AL40" s="8" t="s">
        <v>954</v>
      </c>
      <c r="AM40" s="8"/>
      <c r="AN40" s="8"/>
      <c r="AO40" s="8"/>
      <c r="AP40" s="8"/>
      <c r="AQ40" s="8"/>
      <c r="AR40" s="8"/>
      <c r="AS40" s="8"/>
      <c r="AT40" s="8" t="s">
        <v>410</v>
      </c>
      <c r="AU40" s="8" t="s">
        <v>522</v>
      </c>
    </row>
    <row r="41" spans="1:47" ht="35.25" customHeight="1" x14ac:dyDescent="0.2">
      <c r="A41" s="23">
        <v>39</v>
      </c>
      <c r="B41" s="9">
        <v>41714</v>
      </c>
      <c r="C41" s="32" t="s">
        <v>990</v>
      </c>
      <c r="D41" s="8" t="s">
        <v>41</v>
      </c>
      <c r="E41" s="35" t="s">
        <v>997</v>
      </c>
      <c r="F41" s="35" t="s">
        <v>1002</v>
      </c>
      <c r="G41" s="8" t="s">
        <v>1007</v>
      </c>
      <c r="H41" s="10" t="s">
        <v>426</v>
      </c>
      <c r="I41" s="10"/>
      <c r="J41" s="35" t="s">
        <v>1010</v>
      </c>
      <c r="K41" s="10" t="s">
        <v>31</v>
      </c>
      <c r="L41" s="10"/>
      <c r="M41" s="10"/>
      <c r="N41" s="35" t="s">
        <v>1010</v>
      </c>
      <c r="O41" s="17" t="s">
        <v>1013</v>
      </c>
      <c r="P41" s="17"/>
      <c r="Q41" s="17"/>
      <c r="R41" s="35" t="s">
        <v>1010</v>
      </c>
      <c r="S41" s="20" t="s">
        <v>97</v>
      </c>
      <c r="T41" s="8" t="s">
        <v>429</v>
      </c>
      <c r="U41" s="9"/>
      <c r="V41" s="37"/>
      <c r="W41" s="39" t="s">
        <v>276</v>
      </c>
      <c r="X41" s="25"/>
      <c r="Y41" s="8" t="s">
        <v>428</v>
      </c>
      <c r="Z41" s="8" t="s">
        <v>1063</v>
      </c>
      <c r="AA41" s="8" t="s">
        <v>208</v>
      </c>
      <c r="AB41" s="35" t="s">
        <v>1174</v>
      </c>
      <c r="AC41" s="9"/>
      <c r="AD41" s="8"/>
      <c r="AE41" s="9">
        <v>42001</v>
      </c>
      <c r="AF41" s="8" t="s">
        <v>97</v>
      </c>
      <c r="AG41" s="9"/>
      <c r="AH41" s="9"/>
      <c r="AI41" s="9">
        <v>42001</v>
      </c>
      <c r="AJ41" s="8"/>
      <c r="AK41" s="30" t="s">
        <v>649</v>
      </c>
      <c r="AL41" s="8"/>
      <c r="AM41" s="8"/>
      <c r="AN41" s="8"/>
      <c r="AO41" s="8"/>
      <c r="AP41" s="8"/>
      <c r="AQ41" s="8"/>
      <c r="AR41" s="8"/>
      <c r="AS41" s="8"/>
      <c r="AT41" s="8"/>
      <c r="AU41" s="8"/>
    </row>
    <row r="42" spans="1:47" ht="35.25" customHeight="1" x14ac:dyDescent="0.2">
      <c r="A42" s="23">
        <v>40</v>
      </c>
      <c r="B42" s="9">
        <v>41714</v>
      </c>
      <c r="C42" s="32" t="s">
        <v>990</v>
      </c>
      <c r="D42" s="8" t="s">
        <v>41</v>
      </c>
      <c r="E42" s="35" t="s">
        <v>997</v>
      </c>
      <c r="F42" s="35" t="s">
        <v>1002</v>
      </c>
      <c r="G42" s="8" t="s">
        <v>1007</v>
      </c>
      <c r="H42" s="10" t="s">
        <v>427</v>
      </c>
      <c r="I42" s="10"/>
      <c r="J42" s="35" t="s">
        <v>1010</v>
      </c>
      <c r="K42" s="10" t="s">
        <v>31</v>
      </c>
      <c r="L42" s="10"/>
      <c r="M42" s="10"/>
      <c r="N42" s="35" t="s">
        <v>1010</v>
      </c>
      <c r="O42" s="17" t="s">
        <v>1013</v>
      </c>
      <c r="P42" s="17"/>
      <c r="Q42" s="17"/>
      <c r="R42" s="35" t="s">
        <v>1010</v>
      </c>
      <c r="S42" s="20" t="s">
        <v>97</v>
      </c>
      <c r="T42" s="8" t="s">
        <v>429</v>
      </c>
      <c r="U42" s="9"/>
      <c r="V42" s="37"/>
      <c r="W42" s="39" t="s">
        <v>276</v>
      </c>
      <c r="X42" s="25"/>
      <c r="Y42" s="8" t="s">
        <v>428</v>
      </c>
      <c r="Z42" s="8" t="s">
        <v>1063</v>
      </c>
      <c r="AA42" s="8" t="s">
        <v>208</v>
      </c>
      <c r="AB42" s="35" t="s">
        <v>1174</v>
      </c>
      <c r="AC42" s="9"/>
      <c r="AD42" s="8"/>
      <c r="AE42" s="9">
        <v>42001</v>
      </c>
      <c r="AF42" s="8" t="s">
        <v>97</v>
      </c>
      <c r="AG42" s="9"/>
      <c r="AH42" s="9"/>
      <c r="AI42" s="9">
        <v>42001</v>
      </c>
      <c r="AJ42" s="8"/>
      <c r="AK42" s="30" t="s">
        <v>649</v>
      </c>
      <c r="AL42" s="8"/>
      <c r="AM42" s="8"/>
      <c r="AN42" s="8"/>
      <c r="AO42" s="8"/>
      <c r="AP42" s="8"/>
      <c r="AQ42" s="8"/>
      <c r="AR42" s="8"/>
      <c r="AS42" s="8"/>
      <c r="AT42" s="8"/>
      <c r="AU42" s="8"/>
    </row>
    <row r="43" spans="1:47" ht="35.25" customHeight="1" x14ac:dyDescent="0.2">
      <c r="A43" s="23">
        <v>41</v>
      </c>
      <c r="B43" s="9">
        <v>41728</v>
      </c>
      <c r="C43" s="32" t="s">
        <v>990</v>
      </c>
      <c r="D43" s="8" t="s">
        <v>423</v>
      </c>
      <c r="E43" s="35" t="s">
        <v>1193</v>
      </c>
      <c r="F43" s="35" t="s">
        <v>1002</v>
      </c>
      <c r="G43" s="8" t="s">
        <v>1007</v>
      </c>
      <c r="H43" s="10" t="s">
        <v>420</v>
      </c>
      <c r="I43" s="10"/>
      <c r="J43" s="32" t="s">
        <v>1115</v>
      </c>
      <c r="K43" s="10" t="s">
        <v>60</v>
      </c>
      <c r="L43" s="10" t="s">
        <v>169</v>
      </c>
      <c r="M43" s="10" t="s">
        <v>1136</v>
      </c>
      <c r="N43" s="35" t="s">
        <v>1122</v>
      </c>
      <c r="O43" s="17" t="s">
        <v>1012</v>
      </c>
      <c r="P43" s="17" t="s">
        <v>477</v>
      </c>
      <c r="Q43" s="17" t="s">
        <v>675</v>
      </c>
      <c r="R43" s="35" t="s">
        <v>1179</v>
      </c>
      <c r="S43" s="20" t="s">
        <v>187</v>
      </c>
      <c r="T43" s="8" t="s">
        <v>465</v>
      </c>
      <c r="U43" s="9">
        <v>41808</v>
      </c>
      <c r="V43" s="37">
        <f>U43-B43</f>
        <v>80</v>
      </c>
      <c r="W43" s="39" t="s">
        <v>1187</v>
      </c>
      <c r="X43" s="25"/>
      <c r="Y43" s="8"/>
      <c r="Z43" s="8" t="s">
        <v>1070</v>
      </c>
      <c r="AA43" s="8" t="s">
        <v>33</v>
      </c>
      <c r="AB43" s="35" t="s">
        <v>1171</v>
      </c>
      <c r="AC43" s="9"/>
      <c r="AD43" s="8"/>
      <c r="AE43" s="9"/>
      <c r="AF43" s="8"/>
      <c r="AG43" s="9">
        <v>41808</v>
      </c>
      <c r="AH43" s="9"/>
      <c r="AI43" s="9"/>
      <c r="AJ43" s="8"/>
      <c r="AK43" s="30" t="s">
        <v>1160</v>
      </c>
      <c r="AL43" s="8" t="s">
        <v>425</v>
      </c>
      <c r="AM43" s="8"/>
      <c r="AN43" s="8"/>
      <c r="AO43" s="8"/>
      <c r="AP43" s="8" t="s">
        <v>924</v>
      </c>
      <c r="AQ43" s="8"/>
      <c r="AR43" s="8"/>
      <c r="AS43" s="8"/>
      <c r="AT43" s="8"/>
      <c r="AU43" s="8"/>
    </row>
    <row r="44" spans="1:47" ht="35.25" customHeight="1" x14ac:dyDescent="0.2">
      <c r="A44" s="23">
        <v>42</v>
      </c>
      <c r="B44" s="9">
        <v>41728</v>
      </c>
      <c r="C44" s="32" t="s">
        <v>990</v>
      </c>
      <c r="D44" s="8" t="s">
        <v>423</v>
      </c>
      <c r="E44" s="35" t="s">
        <v>1193</v>
      </c>
      <c r="F44" s="35" t="s">
        <v>1002</v>
      </c>
      <c r="G44" s="8" t="s">
        <v>1007</v>
      </c>
      <c r="H44" s="10" t="s">
        <v>421</v>
      </c>
      <c r="I44" s="10"/>
      <c r="J44" s="32" t="s">
        <v>1115</v>
      </c>
      <c r="K44" s="10" t="s">
        <v>60</v>
      </c>
      <c r="L44" s="10" t="s">
        <v>169</v>
      </c>
      <c r="M44" s="10" t="s">
        <v>1135</v>
      </c>
      <c r="N44" s="35" t="s">
        <v>1122</v>
      </c>
      <c r="O44" s="17" t="s">
        <v>1012</v>
      </c>
      <c r="P44" s="17" t="s">
        <v>477</v>
      </c>
      <c r="Q44" s="17" t="s">
        <v>675</v>
      </c>
      <c r="R44" s="35" t="s">
        <v>1179</v>
      </c>
      <c r="S44" s="20" t="s">
        <v>187</v>
      </c>
      <c r="T44" s="8" t="s">
        <v>465</v>
      </c>
      <c r="U44" s="9">
        <v>41814</v>
      </c>
      <c r="V44" s="37">
        <f>U44-B44</f>
        <v>86</v>
      </c>
      <c r="W44" s="39" t="s">
        <v>1187</v>
      </c>
      <c r="X44" s="25"/>
      <c r="Y44" s="8"/>
      <c r="Z44" s="8" t="s">
        <v>1070</v>
      </c>
      <c r="AA44" s="8" t="s">
        <v>33</v>
      </c>
      <c r="AB44" s="35" t="s">
        <v>1171</v>
      </c>
      <c r="AC44" s="9"/>
      <c r="AD44" s="8"/>
      <c r="AE44" s="9"/>
      <c r="AF44" s="8"/>
      <c r="AG44" s="9">
        <v>41814</v>
      </c>
      <c r="AH44" s="9"/>
      <c r="AI44" s="9"/>
      <c r="AJ44" s="8"/>
      <c r="AK44" s="30" t="s">
        <v>1160</v>
      </c>
      <c r="AL44" s="8"/>
      <c r="AM44" s="8"/>
      <c r="AN44" s="8"/>
      <c r="AO44" s="8"/>
      <c r="AP44" s="8" t="s">
        <v>924</v>
      </c>
      <c r="AQ44" s="8"/>
      <c r="AR44" s="8"/>
      <c r="AS44" s="8"/>
      <c r="AT44" s="8"/>
      <c r="AU44" s="8"/>
    </row>
    <row r="45" spans="1:47" ht="35.25" customHeight="1" x14ac:dyDescent="0.2">
      <c r="A45" s="23">
        <v>43</v>
      </c>
      <c r="B45" s="9">
        <v>41728</v>
      </c>
      <c r="C45" s="32" t="s">
        <v>990</v>
      </c>
      <c r="D45" s="8" t="s">
        <v>423</v>
      </c>
      <c r="E45" s="35" t="s">
        <v>1193</v>
      </c>
      <c r="F45" s="35" t="s">
        <v>1002</v>
      </c>
      <c r="G45" s="8" t="s">
        <v>1007</v>
      </c>
      <c r="H45" s="10" t="s">
        <v>424</v>
      </c>
      <c r="I45" s="10"/>
      <c r="J45" s="32" t="s">
        <v>1115</v>
      </c>
      <c r="K45" s="10" t="s">
        <v>60</v>
      </c>
      <c r="L45" s="10" t="s">
        <v>169</v>
      </c>
      <c r="M45" s="10" t="s">
        <v>1135</v>
      </c>
      <c r="N45" s="35" t="s">
        <v>1122</v>
      </c>
      <c r="O45" s="17" t="s">
        <v>1012</v>
      </c>
      <c r="P45" s="17" t="s">
        <v>477</v>
      </c>
      <c r="Q45" s="17" t="s">
        <v>675</v>
      </c>
      <c r="R45" s="35" t="s">
        <v>1179</v>
      </c>
      <c r="S45" s="20" t="s">
        <v>187</v>
      </c>
      <c r="T45" s="8" t="s">
        <v>465</v>
      </c>
      <c r="U45" s="9">
        <v>41808</v>
      </c>
      <c r="V45" s="37">
        <f>U45-B45</f>
        <v>80</v>
      </c>
      <c r="W45" s="39" t="s">
        <v>1187</v>
      </c>
      <c r="X45" s="25"/>
      <c r="Y45" s="8"/>
      <c r="Z45" s="8" t="s">
        <v>1070</v>
      </c>
      <c r="AA45" s="8" t="s">
        <v>33</v>
      </c>
      <c r="AB45" s="35" t="s">
        <v>1171</v>
      </c>
      <c r="AC45" s="9"/>
      <c r="AD45" s="8"/>
      <c r="AE45" s="9"/>
      <c r="AF45" s="8"/>
      <c r="AG45" s="9">
        <v>41808</v>
      </c>
      <c r="AH45" s="9"/>
      <c r="AI45" s="9"/>
      <c r="AJ45" s="8"/>
      <c r="AK45" s="30" t="s">
        <v>1160</v>
      </c>
      <c r="AL45" s="8" t="s">
        <v>425</v>
      </c>
      <c r="AM45" s="8"/>
      <c r="AN45" s="8"/>
      <c r="AO45" s="8"/>
      <c r="AP45" s="8" t="s">
        <v>924</v>
      </c>
      <c r="AQ45" s="8"/>
      <c r="AR45" s="8"/>
      <c r="AS45" s="8"/>
      <c r="AT45" s="8"/>
      <c r="AU45" s="8"/>
    </row>
    <row r="46" spans="1:47" ht="35.25" customHeight="1" x14ac:dyDescent="0.2">
      <c r="A46" s="23">
        <v>44</v>
      </c>
      <c r="B46" s="9">
        <v>41728</v>
      </c>
      <c r="C46" s="32" t="s">
        <v>990</v>
      </c>
      <c r="D46" s="8" t="s">
        <v>423</v>
      </c>
      <c r="E46" s="35" t="s">
        <v>1193</v>
      </c>
      <c r="F46" s="35" t="s">
        <v>1002</v>
      </c>
      <c r="G46" s="8" t="s">
        <v>1007</v>
      </c>
      <c r="H46" s="10" t="s">
        <v>422</v>
      </c>
      <c r="I46" s="10"/>
      <c r="J46" s="35" t="s">
        <v>1115</v>
      </c>
      <c r="K46" s="10" t="s">
        <v>60</v>
      </c>
      <c r="L46" s="10" t="s">
        <v>169</v>
      </c>
      <c r="M46" s="10" t="s">
        <v>1134</v>
      </c>
      <c r="N46" s="35" t="s">
        <v>1122</v>
      </c>
      <c r="O46" s="17" t="s">
        <v>1012</v>
      </c>
      <c r="P46" s="17" t="s">
        <v>477</v>
      </c>
      <c r="Q46" s="17" t="s">
        <v>675</v>
      </c>
      <c r="R46" s="35" t="s">
        <v>1179</v>
      </c>
      <c r="S46" s="20" t="s">
        <v>187</v>
      </c>
      <c r="T46" s="8" t="s">
        <v>465</v>
      </c>
      <c r="U46" s="9">
        <v>41814</v>
      </c>
      <c r="V46" s="37">
        <f>U46-B46</f>
        <v>86</v>
      </c>
      <c r="W46" s="39" t="s">
        <v>1187</v>
      </c>
      <c r="X46" s="25"/>
      <c r="Y46" s="8"/>
      <c r="Z46" s="8" t="s">
        <v>1070</v>
      </c>
      <c r="AA46" s="8" t="s">
        <v>33</v>
      </c>
      <c r="AB46" s="35" t="s">
        <v>1171</v>
      </c>
      <c r="AC46" s="9"/>
      <c r="AD46" s="8"/>
      <c r="AE46" s="9"/>
      <c r="AF46" s="8"/>
      <c r="AG46" s="9">
        <v>41814</v>
      </c>
      <c r="AH46" s="9"/>
      <c r="AI46" s="9"/>
      <c r="AJ46" s="8"/>
      <c r="AK46" s="30" t="s">
        <v>1160</v>
      </c>
      <c r="AL46" s="8"/>
      <c r="AM46" s="8"/>
      <c r="AN46" s="8"/>
      <c r="AO46" s="8"/>
      <c r="AP46" s="8" t="s">
        <v>924</v>
      </c>
      <c r="AQ46" s="8"/>
      <c r="AR46" s="8"/>
      <c r="AS46" s="8"/>
      <c r="AT46" s="8"/>
      <c r="AU46" s="8"/>
    </row>
    <row r="47" spans="1:47" ht="35.25" customHeight="1" x14ac:dyDescent="0.2">
      <c r="A47" s="23">
        <v>45</v>
      </c>
      <c r="B47" s="9">
        <v>41732</v>
      </c>
      <c r="C47" s="32" t="s">
        <v>990</v>
      </c>
      <c r="D47" s="8" t="s">
        <v>199</v>
      </c>
      <c r="E47" s="35" t="s">
        <v>995</v>
      </c>
      <c r="F47" s="35" t="s">
        <v>1004</v>
      </c>
      <c r="G47" s="8" t="s">
        <v>1007</v>
      </c>
      <c r="H47" s="10" t="s">
        <v>200</v>
      </c>
      <c r="I47" s="10"/>
      <c r="J47" s="32" t="s">
        <v>1115</v>
      </c>
      <c r="K47" s="10" t="s">
        <v>31</v>
      </c>
      <c r="L47" s="10"/>
      <c r="M47" s="10" t="s">
        <v>1152</v>
      </c>
      <c r="N47" s="35" t="s">
        <v>1122</v>
      </c>
      <c r="O47" s="17" t="s">
        <v>1012</v>
      </c>
      <c r="P47" s="17"/>
      <c r="Q47" s="17"/>
      <c r="R47" s="35" t="s">
        <v>1010</v>
      </c>
      <c r="S47" s="20" t="s">
        <v>276</v>
      </c>
      <c r="T47" s="8"/>
      <c r="U47" s="9"/>
      <c r="V47" s="37"/>
      <c r="W47" s="39" t="s">
        <v>276</v>
      </c>
      <c r="X47" s="25"/>
      <c r="Y47" s="8"/>
      <c r="Z47" s="8" t="s">
        <v>1102</v>
      </c>
      <c r="AA47" s="8" t="s">
        <v>33</v>
      </c>
      <c r="AB47" s="35" t="s">
        <v>1171</v>
      </c>
      <c r="AC47" s="9"/>
      <c r="AD47" s="8"/>
      <c r="AE47" s="9"/>
      <c r="AF47" s="8"/>
      <c r="AG47" s="9"/>
      <c r="AH47" s="9"/>
      <c r="AI47" s="9"/>
      <c r="AJ47" s="8"/>
      <c r="AK47" s="30" t="s">
        <v>649</v>
      </c>
      <c r="AL47" s="8" t="s">
        <v>201</v>
      </c>
      <c r="AM47" s="8"/>
      <c r="AN47" s="8"/>
      <c r="AO47" s="8"/>
      <c r="AP47" s="8"/>
      <c r="AQ47" s="8"/>
      <c r="AR47" s="8"/>
      <c r="AS47" s="8" t="s">
        <v>202</v>
      </c>
      <c r="AT47" s="8"/>
      <c r="AU47" s="8"/>
    </row>
    <row r="48" spans="1:47" ht="35.25" customHeight="1" x14ac:dyDescent="0.2">
      <c r="A48" s="23">
        <v>46</v>
      </c>
      <c r="B48" s="9">
        <v>41732</v>
      </c>
      <c r="C48" s="32" t="s">
        <v>990</v>
      </c>
      <c r="D48" s="8" t="s">
        <v>199</v>
      </c>
      <c r="E48" s="35" t="s">
        <v>995</v>
      </c>
      <c r="F48" s="35" t="s">
        <v>1004</v>
      </c>
      <c r="G48" s="8" t="s">
        <v>1007</v>
      </c>
      <c r="H48" s="10" t="s">
        <v>203</v>
      </c>
      <c r="I48" s="10"/>
      <c r="J48" s="32" t="s">
        <v>1115</v>
      </c>
      <c r="K48" s="10" t="s">
        <v>31</v>
      </c>
      <c r="L48" s="10"/>
      <c r="M48" s="10" t="s">
        <v>1152</v>
      </c>
      <c r="N48" s="35" t="s">
        <v>1122</v>
      </c>
      <c r="O48" s="17" t="s">
        <v>1012</v>
      </c>
      <c r="P48" s="17"/>
      <c r="Q48" s="17"/>
      <c r="R48" s="35" t="s">
        <v>1010</v>
      </c>
      <c r="S48" s="20" t="s">
        <v>276</v>
      </c>
      <c r="T48" s="8"/>
      <c r="U48" s="9"/>
      <c r="V48" s="37"/>
      <c r="W48" s="39" t="s">
        <v>276</v>
      </c>
      <c r="X48" s="25"/>
      <c r="Y48" s="8"/>
      <c r="Z48" s="8" t="s">
        <v>1102</v>
      </c>
      <c r="AA48" s="8" t="s">
        <v>33</v>
      </c>
      <c r="AB48" s="35" t="s">
        <v>1171</v>
      </c>
      <c r="AC48" s="9"/>
      <c r="AD48" s="8"/>
      <c r="AE48" s="9"/>
      <c r="AF48" s="8"/>
      <c r="AG48" s="9"/>
      <c r="AH48" s="9"/>
      <c r="AI48" s="9"/>
      <c r="AJ48" s="8"/>
      <c r="AK48" s="30" t="s">
        <v>649</v>
      </c>
      <c r="AL48" s="8" t="s">
        <v>201</v>
      </c>
      <c r="AM48" s="8"/>
      <c r="AN48" s="8"/>
      <c r="AO48" s="8"/>
      <c r="AP48" s="8"/>
      <c r="AQ48" s="8"/>
      <c r="AR48" s="8"/>
      <c r="AS48" s="8" t="s">
        <v>202</v>
      </c>
      <c r="AT48" s="8"/>
      <c r="AU48" s="8"/>
    </row>
    <row r="49" spans="1:47" ht="35.25" customHeight="1" x14ac:dyDescent="0.2">
      <c r="A49" s="23">
        <v>47</v>
      </c>
      <c r="B49" s="9">
        <v>41732</v>
      </c>
      <c r="C49" s="32" t="s">
        <v>990</v>
      </c>
      <c r="D49" s="8" t="s">
        <v>199</v>
      </c>
      <c r="E49" s="35" t="s">
        <v>995</v>
      </c>
      <c r="F49" s="35" t="s">
        <v>1004</v>
      </c>
      <c r="G49" s="8" t="s">
        <v>1007</v>
      </c>
      <c r="H49" s="10" t="s">
        <v>204</v>
      </c>
      <c r="I49" s="10"/>
      <c r="J49" s="32" t="s">
        <v>1115</v>
      </c>
      <c r="K49" s="10" t="s">
        <v>31</v>
      </c>
      <c r="L49" s="10"/>
      <c r="M49" s="10" t="s">
        <v>1152</v>
      </c>
      <c r="N49" s="35" t="s">
        <v>1122</v>
      </c>
      <c r="O49" s="17" t="s">
        <v>1012</v>
      </c>
      <c r="P49" s="17"/>
      <c r="Q49" s="17"/>
      <c r="R49" s="35" t="s">
        <v>1010</v>
      </c>
      <c r="S49" s="20" t="s">
        <v>276</v>
      </c>
      <c r="T49" s="8"/>
      <c r="U49" s="9"/>
      <c r="V49" s="37"/>
      <c r="W49" s="39" t="s">
        <v>276</v>
      </c>
      <c r="X49" s="25"/>
      <c r="Y49" s="8"/>
      <c r="Z49" s="8" t="s">
        <v>1102</v>
      </c>
      <c r="AA49" s="8" t="s">
        <v>33</v>
      </c>
      <c r="AB49" s="35" t="s">
        <v>1171</v>
      </c>
      <c r="AC49" s="9"/>
      <c r="AD49" s="8"/>
      <c r="AE49" s="9"/>
      <c r="AF49" s="8"/>
      <c r="AG49" s="9"/>
      <c r="AH49" s="9"/>
      <c r="AI49" s="9"/>
      <c r="AJ49" s="8"/>
      <c r="AK49" s="30" t="s">
        <v>649</v>
      </c>
      <c r="AL49" s="8" t="s">
        <v>201</v>
      </c>
      <c r="AM49" s="8"/>
      <c r="AN49" s="8"/>
      <c r="AO49" s="8"/>
      <c r="AP49" s="8"/>
      <c r="AQ49" s="8"/>
      <c r="AR49" s="8"/>
      <c r="AS49" s="8" t="s">
        <v>202</v>
      </c>
      <c r="AT49" s="8"/>
      <c r="AU49" s="8"/>
    </row>
    <row r="50" spans="1:47" ht="35.25" customHeight="1" x14ac:dyDescent="0.2">
      <c r="A50" s="23">
        <v>48</v>
      </c>
      <c r="B50" s="9">
        <v>41735</v>
      </c>
      <c r="C50" s="32" t="s">
        <v>990</v>
      </c>
      <c r="D50" s="8" t="s">
        <v>404</v>
      </c>
      <c r="E50" s="35" t="s">
        <v>1193</v>
      </c>
      <c r="F50" s="35" t="s">
        <v>1002</v>
      </c>
      <c r="G50" s="8" t="s">
        <v>1007</v>
      </c>
      <c r="H50" s="10" t="s">
        <v>837</v>
      </c>
      <c r="I50" s="10"/>
      <c r="J50" s="32" t="s">
        <v>1115</v>
      </c>
      <c r="K50" s="10" t="s">
        <v>31</v>
      </c>
      <c r="L50" s="10"/>
      <c r="M50" s="10" t="s">
        <v>1142</v>
      </c>
      <c r="N50" s="35" t="s">
        <v>1122</v>
      </c>
      <c r="O50" s="17" t="s">
        <v>1012</v>
      </c>
      <c r="P50" s="17" t="s">
        <v>839</v>
      </c>
      <c r="Q50" s="17" t="s">
        <v>1176</v>
      </c>
      <c r="R50" s="35" t="s">
        <v>1018</v>
      </c>
      <c r="S50" s="20" t="s">
        <v>336</v>
      </c>
      <c r="T50" s="8" t="s">
        <v>219</v>
      </c>
      <c r="U50" s="9"/>
      <c r="V50" s="37"/>
      <c r="W50" s="39" t="s">
        <v>276</v>
      </c>
      <c r="X50" s="25"/>
      <c r="Y50" s="8" t="s">
        <v>834</v>
      </c>
      <c r="Z50" s="8" t="s">
        <v>1070</v>
      </c>
      <c r="AA50" s="8" t="s">
        <v>33</v>
      </c>
      <c r="AB50" s="35" t="s">
        <v>1171</v>
      </c>
      <c r="AC50" s="9"/>
      <c r="AD50" s="8"/>
      <c r="AE50" s="9"/>
      <c r="AF50" s="8"/>
      <c r="AG50" s="9"/>
      <c r="AH50" s="9"/>
      <c r="AI50" s="9"/>
      <c r="AJ50" s="8"/>
      <c r="AK50" s="30" t="s">
        <v>1160</v>
      </c>
      <c r="AL50" s="8"/>
      <c r="AM50" s="8"/>
      <c r="AN50" s="8"/>
      <c r="AO50" s="8"/>
      <c r="AP50" s="8" t="s">
        <v>191</v>
      </c>
      <c r="AQ50" s="8"/>
      <c r="AR50" s="8" t="s">
        <v>838</v>
      </c>
      <c r="AS50" s="8"/>
      <c r="AT50" s="8"/>
      <c r="AU50" s="8"/>
    </row>
    <row r="51" spans="1:47" ht="35.25" customHeight="1" x14ac:dyDescent="0.2">
      <c r="A51" s="23">
        <v>49</v>
      </c>
      <c r="B51" s="9">
        <v>41735</v>
      </c>
      <c r="C51" s="32" t="s">
        <v>990</v>
      </c>
      <c r="D51" s="8" t="s">
        <v>404</v>
      </c>
      <c r="E51" s="35" t="s">
        <v>1193</v>
      </c>
      <c r="F51" s="35" t="s">
        <v>1002</v>
      </c>
      <c r="G51" s="8" t="s">
        <v>1007</v>
      </c>
      <c r="H51" s="10" t="s">
        <v>836</v>
      </c>
      <c r="I51" s="10"/>
      <c r="J51" s="32" t="s">
        <v>1115</v>
      </c>
      <c r="K51" s="10" t="s">
        <v>31</v>
      </c>
      <c r="L51" s="10"/>
      <c r="M51" s="10" t="s">
        <v>1144</v>
      </c>
      <c r="N51" s="35" t="s">
        <v>1122</v>
      </c>
      <c r="O51" s="17" t="s">
        <v>1012</v>
      </c>
      <c r="P51" s="17" t="s">
        <v>839</v>
      </c>
      <c r="Q51" s="17" t="s">
        <v>1176</v>
      </c>
      <c r="R51" s="35" t="s">
        <v>1018</v>
      </c>
      <c r="S51" s="20" t="s">
        <v>336</v>
      </c>
      <c r="T51" s="8" t="s">
        <v>219</v>
      </c>
      <c r="U51" s="9"/>
      <c r="V51" s="37"/>
      <c r="W51" s="39" t="s">
        <v>276</v>
      </c>
      <c r="X51" s="25"/>
      <c r="Y51" s="8" t="s">
        <v>834</v>
      </c>
      <c r="Z51" s="8" t="s">
        <v>1070</v>
      </c>
      <c r="AA51" s="8" t="s">
        <v>33</v>
      </c>
      <c r="AB51" s="35" t="s">
        <v>1171</v>
      </c>
      <c r="AC51" s="9"/>
      <c r="AD51" s="8"/>
      <c r="AE51" s="9"/>
      <c r="AF51" s="8"/>
      <c r="AG51" s="9"/>
      <c r="AH51" s="9"/>
      <c r="AI51" s="9"/>
      <c r="AJ51" s="8"/>
      <c r="AK51" s="30" t="s">
        <v>1160</v>
      </c>
      <c r="AL51" s="8"/>
      <c r="AM51" s="8"/>
      <c r="AN51" s="8"/>
      <c r="AO51" s="8"/>
      <c r="AP51" s="8" t="s">
        <v>191</v>
      </c>
      <c r="AQ51" s="8"/>
      <c r="AR51" s="8" t="s">
        <v>838</v>
      </c>
      <c r="AS51" s="8"/>
      <c r="AT51" s="8"/>
      <c r="AU51" s="8"/>
    </row>
    <row r="52" spans="1:47" ht="35.25" customHeight="1" x14ac:dyDescent="0.2">
      <c r="A52" s="23">
        <v>50</v>
      </c>
      <c r="B52" s="9">
        <v>41735</v>
      </c>
      <c r="C52" s="32" t="s">
        <v>990</v>
      </c>
      <c r="D52" s="8" t="s">
        <v>404</v>
      </c>
      <c r="E52" s="35" t="s">
        <v>1193</v>
      </c>
      <c r="F52" s="35" t="s">
        <v>1002</v>
      </c>
      <c r="G52" s="8" t="s">
        <v>1200</v>
      </c>
      <c r="H52" s="10" t="s">
        <v>835</v>
      </c>
      <c r="I52" s="10"/>
      <c r="J52" s="32" t="s">
        <v>1115</v>
      </c>
      <c r="K52" s="10" t="s">
        <v>31</v>
      </c>
      <c r="L52" s="10"/>
      <c r="M52" s="10" t="s">
        <v>1140</v>
      </c>
      <c r="N52" s="35" t="s">
        <v>1122</v>
      </c>
      <c r="O52" s="17" t="s">
        <v>1012</v>
      </c>
      <c r="P52" s="17" t="s">
        <v>839</v>
      </c>
      <c r="Q52" s="17" t="s">
        <v>1176</v>
      </c>
      <c r="R52" s="35" t="s">
        <v>1018</v>
      </c>
      <c r="S52" s="20" t="s">
        <v>272</v>
      </c>
      <c r="T52" s="8" t="s">
        <v>219</v>
      </c>
      <c r="U52" s="9">
        <v>41735</v>
      </c>
      <c r="V52" s="37">
        <f>U52-B52</f>
        <v>0</v>
      </c>
      <c r="W52" s="39" t="s">
        <v>1182</v>
      </c>
      <c r="X52" s="25"/>
      <c r="Y52" s="8" t="s">
        <v>181</v>
      </c>
      <c r="Z52" s="8" t="s">
        <v>181</v>
      </c>
      <c r="AA52" s="8" t="s">
        <v>46</v>
      </c>
      <c r="AB52" s="35" t="s">
        <v>46</v>
      </c>
      <c r="AC52" s="9"/>
      <c r="AD52" s="8"/>
      <c r="AE52" s="9"/>
      <c r="AF52" s="8"/>
      <c r="AG52" s="9"/>
      <c r="AH52" s="9"/>
      <c r="AI52" s="9"/>
      <c r="AJ52" s="8"/>
      <c r="AK52" s="30" t="s">
        <v>1160</v>
      </c>
      <c r="AL52" s="8"/>
      <c r="AM52" s="8"/>
      <c r="AN52" s="8"/>
      <c r="AO52" s="8"/>
      <c r="AP52" s="8" t="s">
        <v>191</v>
      </c>
      <c r="AQ52" s="8"/>
      <c r="AR52" s="8"/>
      <c r="AS52" s="8"/>
      <c r="AT52" s="8"/>
      <c r="AU52" s="8"/>
    </row>
    <row r="53" spans="1:47" ht="35.25" customHeight="1" x14ac:dyDescent="0.2">
      <c r="A53" s="23">
        <v>51</v>
      </c>
      <c r="B53" s="9">
        <v>41738</v>
      </c>
      <c r="C53" s="32" t="s">
        <v>990</v>
      </c>
      <c r="D53" s="8" t="s">
        <v>761</v>
      </c>
      <c r="E53" s="35" t="s">
        <v>995</v>
      </c>
      <c r="F53" s="35" t="s">
        <v>1004</v>
      </c>
      <c r="G53" s="8" t="s">
        <v>1007</v>
      </c>
      <c r="H53" s="10" t="s">
        <v>885</v>
      </c>
      <c r="I53" s="10" t="s">
        <v>91</v>
      </c>
      <c r="J53" s="32" t="s">
        <v>1115</v>
      </c>
      <c r="K53" s="10" t="s">
        <v>31</v>
      </c>
      <c r="L53" s="10" t="s">
        <v>887</v>
      </c>
      <c r="M53" s="10" t="s">
        <v>886</v>
      </c>
      <c r="N53" s="35" t="s">
        <v>1121</v>
      </c>
      <c r="O53" s="17" t="s">
        <v>1013</v>
      </c>
      <c r="P53" s="17"/>
      <c r="Q53" s="17"/>
      <c r="R53" s="35" t="s">
        <v>1010</v>
      </c>
      <c r="S53" s="20" t="s">
        <v>276</v>
      </c>
      <c r="T53" s="8"/>
      <c r="U53" s="9"/>
      <c r="V53" s="37"/>
      <c r="W53" s="39" t="s">
        <v>276</v>
      </c>
      <c r="X53" s="25"/>
      <c r="Y53" s="8" t="s">
        <v>922</v>
      </c>
      <c r="Z53" s="8" t="s">
        <v>1094</v>
      </c>
      <c r="AA53" s="8" t="s">
        <v>33</v>
      </c>
      <c r="AB53" s="35" t="s">
        <v>1171</v>
      </c>
      <c r="AC53" s="9"/>
      <c r="AD53" s="8"/>
      <c r="AE53" s="9"/>
      <c r="AF53" s="8"/>
      <c r="AG53" s="9"/>
      <c r="AH53" s="9"/>
      <c r="AI53" s="9"/>
      <c r="AJ53" s="8"/>
      <c r="AK53" s="30" t="s">
        <v>649</v>
      </c>
      <c r="AL53" s="8" t="s">
        <v>884</v>
      </c>
      <c r="AM53" s="8"/>
      <c r="AN53" s="8"/>
      <c r="AO53" s="8"/>
      <c r="AP53" s="8"/>
      <c r="AQ53" s="8"/>
      <c r="AR53" s="8"/>
      <c r="AS53" s="8"/>
      <c r="AT53" s="8"/>
      <c r="AU53" s="8"/>
    </row>
    <row r="54" spans="1:47" ht="35.25" customHeight="1" x14ac:dyDescent="0.2">
      <c r="A54" s="23">
        <v>52</v>
      </c>
      <c r="B54" s="9">
        <v>41743</v>
      </c>
      <c r="C54" s="32" t="s">
        <v>990</v>
      </c>
      <c r="D54" s="8" t="s">
        <v>761</v>
      </c>
      <c r="E54" s="35" t="s">
        <v>995</v>
      </c>
      <c r="F54" s="35" t="s">
        <v>1004</v>
      </c>
      <c r="G54" s="8" t="s">
        <v>1007</v>
      </c>
      <c r="H54" s="10" t="s">
        <v>833</v>
      </c>
      <c r="I54" s="10"/>
      <c r="J54" s="32" t="s">
        <v>1115</v>
      </c>
      <c r="K54" s="10" t="s">
        <v>31</v>
      </c>
      <c r="L54" s="10" t="s">
        <v>589</v>
      </c>
      <c r="M54" s="10" t="s">
        <v>1128</v>
      </c>
      <c r="N54" s="35" t="s">
        <v>1122</v>
      </c>
      <c r="O54" s="17" t="s">
        <v>1017</v>
      </c>
      <c r="P54" s="17" t="s">
        <v>587</v>
      </c>
      <c r="Q54" s="17" t="s">
        <v>588</v>
      </c>
      <c r="R54" s="35" t="s">
        <v>1010</v>
      </c>
      <c r="S54" s="20" t="s">
        <v>276</v>
      </c>
      <c r="T54" s="8"/>
      <c r="U54" s="9"/>
      <c r="V54" s="37"/>
      <c r="W54" s="39" t="s">
        <v>276</v>
      </c>
      <c r="X54" s="25"/>
      <c r="Y54" s="8"/>
      <c r="Z54" s="8"/>
      <c r="AA54" s="8" t="s">
        <v>33</v>
      </c>
      <c r="AB54" s="35" t="s">
        <v>1171</v>
      </c>
      <c r="AC54" s="9"/>
      <c r="AD54" s="8"/>
      <c r="AE54" s="9"/>
      <c r="AF54" s="8"/>
      <c r="AG54" s="9"/>
      <c r="AH54" s="9"/>
      <c r="AI54" s="9"/>
      <c r="AJ54" s="8"/>
      <c r="AK54" s="30" t="s">
        <v>647</v>
      </c>
      <c r="AL54" s="8"/>
      <c r="AM54" s="8"/>
      <c r="AN54" s="8"/>
      <c r="AO54" s="8"/>
      <c r="AP54" s="8" t="s">
        <v>647</v>
      </c>
      <c r="AQ54" s="8"/>
      <c r="AR54" s="8"/>
      <c r="AS54" s="8" t="s">
        <v>205</v>
      </c>
      <c r="AT54" s="8" t="s">
        <v>590</v>
      </c>
      <c r="AU54" s="8"/>
    </row>
    <row r="55" spans="1:47" ht="35.25" customHeight="1" x14ac:dyDescent="0.2">
      <c r="A55" s="23">
        <v>53</v>
      </c>
      <c r="B55" s="9">
        <v>41749</v>
      </c>
      <c r="C55" s="32" t="s">
        <v>990</v>
      </c>
      <c r="D55" s="8" t="s">
        <v>423</v>
      </c>
      <c r="E55" s="35" t="s">
        <v>1193</v>
      </c>
      <c r="F55" s="35" t="s">
        <v>1002</v>
      </c>
      <c r="G55" s="8" t="s">
        <v>1007</v>
      </c>
      <c r="H55" s="10" t="s">
        <v>445</v>
      </c>
      <c r="I55" s="10"/>
      <c r="J55" s="35" t="s">
        <v>1010</v>
      </c>
      <c r="K55" s="10" t="s">
        <v>60</v>
      </c>
      <c r="L55" s="10" t="s">
        <v>169</v>
      </c>
      <c r="M55" s="10"/>
      <c r="N55" s="35" t="s">
        <v>1010</v>
      </c>
      <c r="O55" s="17" t="s">
        <v>1012</v>
      </c>
      <c r="P55" s="17" t="s">
        <v>446</v>
      </c>
      <c r="Q55" s="17" t="s">
        <v>450</v>
      </c>
      <c r="R55" s="35" t="s">
        <v>1177</v>
      </c>
      <c r="S55" s="20" t="s">
        <v>336</v>
      </c>
      <c r="T55" s="8" t="s">
        <v>1041</v>
      </c>
      <c r="U55" s="9">
        <v>41752</v>
      </c>
      <c r="V55" s="37">
        <f>U55-B55</f>
        <v>3</v>
      </c>
      <c r="W55" s="39" t="s">
        <v>1184</v>
      </c>
      <c r="X55" s="25"/>
      <c r="Y55" s="8"/>
      <c r="Z55" s="8" t="s">
        <v>449</v>
      </c>
      <c r="AA55" s="8" t="s">
        <v>33</v>
      </c>
      <c r="AB55" s="35" t="s">
        <v>1171</v>
      </c>
      <c r="AC55" s="9"/>
      <c r="AD55" s="8"/>
      <c r="AE55" s="9"/>
      <c r="AF55" s="8"/>
      <c r="AG55" s="9">
        <v>41752</v>
      </c>
      <c r="AH55" s="9"/>
      <c r="AI55" s="9"/>
      <c r="AJ55" s="8" t="s">
        <v>52</v>
      </c>
      <c r="AK55" s="30" t="s">
        <v>1160</v>
      </c>
      <c r="AL55" s="8"/>
      <c r="AM55" s="8"/>
      <c r="AN55" s="8"/>
      <c r="AO55" s="8"/>
      <c r="AP55" s="8" t="s">
        <v>191</v>
      </c>
      <c r="AQ55" s="8" t="s">
        <v>448</v>
      </c>
      <c r="AR55" s="8" t="s">
        <v>447</v>
      </c>
      <c r="AS55" s="8"/>
      <c r="AT55" s="8"/>
      <c r="AU55" s="8"/>
    </row>
    <row r="56" spans="1:47" ht="35.25" customHeight="1" x14ac:dyDescent="0.2">
      <c r="A56" s="23">
        <v>54</v>
      </c>
      <c r="B56" s="9">
        <v>41751</v>
      </c>
      <c r="C56" s="32" t="s">
        <v>990</v>
      </c>
      <c r="D56" s="8" t="s">
        <v>30</v>
      </c>
      <c r="E56" s="35" t="s">
        <v>995</v>
      </c>
      <c r="F56" s="35" t="s">
        <v>1004</v>
      </c>
      <c r="G56" s="8" t="s">
        <v>1007</v>
      </c>
      <c r="H56" s="10" t="s">
        <v>408</v>
      </c>
      <c r="I56" s="10"/>
      <c r="J56" s="35" t="s">
        <v>1010</v>
      </c>
      <c r="K56" s="10" t="s">
        <v>31</v>
      </c>
      <c r="L56" s="10" t="s">
        <v>324</v>
      </c>
      <c r="M56" s="10"/>
      <c r="N56" s="35" t="s">
        <v>1010</v>
      </c>
      <c r="O56" s="17" t="s">
        <v>1010</v>
      </c>
      <c r="P56" s="17"/>
      <c r="Q56" s="17"/>
      <c r="R56" s="35" t="s">
        <v>1010</v>
      </c>
      <c r="S56" s="20" t="s">
        <v>276</v>
      </c>
      <c r="T56" s="8"/>
      <c r="U56" s="9"/>
      <c r="V56" s="37"/>
      <c r="W56" s="39" t="s">
        <v>276</v>
      </c>
      <c r="X56" s="25"/>
      <c r="Y56" s="8"/>
      <c r="Z56" s="8" t="s">
        <v>1085</v>
      </c>
      <c r="AA56" s="8" t="s">
        <v>33</v>
      </c>
      <c r="AB56" s="35" t="s">
        <v>1171</v>
      </c>
      <c r="AC56" s="9"/>
      <c r="AD56" s="8"/>
      <c r="AE56" s="9"/>
      <c r="AF56" s="8"/>
      <c r="AG56" s="9"/>
      <c r="AH56" s="9"/>
      <c r="AI56" s="9"/>
      <c r="AJ56" s="8"/>
      <c r="AK56" s="30" t="s">
        <v>649</v>
      </c>
      <c r="AL56" s="8" t="s">
        <v>407</v>
      </c>
      <c r="AM56" s="8" t="s">
        <v>325</v>
      </c>
      <c r="AN56" s="8"/>
      <c r="AO56" s="8"/>
      <c r="AP56" s="8"/>
      <c r="AQ56" s="8"/>
      <c r="AR56" s="8"/>
      <c r="AS56" s="8" t="s">
        <v>34</v>
      </c>
      <c r="AT56" s="8"/>
      <c r="AU56" s="8"/>
    </row>
    <row r="57" spans="1:47" ht="35.25" customHeight="1" x14ac:dyDescent="0.2">
      <c r="A57" s="23">
        <v>55</v>
      </c>
      <c r="B57" s="9">
        <v>41751</v>
      </c>
      <c r="C57" s="32" t="s">
        <v>990</v>
      </c>
      <c r="D57" s="8" t="s">
        <v>48</v>
      </c>
      <c r="E57" s="35" t="s">
        <v>1193</v>
      </c>
      <c r="F57" s="35" t="s">
        <v>1004</v>
      </c>
      <c r="G57" s="8" t="s">
        <v>1007</v>
      </c>
      <c r="H57" s="10" t="s">
        <v>841</v>
      </c>
      <c r="I57" s="10" t="s">
        <v>698</v>
      </c>
      <c r="J57" s="32" t="s">
        <v>1114</v>
      </c>
      <c r="K57" s="10" t="s">
        <v>31</v>
      </c>
      <c r="L57" s="10"/>
      <c r="M57" s="10" t="s">
        <v>1124</v>
      </c>
      <c r="N57" s="35" t="s">
        <v>1122</v>
      </c>
      <c r="O57" s="17" t="s">
        <v>1012</v>
      </c>
      <c r="P57" s="17" t="s">
        <v>844</v>
      </c>
      <c r="Q57" s="17" t="s">
        <v>845</v>
      </c>
      <c r="R57" s="35" t="s">
        <v>1178</v>
      </c>
      <c r="S57" s="20" t="s">
        <v>276</v>
      </c>
      <c r="T57" s="8" t="s">
        <v>370</v>
      </c>
      <c r="U57" s="9"/>
      <c r="V57" s="37"/>
      <c r="W57" s="39" t="s">
        <v>276</v>
      </c>
      <c r="X57" s="25"/>
      <c r="Y57" s="8"/>
      <c r="Z57" s="8" t="s">
        <v>638</v>
      </c>
      <c r="AA57" s="8" t="s">
        <v>33</v>
      </c>
      <c r="AB57" s="35" t="s">
        <v>1171</v>
      </c>
      <c r="AC57" s="9"/>
      <c r="AD57" s="8"/>
      <c r="AE57" s="9"/>
      <c r="AF57" s="8"/>
      <c r="AG57" s="9"/>
      <c r="AH57" s="9"/>
      <c r="AI57" s="9"/>
      <c r="AJ57" s="8"/>
      <c r="AK57" s="30" t="s">
        <v>649</v>
      </c>
      <c r="AL57" s="8" t="s">
        <v>840</v>
      </c>
      <c r="AM57" s="8"/>
      <c r="AN57" s="8"/>
      <c r="AO57" s="8"/>
      <c r="AP57" s="8"/>
      <c r="AQ57" s="8"/>
      <c r="AR57" s="8"/>
      <c r="AS57" s="8"/>
      <c r="AT57" s="8"/>
      <c r="AU57" s="8"/>
    </row>
    <row r="58" spans="1:47" ht="35.25" customHeight="1" x14ac:dyDescent="0.2">
      <c r="A58" s="23">
        <v>56</v>
      </c>
      <c r="B58" s="9">
        <v>41751</v>
      </c>
      <c r="C58" s="32" t="s">
        <v>990</v>
      </c>
      <c r="D58" s="8" t="s">
        <v>48</v>
      </c>
      <c r="E58" s="35" t="s">
        <v>1193</v>
      </c>
      <c r="F58" s="35" t="s">
        <v>1004</v>
      </c>
      <c r="G58" s="8" t="s">
        <v>1007</v>
      </c>
      <c r="H58" s="10" t="s">
        <v>842</v>
      </c>
      <c r="I58" s="10" t="s">
        <v>516</v>
      </c>
      <c r="J58" s="32" t="s">
        <v>1115</v>
      </c>
      <c r="K58" s="10" t="s">
        <v>31</v>
      </c>
      <c r="L58" s="10"/>
      <c r="M58" s="10" t="s">
        <v>1125</v>
      </c>
      <c r="N58" s="35" t="s">
        <v>1122</v>
      </c>
      <c r="O58" s="17" t="s">
        <v>1012</v>
      </c>
      <c r="P58" s="17" t="s">
        <v>844</v>
      </c>
      <c r="Q58" s="17" t="s">
        <v>845</v>
      </c>
      <c r="R58" s="35" t="s">
        <v>1178</v>
      </c>
      <c r="S58" s="20" t="s">
        <v>276</v>
      </c>
      <c r="T58" s="8" t="s">
        <v>370</v>
      </c>
      <c r="U58" s="9"/>
      <c r="V58" s="37"/>
      <c r="W58" s="39" t="s">
        <v>276</v>
      </c>
      <c r="X58" s="25"/>
      <c r="Y58" s="8"/>
      <c r="Z58" s="8" t="s">
        <v>638</v>
      </c>
      <c r="AA58" s="8" t="s">
        <v>33</v>
      </c>
      <c r="AB58" s="35" t="s">
        <v>1171</v>
      </c>
      <c r="AC58" s="9"/>
      <c r="AD58" s="8"/>
      <c r="AE58" s="9"/>
      <c r="AF58" s="8"/>
      <c r="AG58" s="9"/>
      <c r="AH58" s="9"/>
      <c r="AI58" s="9"/>
      <c r="AJ58" s="8"/>
      <c r="AK58" s="30" t="s">
        <v>649</v>
      </c>
      <c r="AL58" s="8" t="s">
        <v>840</v>
      </c>
      <c r="AM58" s="8"/>
      <c r="AN58" s="8"/>
      <c r="AO58" s="8"/>
      <c r="AP58" s="8"/>
      <c r="AQ58" s="8"/>
      <c r="AR58" s="8"/>
      <c r="AS58" s="8"/>
      <c r="AT58" s="8"/>
      <c r="AU58" s="8"/>
    </row>
    <row r="59" spans="1:47" ht="35.25" customHeight="1" x14ac:dyDescent="0.2">
      <c r="A59" s="23">
        <v>57</v>
      </c>
      <c r="B59" s="9">
        <v>41751</v>
      </c>
      <c r="C59" s="32" t="s">
        <v>990</v>
      </c>
      <c r="D59" s="8" t="s">
        <v>48</v>
      </c>
      <c r="E59" s="35" t="s">
        <v>1193</v>
      </c>
      <c r="F59" s="35" t="s">
        <v>1004</v>
      </c>
      <c r="G59" s="8" t="s">
        <v>1007</v>
      </c>
      <c r="H59" s="10" t="s">
        <v>843</v>
      </c>
      <c r="I59" s="10" t="s">
        <v>167</v>
      </c>
      <c r="J59" s="35" t="s">
        <v>1113</v>
      </c>
      <c r="K59" s="10" t="s">
        <v>31</v>
      </c>
      <c r="L59" s="10"/>
      <c r="M59" s="10"/>
      <c r="N59" s="35" t="s">
        <v>1010</v>
      </c>
      <c r="O59" s="17" t="s">
        <v>1012</v>
      </c>
      <c r="P59" s="17" t="s">
        <v>844</v>
      </c>
      <c r="Q59" s="17" t="s">
        <v>845</v>
      </c>
      <c r="R59" s="35" t="s">
        <v>1178</v>
      </c>
      <c r="S59" s="20" t="s">
        <v>276</v>
      </c>
      <c r="T59" s="8" t="s">
        <v>370</v>
      </c>
      <c r="U59" s="9"/>
      <c r="V59" s="37"/>
      <c r="W59" s="39" t="s">
        <v>276</v>
      </c>
      <c r="X59" s="25"/>
      <c r="Y59" s="8"/>
      <c r="Z59" s="8" t="s">
        <v>638</v>
      </c>
      <c r="AA59" s="8" t="s">
        <v>33</v>
      </c>
      <c r="AB59" s="35" t="s">
        <v>1171</v>
      </c>
      <c r="AC59" s="9"/>
      <c r="AD59" s="8"/>
      <c r="AE59" s="9"/>
      <c r="AF59" s="8"/>
      <c r="AG59" s="9"/>
      <c r="AH59" s="9"/>
      <c r="AI59" s="9"/>
      <c r="AJ59" s="8"/>
      <c r="AK59" s="30" t="s">
        <v>649</v>
      </c>
      <c r="AL59" s="8" t="s">
        <v>840</v>
      </c>
      <c r="AM59" s="8"/>
      <c r="AN59" s="8"/>
      <c r="AO59" s="8"/>
      <c r="AP59" s="8"/>
      <c r="AQ59" s="8"/>
      <c r="AR59" s="8"/>
      <c r="AS59" s="8"/>
      <c r="AT59" s="8"/>
      <c r="AU59" s="8"/>
    </row>
    <row r="60" spans="1:47" ht="35.25" customHeight="1" x14ac:dyDescent="0.2">
      <c r="A60" s="23">
        <v>58</v>
      </c>
      <c r="B60" s="9">
        <v>42486</v>
      </c>
      <c r="C60" s="32" t="s">
        <v>990</v>
      </c>
      <c r="D60" s="8" t="s">
        <v>89</v>
      </c>
      <c r="E60" s="35" t="s">
        <v>999</v>
      </c>
      <c r="F60" s="35" t="s">
        <v>1002</v>
      </c>
      <c r="G60" s="8" t="s">
        <v>1007</v>
      </c>
      <c r="H60" s="10" t="s">
        <v>682</v>
      </c>
      <c r="I60" s="10"/>
      <c r="J60" s="35" t="s">
        <v>1010</v>
      </c>
      <c r="K60" s="10" t="s">
        <v>60</v>
      </c>
      <c r="L60" s="10" t="s">
        <v>164</v>
      </c>
      <c r="M60" s="10"/>
      <c r="N60" s="35" t="s">
        <v>1010</v>
      </c>
      <c r="O60" s="17" t="s">
        <v>1011</v>
      </c>
      <c r="P60" s="17" t="s">
        <v>683</v>
      </c>
      <c r="Q60" s="17" t="s">
        <v>1084</v>
      </c>
      <c r="R60" s="35" t="s">
        <v>1178</v>
      </c>
      <c r="S60" s="20" t="s">
        <v>336</v>
      </c>
      <c r="T60" s="8"/>
      <c r="U60" s="9">
        <v>42486</v>
      </c>
      <c r="V60" s="37">
        <f>U60-B60</f>
        <v>0</v>
      </c>
      <c r="W60" s="39" t="s">
        <v>1182</v>
      </c>
      <c r="X60" s="25"/>
      <c r="Y60" s="8"/>
      <c r="Z60" s="8" t="s">
        <v>1100</v>
      </c>
      <c r="AA60" s="8" t="s">
        <v>33</v>
      </c>
      <c r="AB60" s="35" t="s">
        <v>1171</v>
      </c>
      <c r="AC60" s="9"/>
      <c r="AD60" s="8"/>
      <c r="AE60" s="9"/>
      <c r="AF60" s="8"/>
      <c r="AG60" s="9">
        <v>42486</v>
      </c>
      <c r="AH60" s="9"/>
      <c r="AI60" s="9"/>
      <c r="AJ60" s="8"/>
      <c r="AK60" s="30" t="s">
        <v>1160</v>
      </c>
      <c r="AL60" s="8"/>
      <c r="AM60" s="8"/>
      <c r="AN60" s="8"/>
      <c r="AO60" s="8"/>
      <c r="AP60" s="8" t="s">
        <v>924</v>
      </c>
      <c r="AQ60" s="8"/>
      <c r="AR60" s="8"/>
      <c r="AS60" s="8"/>
      <c r="AT60" s="8"/>
      <c r="AU60" s="8"/>
    </row>
    <row r="61" spans="1:47" ht="35.25" customHeight="1" x14ac:dyDescent="0.2">
      <c r="A61" s="23">
        <v>59</v>
      </c>
      <c r="B61" s="9">
        <v>41757</v>
      </c>
      <c r="C61" s="32" t="s">
        <v>990</v>
      </c>
      <c r="D61" s="8" t="s">
        <v>41</v>
      </c>
      <c r="E61" s="35" t="s">
        <v>997</v>
      </c>
      <c r="F61" s="35" t="s">
        <v>1002</v>
      </c>
      <c r="G61" s="8" t="s">
        <v>1007</v>
      </c>
      <c r="H61" s="10" t="s">
        <v>42</v>
      </c>
      <c r="I61" s="10"/>
      <c r="J61" s="35" t="s">
        <v>1010</v>
      </c>
      <c r="K61" s="10" t="s">
        <v>31</v>
      </c>
      <c r="L61" s="10" t="s">
        <v>43</v>
      </c>
      <c r="M61" s="10"/>
      <c r="N61" s="35" t="s">
        <v>1010</v>
      </c>
      <c r="O61" s="17" t="s">
        <v>1016</v>
      </c>
      <c r="P61" s="17" t="s">
        <v>584</v>
      </c>
      <c r="Q61" s="17" t="s">
        <v>585</v>
      </c>
      <c r="R61" s="35" t="s">
        <v>1177</v>
      </c>
      <c r="S61" s="20" t="s">
        <v>276</v>
      </c>
      <c r="T61" s="8"/>
      <c r="U61" s="9"/>
      <c r="V61" s="37"/>
      <c r="W61" s="39" t="s">
        <v>276</v>
      </c>
      <c r="X61" s="25"/>
      <c r="Y61" s="8"/>
      <c r="Z61" s="8"/>
      <c r="AA61" s="8" t="s">
        <v>33</v>
      </c>
      <c r="AB61" s="35" t="s">
        <v>1171</v>
      </c>
      <c r="AC61" s="9"/>
      <c r="AD61" s="8"/>
      <c r="AE61" s="9"/>
      <c r="AF61" s="8"/>
      <c r="AG61" s="9"/>
      <c r="AH61" s="9"/>
      <c r="AI61" s="9"/>
      <c r="AJ61" s="8" t="s">
        <v>44</v>
      </c>
      <c r="AK61" s="30" t="s">
        <v>647</v>
      </c>
      <c r="AL61" s="8"/>
      <c r="AM61" s="8"/>
      <c r="AN61" s="8"/>
      <c r="AO61" s="8"/>
      <c r="AP61" s="8" t="s">
        <v>45</v>
      </c>
      <c r="AQ61" s="8"/>
      <c r="AR61" s="8"/>
      <c r="AS61" s="8" t="s">
        <v>45</v>
      </c>
      <c r="AT61" s="8" t="s">
        <v>586</v>
      </c>
      <c r="AU61" s="8"/>
    </row>
    <row r="62" spans="1:47" ht="35.25" customHeight="1" x14ac:dyDescent="0.2">
      <c r="A62" s="23">
        <v>60</v>
      </c>
      <c r="B62" s="9">
        <v>41757</v>
      </c>
      <c r="C62" s="32" t="s">
        <v>990</v>
      </c>
      <c r="D62" s="8" t="s">
        <v>41</v>
      </c>
      <c r="E62" s="35" t="s">
        <v>997</v>
      </c>
      <c r="F62" s="35" t="s">
        <v>1002</v>
      </c>
      <c r="G62" s="8" t="s">
        <v>1200</v>
      </c>
      <c r="H62" s="10"/>
      <c r="I62" s="10"/>
      <c r="J62" s="35" t="s">
        <v>1010</v>
      </c>
      <c r="K62" s="10" t="s">
        <v>31</v>
      </c>
      <c r="L62" s="10" t="s">
        <v>43</v>
      </c>
      <c r="M62" s="10"/>
      <c r="N62" s="35" t="s">
        <v>1010</v>
      </c>
      <c r="O62" s="17" t="s">
        <v>1012</v>
      </c>
      <c r="P62" s="17" t="s">
        <v>584</v>
      </c>
      <c r="Q62" s="17" t="s">
        <v>585</v>
      </c>
      <c r="R62" s="35" t="s">
        <v>1177</v>
      </c>
      <c r="S62" s="20" t="s">
        <v>272</v>
      </c>
      <c r="T62" s="8" t="s">
        <v>41</v>
      </c>
      <c r="U62" s="9">
        <v>41757</v>
      </c>
      <c r="V62" s="37">
        <f>U62-B62</f>
        <v>0</v>
      </c>
      <c r="W62" s="39" t="s">
        <v>1182</v>
      </c>
      <c r="X62" s="25"/>
      <c r="Y62" s="8" t="s">
        <v>181</v>
      </c>
      <c r="Z62" s="8" t="s">
        <v>181</v>
      </c>
      <c r="AA62" s="8" t="s">
        <v>46</v>
      </c>
      <c r="AB62" s="35" t="s">
        <v>46</v>
      </c>
      <c r="AC62" s="9"/>
      <c r="AD62" s="8"/>
      <c r="AE62" s="9"/>
      <c r="AF62" s="8"/>
      <c r="AG62" s="9"/>
      <c r="AH62" s="9"/>
      <c r="AI62" s="9"/>
      <c r="AJ62" s="8"/>
      <c r="AK62" s="30" t="s">
        <v>647</v>
      </c>
      <c r="AL62" s="8"/>
      <c r="AM62" s="8"/>
      <c r="AN62" s="8"/>
      <c r="AO62" s="8"/>
      <c r="AP62" s="8" t="s">
        <v>45</v>
      </c>
      <c r="AQ62" s="8"/>
      <c r="AR62" s="8"/>
      <c r="AS62" s="8" t="s">
        <v>45</v>
      </c>
      <c r="AT62" s="8" t="s">
        <v>586</v>
      </c>
      <c r="AU62" s="8"/>
    </row>
    <row r="63" spans="1:47" ht="35.25" customHeight="1" x14ac:dyDescent="0.2">
      <c r="A63" s="23">
        <v>61</v>
      </c>
      <c r="B63" s="9">
        <v>41757</v>
      </c>
      <c r="C63" s="32" t="s">
        <v>990</v>
      </c>
      <c r="D63" s="8" t="s">
        <v>41</v>
      </c>
      <c r="E63" s="35" t="s">
        <v>997</v>
      </c>
      <c r="F63" s="35" t="s">
        <v>1002</v>
      </c>
      <c r="G63" s="8" t="s">
        <v>1200</v>
      </c>
      <c r="H63" s="10" t="s">
        <v>47</v>
      </c>
      <c r="I63" s="10"/>
      <c r="J63" s="35" t="s">
        <v>1010</v>
      </c>
      <c r="K63" s="10" t="s">
        <v>31</v>
      </c>
      <c r="L63" s="10" t="s">
        <v>43</v>
      </c>
      <c r="M63" s="10" t="s">
        <v>1116</v>
      </c>
      <c r="N63" s="35" t="s">
        <v>1157</v>
      </c>
      <c r="O63" s="17" t="s">
        <v>1015</v>
      </c>
      <c r="P63" s="17" t="s">
        <v>584</v>
      </c>
      <c r="Q63" s="17" t="s">
        <v>585</v>
      </c>
      <c r="R63" s="35" t="s">
        <v>1177</v>
      </c>
      <c r="S63" s="20" t="s">
        <v>272</v>
      </c>
      <c r="T63" s="8" t="s">
        <v>41</v>
      </c>
      <c r="U63" s="9">
        <v>41757</v>
      </c>
      <c r="V63" s="37">
        <f>U63-B63</f>
        <v>0</v>
      </c>
      <c r="W63" s="39" t="s">
        <v>1182</v>
      </c>
      <c r="X63" s="25"/>
      <c r="Y63" s="8" t="s">
        <v>181</v>
      </c>
      <c r="Z63" s="8" t="s">
        <v>181</v>
      </c>
      <c r="AA63" s="8" t="s">
        <v>46</v>
      </c>
      <c r="AB63" s="35" t="s">
        <v>46</v>
      </c>
      <c r="AC63" s="9"/>
      <c r="AD63" s="8"/>
      <c r="AE63" s="9"/>
      <c r="AF63" s="8"/>
      <c r="AG63" s="9"/>
      <c r="AH63" s="9"/>
      <c r="AI63" s="9"/>
      <c r="AJ63" s="8"/>
      <c r="AK63" s="30" t="s">
        <v>647</v>
      </c>
      <c r="AL63" s="8"/>
      <c r="AM63" s="8"/>
      <c r="AN63" s="8"/>
      <c r="AO63" s="8"/>
      <c r="AP63" s="8"/>
      <c r="AQ63" s="8"/>
      <c r="AR63" s="8"/>
      <c r="AS63" s="8" t="s">
        <v>45</v>
      </c>
      <c r="AT63" s="8" t="s">
        <v>586</v>
      </c>
      <c r="AU63" s="8"/>
    </row>
    <row r="64" spans="1:47" ht="35.25" customHeight="1" x14ac:dyDescent="0.2">
      <c r="A64" s="23">
        <v>62</v>
      </c>
      <c r="B64" s="9">
        <v>42129</v>
      </c>
      <c r="C64" s="32" t="s">
        <v>990</v>
      </c>
      <c r="D64" s="8" t="s">
        <v>306</v>
      </c>
      <c r="E64" s="35" t="s">
        <v>996</v>
      </c>
      <c r="F64" s="35" t="s">
        <v>1004</v>
      </c>
      <c r="G64" s="8" t="s">
        <v>1008</v>
      </c>
      <c r="H64" s="10" t="s">
        <v>929</v>
      </c>
      <c r="I64" s="10" t="s">
        <v>163</v>
      </c>
      <c r="J64" s="32" t="s">
        <v>1115</v>
      </c>
      <c r="K64" s="10" t="s">
        <v>31</v>
      </c>
      <c r="L64" s="10" t="s">
        <v>930</v>
      </c>
      <c r="M64" s="10" t="s">
        <v>1116</v>
      </c>
      <c r="N64" s="35" t="s">
        <v>1157</v>
      </c>
      <c r="O64" s="17" t="s">
        <v>1015</v>
      </c>
      <c r="P64" s="17"/>
      <c r="Q64" s="17" t="s">
        <v>934</v>
      </c>
      <c r="R64" s="35" t="s">
        <v>1010</v>
      </c>
      <c r="S64" s="20" t="s">
        <v>336</v>
      </c>
      <c r="T64" s="8" t="s">
        <v>306</v>
      </c>
      <c r="U64" s="9">
        <v>42143</v>
      </c>
      <c r="V64" s="37">
        <f>U64-B64</f>
        <v>14</v>
      </c>
      <c r="W64" s="39" t="s">
        <v>1188</v>
      </c>
      <c r="X64" s="25">
        <v>5000</v>
      </c>
      <c r="Y64" s="8"/>
      <c r="Z64" s="8"/>
      <c r="AA64" s="8" t="s">
        <v>33</v>
      </c>
      <c r="AB64" s="35" t="s">
        <v>1171</v>
      </c>
      <c r="AC64" s="9"/>
      <c r="AD64" s="8"/>
      <c r="AE64" s="9"/>
      <c r="AF64" s="8"/>
      <c r="AG64" s="9" t="s">
        <v>932</v>
      </c>
      <c r="AH64" s="9"/>
      <c r="AI64" s="9"/>
      <c r="AJ64" s="8"/>
      <c r="AK64" s="30" t="s">
        <v>1160</v>
      </c>
      <c r="AL64" s="8"/>
      <c r="AM64" s="8"/>
      <c r="AN64" s="8"/>
      <c r="AO64" s="8"/>
      <c r="AP64" s="8" t="s">
        <v>931</v>
      </c>
      <c r="AQ64" s="8" t="s">
        <v>933</v>
      </c>
      <c r="AR64" s="8"/>
      <c r="AS64" s="8"/>
      <c r="AT64" s="8"/>
      <c r="AU64" s="8"/>
    </row>
    <row r="65" spans="1:47" ht="35.25" customHeight="1" x14ac:dyDescent="0.2">
      <c r="A65" s="23">
        <v>63</v>
      </c>
      <c r="B65" s="9">
        <v>41773</v>
      </c>
      <c r="C65" s="32" t="s">
        <v>990</v>
      </c>
      <c r="D65" s="8" t="s">
        <v>206</v>
      </c>
      <c r="E65" s="35" t="s">
        <v>1193</v>
      </c>
      <c r="F65" s="35" t="s">
        <v>1002</v>
      </c>
      <c r="G65" s="8" t="s">
        <v>1200</v>
      </c>
      <c r="H65" s="10" t="s">
        <v>732</v>
      </c>
      <c r="I65" s="10"/>
      <c r="J65" s="35" t="s">
        <v>1010</v>
      </c>
      <c r="K65" s="10" t="s">
        <v>60</v>
      </c>
      <c r="L65" s="10"/>
      <c r="M65" s="10"/>
      <c r="N65" s="35" t="s">
        <v>1010</v>
      </c>
      <c r="O65" s="17" t="s">
        <v>1012</v>
      </c>
      <c r="P65" s="17" t="s">
        <v>478</v>
      </c>
      <c r="Q65" s="17" t="s">
        <v>678</v>
      </c>
      <c r="R65" s="35" t="s">
        <v>1177</v>
      </c>
      <c r="S65" s="20" t="s">
        <v>336</v>
      </c>
      <c r="T65" s="8" t="s">
        <v>559</v>
      </c>
      <c r="U65" s="9">
        <v>41780</v>
      </c>
      <c r="V65" s="37">
        <f>U65-B65</f>
        <v>7</v>
      </c>
      <c r="W65" s="39" t="s">
        <v>1188</v>
      </c>
      <c r="X65" s="25"/>
      <c r="Y65" s="8" t="s">
        <v>207</v>
      </c>
      <c r="Z65" s="8" t="s">
        <v>1093</v>
      </c>
      <c r="AA65" s="8" t="s">
        <v>208</v>
      </c>
      <c r="AB65" s="35" t="s">
        <v>1174</v>
      </c>
      <c r="AC65" s="9"/>
      <c r="AD65" s="8"/>
      <c r="AE65" s="9"/>
      <c r="AF65" s="8" t="s">
        <v>80</v>
      </c>
      <c r="AG65" s="9">
        <v>41780</v>
      </c>
      <c r="AH65" s="9"/>
      <c r="AI65" s="9"/>
      <c r="AJ65" s="8" t="s">
        <v>733</v>
      </c>
      <c r="AK65" s="30" t="s">
        <v>649</v>
      </c>
      <c r="AL65" s="8" t="s">
        <v>209</v>
      </c>
      <c r="AM65" s="8" t="s">
        <v>210</v>
      </c>
      <c r="AN65" s="8"/>
      <c r="AO65" s="8"/>
      <c r="AP65" s="8" t="s">
        <v>211</v>
      </c>
      <c r="AQ65" s="8"/>
      <c r="AR65" s="8"/>
      <c r="AS65" s="8"/>
      <c r="AT65" s="8"/>
      <c r="AU65" s="8"/>
    </row>
    <row r="66" spans="1:47" ht="35.25" customHeight="1" x14ac:dyDescent="0.2">
      <c r="A66" s="23">
        <v>64</v>
      </c>
      <c r="B66" s="9">
        <v>41779</v>
      </c>
      <c r="C66" s="32" t="s">
        <v>990</v>
      </c>
      <c r="D66" s="8" t="s">
        <v>212</v>
      </c>
      <c r="E66" s="35" t="s">
        <v>996</v>
      </c>
      <c r="F66" s="35" t="s">
        <v>1002</v>
      </c>
      <c r="G66" s="8" t="s">
        <v>1007</v>
      </c>
      <c r="H66" s="10" t="s">
        <v>213</v>
      </c>
      <c r="I66" s="10" t="s">
        <v>214</v>
      </c>
      <c r="J66" s="32" t="s">
        <v>1114</v>
      </c>
      <c r="K66" s="10" t="s">
        <v>31</v>
      </c>
      <c r="L66" s="10" t="s">
        <v>36</v>
      </c>
      <c r="M66" s="10" t="s">
        <v>101</v>
      </c>
      <c r="N66" s="35" t="s">
        <v>1122</v>
      </c>
      <c r="O66" s="17" t="s">
        <v>1010</v>
      </c>
      <c r="P66" s="17"/>
      <c r="Q66" s="17"/>
      <c r="R66" s="35" t="s">
        <v>1010</v>
      </c>
      <c r="S66" s="20" t="s">
        <v>276</v>
      </c>
      <c r="T66" s="8"/>
      <c r="U66" s="9"/>
      <c r="V66" s="37"/>
      <c r="W66" s="39" t="s">
        <v>276</v>
      </c>
      <c r="X66" s="25"/>
      <c r="Y66" s="8"/>
      <c r="Z66" s="8" t="s">
        <v>1069</v>
      </c>
      <c r="AA66" s="8" t="s">
        <v>33</v>
      </c>
      <c r="AB66" s="35" t="s">
        <v>1171</v>
      </c>
      <c r="AC66" s="9"/>
      <c r="AD66" s="8"/>
      <c r="AE66" s="9"/>
      <c r="AF66" s="8"/>
      <c r="AG66" s="9"/>
      <c r="AH66" s="9"/>
      <c r="AI66" s="9"/>
      <c r="AJ66" s="8"/>
      <c r="AK66" s="30" t="s">
        <v>649</v>
      </c>
      <c r="AL66" s="8" t="s">
        <v>215</v>
      </c>
      <c r="AM66" s="8" t="s">
        <v>216</v>
      </c>
      <c r="AN66" s="8"/>
      <c r="AO66" s="8"/>
      <c r="AP66" s="8" t="s">
        <v>217</v>
      </c>
      <c r="AQ66" s="8"/>
      <c r="AR66" s="8"/>
      <c r="AS66" s="8"/>
      <c r="AT66" s="8"/>
      <c r="AU66" s="8"/>
    </row>
    <row r="67" spans="1:47" ht="35.25" customHeight="1" x14ac:dyDescent="0.2">
      <c r="A67" s="23">
        <v>65</v>
      </c>
      <c r="B67" s="9">
        <v>41779</v>
      </c>
      <c r="C67" s="32" t="s">
        <v>990</v>
      </c>
      <c r="D67" s="8" t="s">
        <v>212</v>
      </c>
      <c r="E67" s="35" t="s">
        <v>996</v>
      </c>
      <c r="F67" s="35" t="s">
        <v>1002</v>
      </c>
      <c r="G67" s="8" t="s">
        <v>1007</v>
      </c>
      <c r="H67" s="10" t="s">
        <v>218</v>
      </c>
      <c r="I67" s="10" t="s">
        <v>131</v>
      </c>
      <c r="J67" s="32" t="s">
        <v>1114</v>
      </c>
      <c r="K67" s="10" t="s">
        <v>31</v>
      </c>
      <c r="L67" s="10" t="s">
        <v>36</v>
      </c>
      <c r="M67" s="10"/>
      <c r="N67" s="35" t="s">
        <v>1010</v>
      </c>
      <c r="O67" s="17" t="s">
        <v>1010</v>
      </c>
      <c r="P67" s="17"/>
      <c r="Q67" s="17"/>
      <c r="R67" s="35" t="s">
        <v>1010</v>
      </c>
      <c r="S67" s="20" t="s">
        <v>276</v>
      </c>
      <c r="T67" s="8"/>
      <c r="U67" s="9"/>
      <c r="V67" s="37"/>
      <c r="W67" s="39" t="s">
        <v>276</v>
      </c>
      <c r="X67" s="25"/>
      <c r="Y67" s="8"/>
      <c r="Z67" s="8"/>
      <c r="AA67" s="8" t="s">
        <v>33</v>
      </c>
      <c r="AB67" s="35" t="s">
        <v>1171</v>
      </c>
      <c r="AC67" s="9"/>
      <c r="AD67" s="8"/>
      <c r="AE67" s="9"/>
      <c r="AF67" s="8"/>
      <c r="AG67" s="9"/>
      <c r="AH67" s="9"/>
      <c r="AI67" s="9"/>
      <c r="AJ67" s="8"/>
      <c r="AK67" s="30" t="s">
        <v>647</v>
      </c>
      <c r="AL67" s="8"/>
      <c r="AM67" s="8"/>
      <c r="AN67" s="8"/>
      <c r="AO67" s="8"/>
      <c r="AP67" s="8" t="s">
        <v>217</v>
      </c>
      <c r="AQ67" s="8"/>
      <c r="AR67" s="8"/>
      <c r="AS67" s="8"/>
      <c r="AT67" s="8"/>
      <c r="AU67" s="8"/>
    </row>
    <row r="68" spans="1:47" ht="35.25" customHeight="1" x14ac:dyDescent="0.2">
      <c r="A68" s="23">
        <v>66</v>
      </c>
      <c r="B68" s="9">
        <v>41779</v>
      </c>
      <c r="C68" s="32" t="s">
        <v>990</v>
      </c>
      <c r="D68" s="8" t="s">
        <v>479</v>
      </c>
      <c r="E68" s="35" t="s">
        <v>1193</v>
      </c>
      <c r="F68" s="35" t="s">
        <v>1004</v>
      </c>
      <c r="G68" s="8" t="s">
        <v>1007</v>
      </c>
      <c r="H68" s="10" t="s">
        <v>475</v>
      </c>
      <c r="I68" s="10"/>
      <c r="J68" s="35" t="s">
        <v>1010</v>
      </c>
      <c r="K68" s="10" t="s">
        <v>60</v>
      </c>
      <c r="L68" s="10" t="s">
        <v>257</v>
      </c>
      <c r="M68" s="10"/>
      <c r="N68" s="35" t="s">
        <v>1010</v>
      </c>
      <c r="O68" s="17" t="s">
        <v>1011</v>
      </c>
      <c r="P68" s="17" t="s">
        <v>474</v>
      </c>
      <c r="Q68" s="17" t="s">
        <v>482</v>
      </c>
      <c r="R68" s="35" t="s">
        <v>1177</v>
      </c>
      <c r="S68" s="20" t="s">
        <v>336</v>
      </c>
      <c r="T68" s="8" t="s">
        <v>480</v>
      </c>
      <c r="U68" s="9">
        <v>42220</v>
      </c>
      <c r="V68" s="37">
        <f>U68-B68</f>
        <v>441</v>
      </c>
      <c r="W68" s="39" t="s">
        <v>1185</v>
      </c>
      <c r="X68" s="25"/>
      <c r="Y68" s="8"/>
      <c r="Z68" s="8" t="s">
        <v>78</v>
      </c>
      <c r="AA68" s="8" t="s">
        <v>79</v>
      </c>
      <c r="AB68" s="35" t="s">
        <v>1173</v>
      </c>
      <c r="AC68" s="9"/>
      <c r="AD68" s="8" t="s">
        <v>80</v>
      </c>
      <c r="AE68" s="9"/>
      <c r="AF68" s="8"/>
      <c r="AG68" s="9">
        <v>41825</v>
      </c>
      <c r="AH68" s="9"/>
      <c r="AI68" s="9"/>
      <c r="AJ68" s="8" t="s">
        <v>476</v>
      </c>
      <c r="AK68" s="30" t="s">
        <v>1160</v>
      </c>
      <c r="AL68" s="8"/>
      <c r="AM68" s="8"/>
      <c r="AN68" s="8"/>
      <c r="AO68" s="8"/>
      <c r="AP68" s="8" t="s">
        <v>924</v>
      </c>
      <c r="AQ68" s="8"/>
      <c r="AR68" s="8" t="s">
        <v>81</v>
      </c>
      <c r="AS68" s="8" t="s">
        <v>82</v>
      </c>
      <c r="AT68" s="8" t="s">
        <v>83</v>
      </c>
      <c r="AU68" s="8" t="s">
        <v>481</v>
      </c>
    </row>
    <row r="69" spans="1:47" ht="35.25" customHeight="1" x14ac:dyDescent="0.2">
      <c r="A69" s="23">
        <v>67</v>
      </c>
      <c r="B69" s="9">
        <v>41807</v>
      </c>
      <c r="C69" s="32" t="s">
        <v>990</v>
      </c>
      <c r="D69" s="8" t="s">
        <v>634</v>
      </c>
      <c r="E69" s="35" t="s">
        <v>1193</v>
      </c>
      <c r="F69" s="35" t="s">
        <v>1002</v>
      </c>
      <c r="G69" s="8" t="s">
        <v>1007</v>
      </c>
      <c r="H69" s="10" t="s">
        <v>635</v>
      </c>
      <c r="I69" s="10"/>
      <c r="J69" s="32" t="s">
        <v>1115</v>
      </c>
      <c r="K69" s="10" t="s">
        <v>31</v>
      </c>
      <c r="L69" s="10" t="s">
        <v>43</v>
      </c>
      <c r="M69" s="10" t="s">
        <v>1131</v>
      </c>
      <c r="N69" s="35" t="s">
        <v>1122</v>
      </c>
      <c r="O69" s="17" t="s">
        <v>1012</v>
      </c>
      <c r="P69" s="17"/>
      <c r="Q69" s="17" t="s">
        <v>101</v>
      </c>
      <c r="R69" s="35" t="s">
        <v>1010</v>
      </c>
      <c r="S69" s="20" t="s">
        <v>434</v>
      </c>
      <c r="T69" s="8" t="s">
        <v>1105</v>
      </c>
      <c r="U69" s="9"/>
      <c r="V69" s="37"/>
      <c r="W69" s="39" t="s">
        <v>276</v>
      </c>
      <c r="X69" s="25"/>
      <c r="Y69" s="8"/>
      <c r="Z69" s="8" t="s">
        <v>638</v>
      </c>
      <c r="AA69" s="8" t="s">
        <v>79</v>
      </c>
      <c r="AB69" s="35" t="s">
        <v>1173</v>
      </c>
      <c r="AC69" s="9">
        <v>41927</v>
      </c>
      <c r="AD69" s="8" t="s">
        <v>636</v>
      </c>
      <c r="AE69" s="9"/>
      <c r="AF69" s="8"/>
      <c r="AG69" s="9"/>
      <c r="AH69" s="9"/>
      <c r="AI69" s="9">
        <v>41927</v>
      </c>
      <c r="AJ69" s="8"/>
      <c r="AK69" s="30" t="s">
        <v>647</v>
      </c>
      <c r="AL69" s="8"/>
      <c r="AM69" s="8"/>
      <c r="AN69" s="8"/>
      <c r="AO69" s="8"/>
      <c r="AP69" s="8" t="s">
        <v>924</v>
      </c>
      <c r="AQ69" s="8"/>
      <c r="AR69" s="8"/>
      <c r="AS69" s="8" t="s">
        <v>637</v>
      </c>
      <c r="AT69" s="8" t="s">
        <v>639</v>
      </c>
      <c r="AU69" s="8"/>
    </row>
    <row r="70" spans="1:47" ht="35.25" customHeight="1" x14ac:dyDescent="0.2">
      <c r="A70" s="23">
        <v>68</v>
      </c>
      <c r="B70" s="9">
        <v>41812</v>
      </c>
      <c r="C70" s="32" t="s">
        <v>990</v>
      </c>
      <c r="D70" s="8" t="s">
        <v>30</v>
      </c>
      <c r="E70" s="35" t="s">
        <v>995</v>
      </c>
      <c r="F70" s="35" t="s">
        <v>1004</v>
      </c>
      <c r="G70" s="8" t="s">
        <v>1007</v>
      </c>
      <c r="H70" s="10" t="s">
        <v>320</v>
      </c>
      <c r="I70" s="10" t="s">
        <v>65</v>
      </c>
      <c r="J70" s="35" t="s">
        <v>1113</v>
      </c>
      <c r="K70" s="10" t="s">
        <v>60</v>
      </c>
      <c r="L70" s="10" t="s">
        <v>66</v>
      </c>
      <c r="M70" s="10" t="s">
        <v>318</v>
      </c>
      <c r="N70" s="35" t="s">
        <v>1156</v>
      </c>
      <c r="O70" s="17" t="s">
        <v>1011</v>
      </c>
      <c r="P70" s="17" t="s">
        <v>661</v>
      </c>
      <c r="Q70" s="17" t="s">
        <v>662</v>
      </c>
      <c r="R70" s="35" t="s">
        <v>1018</v>
      </c>
      <c r="S70" s="20" t="s">
        <v>336</v>
      </c>
      <c r="T70" s="8" t="s">
        <v>279</v>
      </c>
      <c r="U70" s="9">
        <v>42544</v>
      </c>
      <c r="V70" s="37">
        <f>U70-B70</f>
        <v>732</v>
      </c>
      <c r="W70" s="39" t="s">
        <v>1185</v>
      </c>
      <c r="X70" s="25"/>
      <c r="Y70" s="8" t="s">
        <v>406</v>
      </c>
      <c r="Z70" s="8" t="s">
        <v>1078</v>
      </c>
      <c r="AA70" s="8" t="s">
        <v>33</v>
      </c>
      <c r="AB70" s="35" t="s">
        <v>1171</v>
      </c>
      <c r="AC70" s="9"/>
      <c r="AD70" s="8"/>
      <c r="AE70" s="9"/>
      <c r="AF70" s="8"/>
      <c r="AG70" s="9">
        <v>42544</v>
      </c>
      <c r="AH70" s="9"/>
      <c r="AI70" s="9"/>
      <c r="AJ70" s="8"/>
      <c r="AK70" s="30" t="s">
        <v>1160</v>
      </c>
      <c r="AL70" s="8" t="s">
        <v>319</v>
      </c>
      <c r="AM70" s="8" t="s">
        <v>67</v>
      </c>
      <c r="AN70" s="8" t="s">
        <v>405</v>
      </c>
      <c r="AO70" s="8"/>
      <c r="AP70" s="8" t="s">
        <v>924</v>
      </c>
      <c r="AQ70" s="8"/>
      <c r="AR70" s="8"/>
      <c r="AS70" s="8" t="s">
        <v>321</v>
      </c>
      <c r="AT70" s="8" t="s">
        <v>68</v>
      </c>
      <c r="AU70" s="8"/>
    </row>
    <row r="71" spans="1:47" ht="35.25" customHeight="1" x14ac:dyDescent="0.2">
      <c r="A71" s="23">
        <v>69</v>
      </c>
      <c r="B71" s="9">
        <v>41818</v>
      </c>
      <c r="C71" s="32" t="s">
        <v>990</v>
      </c>
      <c r="D71" s="8" t="s">
        <v>1104</v>
      </c>
      <c r="E71" s="35" t="s">
        <v>999</v>
      </c>
      <c r="F71" s="35" t="s">
        <v>1004</v>
      </c>
      <c r="G71" s="8" t="s">
        <v>1200</v>
      </c>
      <c r="H71" s="10" t="s">
        <v>135</v>
      </c>
      <c r="I71" s="10"/>
      <c r="J71" s="35" t="s">
        <v>1010</v>
      </c>
      <c r="K71" s="10" t="s">
        <v>60</v>
      </c>
      <c r="L71" s="10" t="s">
        <v>36</v>
      </c>
      <c r="M71" s="10"/>
      <c r="N71" s="35" t="s">
        <v>1010</v>
      </c>
      <c r="O71" s="17" t="s">
        <v>1011</v>
      </c>
      <c r="P71" s="17" t="s">
        <v>37</v>
      </c>
      <c r="Q71" s="17" t="s">
        <v>668</v>
      </c>
      <c r="R71" s="35" t="s">
        <v>1023</v>
      </c>
      <c r="S71" s="20" t="s">
        <v>272</v>
      </c>
      <c r="T71" s="8" t="s">
        <v>1052</v>
      </c>
      <c r="U71" s="9">
        <v>41818</v>
      </c>
      <c r="V71" s="37">
        <f>U71-B71</f>
        <v>0</v>
      </c>
      <c r="W71" s="39" t="s">
        <v>1182</v>
      </c>
      <c r="X71" s="25"/>
      <c r="Y71" s="8" t="s">
        <v>181</v>
      </c>
      <c r="Z71" s="8" t="s">
        <v>181</v>
      </c>
      <c r="AA71" s="8" t="s">
        <v>46</v>
      </c>
      <c r="AB71" s="35" t="s">
        <v>46</v>
      </c>
      <c r="AC71" s="9"/>
      <c r="AD71" s="8"/>
      <c r="AE71" s="9"/>
      <c r="AF71" s="8"/>
      <c r="AG71" s="9"/>
      <c r="AH71" s="9"/>
      <c r="AI71" s="9"/>
      <c r="AJ71" s="8"/>
      <c r="AK71" s="30" t="s">
        <v>647</v>
      </c>
      <c r="AL71" s="8"/>
      <c r="AM71" s="8"/>
      <c r="AN71" s="8"/>
      <c r="AO71" s="8"/>
      <c r="AP71" s="8" t="s">
        <v>38</v>
      </c>
      <c r="AQ71" s="8" t="s">
        <v>524</v>
      </c>
      <c r="AR71" s="8"/>
      <c r="AS71" s="8"/>
      <c r="AT71" s="8"/>
      <c r="AU71" s="8"/>
    </row>
    <row r="72" spans="1:47" ht="35.25" customHeight="1" x14ac:dyDescent="0.2">
      <c r="A72" s="23">
        <v>70</v>
      </c>
      <c r="B72" s="9">
        <v>41818</v>
      </c>
      <c r="C72" s="32" t="s">
        <v>990</v>
      </c>
      <c r="D72" s="8" t="s">
        <v>1104</v>
      </c>
      <c r="E72" s="35" t="s">
        <v>999</v>
      </c>
      <c r="F72" s="35" t="s">
        <v>1004</v>
      </c>
      <c r="G72" s="8" t="s">
        <v>1007</v>
      </c>
      <c r="H72" s="10" t="s">
        <v>35</v>
      </c>
      <c r="I72" s="10"/>
      <c r="J72" s="32" t="s">
        <v>1115</v>
      </c>
      <c r="K72" s="10" t="s">
        <v>31</v>
      </c>
      <c r="L72" s="10" t="s">
        <v>36</v>
      </c>
      <c r="M72" s="10" t="s">
        <v>1138</v>
      </c>
      <c r="N72" s="35" t="s">
        <v>1122</v>
      </c>
      <c r="O72" s="17" t="s">
        <v>1017</v>
      </c>
      <c r="P72" s="17" t="s">
        <v>37</v>
      </c>
      <c r="Q72" s="17" t="s">
        <v>668</v>
      </c>
      <c r="R72" s="35" t="s">
        <v>1023</v>
      </c>
      <c r="S72" s="20" t="s">
        <v>276</v>
      </c>
      <c r="T72" s="8" t="s">
        <v>1052</v>
      </c>
      <c r="U72" s="9"/>
      <c r="V72" s="37"/>
      <c r="W72" s="39" t="s">
        <v>276</v>
      </c>
      <c r="X72" s="25"/>
      <c r="Y72" s="8"/>
      <c r="Z72" s="8" t="s">
        <v>1053</v>
      </c>
      <c r="AA72" s="8" t="s">
        <v>33</v>
      </c>
      <c r="AB72" s="35" t="s">
        <v>1171</v>
      </c>
      <c r="AC72" s="9"/>
      <c r="AD72" s="8"/>
      <c r="AE72" s="9"/>
      <c r="AF72" s="8"/>
      <c r="AG72" s="9"/>
      <c r="AH72" s="9"/>
      <c r="AI72" s="9"/>
      <c r="AJ72" s="8"/>
      <c r="AK72" s="30" t="s">
        <v>647</v>
      </c>
      <c r="AL72" s="8"/>
      <c r="AM72" s="8"/>
      <c r="AN72" s="8"/>
      <c r="AO72" s="8"/>
      <c r="AP72" s="8" t="s">
        <v>38</v>
      </c>
      <c r="AQ72" s="8" t="s">
        <v>524</v>
      </c>
      <c r="AR72" s="8"/>
      <c r="AS72" s="8" t="s">
        <v>39</v>
      </c>
      <c r="AT72" s="8" t="s">
        <v>40</v>
      </c>
      <c r="AU72" s="8"/>
    </row>
    <row r="73" spans="1:47" ht="35.25" customHeight="1" x14ac:dyDescent="0.2">
      <c r="A73" s="23">
        <v>71</v>
      </c>
      <c r="B73" s="9">
        <v>41827</v>
      </c>
      <c r="C73" s="32" t="s">
        <v>991</v>
      </c>
      <c r="D73" s="8" t="s">
        <v>404</v>
      </c>
      <c r="E73" s="35" t="s">
        <v>1193</v>
      </c>
      <c r="F73" s="35" t="s">
        <v>1002</v>
      </c>
      <c r="G73" s="8" t="s">
        <v>1007</v>
      </c>
      <c r="H73" s="10" t="s">
        <v>483</v>
      </c>
      <c r="I73" s="10"/>
      <c r="J73" s="32" t="s">
        <v>1115</v>
      </c>
      <c r="K73" s="10" t="s">
        <v>31</v>
      </c>
      <c r="L73" s="10"/>
      <c r="M73" s="10" t="s">
        <v>1141</v>
      </c>
      <c r="N73" s="35" t="s">
        <v>1122</v>
      </c>
      <c r="O73" s="17" t="s">
        <v>1014</v>
      </c>
      <c r="P73" s="17" t="s">
        <v>484</v>
      </c>
      <c r="Q73" s="17" t="s">
        <v>670</v>
      </c>
      <c r="R73" s="35" t="s">
        <v>1023</v>
      </c>
      <c r="S73" s="20" t="s">
        <v>276</v>
      </c>
      <c r="T73" s="8" t="s">
        <v>219</v>
      </c>
      <c r="U73" s="9"/>
      <c r="V73" s="37"/>
      <c r="W73" s="39" t="s">
        <v>276</v>
      </c>
      <c r="X73" s="25"/>
      <c r="Y73" s="8"/>
      <c r="Z73" s="8" t="s">
        <v>1081</v>
      </c>
      <c r="AA73" s="8" t="s">
        <v>33</v>
      </c>
      <c r="AB73" s="35" t="s">
        <v>1171</v>
      </c>
      <c r="AC73" s="9"/>
      <c r="AD73" s="8"/>
      <c r="AE73" s="9"/>
      <c r="AF73" s="8"/>
      <c r="AG73" s="9"/>
      <c r="AH73" s="9"/>
      <c r="AI73" s="9"/>
      <c r="AJ73" s="8"/>
      <c r="AK73" s="30" t="s">
        <v>649</v>
      </c>
      <c r="AL73" s="8" t="s">
        <v>403</v>
      </c>
      <c r="AM73" s="8" t="s">
        <v>220</v>
      </c>
      <c r="AN73" s="8" t="s">
        <v>883</v>
      </c>
      <c r="AO73" s="8"/>
      <c r="AP73" s="8"/>
      <c r="AQ73" s="8"/>
      <c r="AR73" s="8"/>
      <c r="AS73" s="8"/>
      <c r="AT73" s="8"/>
      <c r="AU73" s="8"/>
    </row>
    <row r="74" spans="1:47" ht="35.25" customHeight="1" x14ac:dyDescent="0.2">
      <c r="A74" s="23">
        <v>72</v>
      </c>
      <c r="B74" s="9">
        <v>41834</v>
      </c>
      <c r="C74" s="32" t="s">
        <v>991</v>
      </c>
      <c r="D74" s="8" t="s">
        <v>806</v>
      </c>
      <c r="E74" s="35" t="s">
        <v>1193</v>
      </c>
      <c r="F74" s="35" t="s">
        <v>1004</v>
      </c>
      <c r="G74" s="8" t="s">
        <v>1007</v>
      </c>
      <c r="H74" s="10" t="s">
        <v>582</v>
      </c>
      <c r="I74" s="10"/>
      <c r="J74" s="32" t="s">
        <v>1115</v>
      </c>
      <c r="K74" s="10" t="s">
        <v>31</v>
      </c>
      <c r="L74" s="10" t="s">
        <v>960</v>
      </c>
      <c r="M74" s="10" t="s">
        <v>1150</v>
      </c>
      <c r="N74" s="35" t="s">
        <v>1122</v>
      </c>
      <c r="O74" s="17" t="s">
        <v>1012</v>
      </c>
      <c r="P74" s="17" t="s">
        <v>1165</v>
      </c>
      <c r="Q74" s="17" t="s">
        <v>1175</v>
      </c>
      <c r="R74" s="35" t="s">
        <v>1178</v>
      </c>
      <c r="S74" s="20" t="s">
        <v>276</v>
      </c>
      <c r="T74" s="8" t="s">
        <v>961</v>
      </c>
      <c r="U74" s="9"/>
      <c r="V74" s="37"/>
      <c r="W74" s="39" t="s">
        <v>276</v>
      </c>
      <c r="X74" s="25"/>
      <c r="Y74" s="8"/>
      <c r="Z74" s="8"/>
      <c r="AA74" s="8" t="s">
        <v>33</v>
      </c>
      <c r="AB74" s="35" t="s">
        <v>1171</v>
      </c>
      <c r="AC74" s="9"/>
      <c r="AD74" s="8"/>
      <c r="AE74" s="9"/>
      <c r="AF74" s="8"/>
      <c r="AG74" s="9"/>
      <c r="AH74" s="9"/>
      <c r="AI74" s="9"/>
      <c r="AJ74" s="8"/>
      <c r="AK74" s="30" t="s">
        <v>647</v>
      </c>
      <c r="AL74" s="8"/>
      <c r="AM74" s="8"/>
      <c r="AN74" s="8"/>
      <c r="AO74" s="8"/>
      <c r="AP74" s="8" t="s">
        <v>647</v>
      </c>
      <c r="AQ74" s="8"/>
      <c r="AR74" s="8"/>
      <c r="AS74" s="8"/>
      <c r="AT74" s="8" t="s">
        <v>959</v>
      </c>
      <c r="AU74" s="8" t="s">
        <v>583</v>
      </c>
    </row>
    <row r="75" spans="1:47" ht="35.25" customHeight="1" x14ac:dyDescent="0.2">
      <c r="A75" s="23">
        <v>73</v>
      </c>
      <c r="B75" s="9">
        <v>41839</v>
      </c>
      <c r="C75" s="32" t="s">
        <v>991</v>
      </c>
      <c r="D75" s="8" t="s">
        <v>967</v>
      </c>
      <c r="E75" s="35" t="s">
        <v>997</v>
      </c>
      <c r="F75" s="35" t="s">
        <v>1004</v>
      </c>
      <c r="G75" s="8" t="s">
        <v>1007</v>
      </c>
      <c r="H75" s="10" t="s">
        <v>964</v>
      </c>
      <c r="I75" s="10"/>
      <c r="J75" s="35" t="s">
        <v>1010</v>
      </c>
      <c r="K75" s="10" t="s">
        <v>31</v>
      </c>
      <c r="L75" s="10" t="s">
        <v>930</v>
      </c>
      <c r="M75" s="10" t="s">
        <v>1116</v>
      </c>
      <c r="N75" s="35" t="s">
        <v>1157</v>
      </c>
      <c r="O75" s="17" t="s">
        <v>1017</v>
      </c>
      <c r="P75" s="17" t="s">
        <v>969</v>
      </c>
      <c r="Q75" s="17" t="s">
        <v>968</v>
      </c>
      <c r="R75" s="35" t="s">
        <v>1177</v>
      </c>
      <c r="S75" s="20" t="s">
        <v>434</v>
      </c>
      <c r="T75" s="8" t="s">
        <v>967</v>
      </c>
      <c r="U75" s="9"/>
      <c r="V75" s="37"/>
      <c r="W75" s="39" t="s">
        <v>276</v>
      </c>
      <c r="X75" s="25"/>
      <c r="Y75" s="8" t="s">
        <v>970</v>
      </c>
      <c r="Z75" s="8" t="s">
        <v>963</v>
      </c>
      <c r="AA75" s="8" t="s">
        <v>752</v>
      </c>
      <c r="AB75" s="35" t="s">
        <v>1173</v>
      </c>
      <c r="AC75" s="9"/>
      <c r="AD75" s="8" t="s">
        <v>965</v>
      </c>
      <c r="AE75" s="9">
        <v>42443</v>
      </c>
      <c r="AF75" s="8" t="s">
        <v>966</v>
      </c>
      <c r="AG75" s="9"/>
      <c r="AH75" s="9"/>
      <c r="AI75" s="9">
        <v>42443</v>
      </c>
      <c r="AJ75" s="8"/>
      <c r="AK75" s="30" t="s">
        <v>647</v>
      </c>
      <c r="AL75" s="8"/>
      <c r="AM75" s="8"/>
      <c r="AN75" s="8"/>
      <c r="AO75" s="8"/>
      <c r="AP75" s="8" t="s">
        <v>647</v>
      </c>
      <c r="AQ75" s="8"/>
      <c r="AR75" s="8"/>
      <c r="AS75" s="8"/>
      <c r="AT75" s="8" t="s">
        <v>962</v>
      </c>
      <c r="AU75" s="8" t="s">
        <v>581</v>
      </c>
    </row>
    <row r="76" spans="1:47" ht="35.25" customHeight="1" x14ac:dyDescent="0.2">
      <c r="A76" s="23">
        <v>74</v>
      </c>
      <c r="B76" s="9">
        <v>41841</v>
      </c>
      <c r="C76" s="32" t="s">
        <v>991</v>
      </c>
      <c r="D76" s="8" t="s">
        <v>71</v>
      </c>
      <c r="E76" s="35" t="s">
        <v>996</v>
      </c>
      <c r="F76" s="35" t="s">
        <v>1005</v>
      </c>
      <c r="G76" s="8" t="s">
        <v>1007</v>
      </c>
      <c r="H76" s="10" t="s">
        <v>734</v>
      </c>
      <c r="I76" s="10" t="s">
        <v>735</v>
      </c>
      <c r="J76" s="32" t="s">
        <v>1115</v>
      </c>
      <c r="K76" s="10" t="s">
        <v>60</v>
      </c>
      <c r="L76" s="10" t="s">
        <v>72</v>
      </c>
      <c r="M76" s="10"/>
      <c r="N76" s="35" t="s">
        <v>1010</v>
      </c>
      <c r="O76" s="17" t="s">
        <v>1011</v>
      </c>
      <c r="P76" s="17" t="s">
        <v>73</v>
      </c>
      <c r="Q76" s="17" t="s">
        <v>485</v>
      </c>
      <c r="R76" s="35" t="s">
        <v>1177</v>
      </c>
      <c r="S76" s="20" t="s">
        <v>336</v>
      </c>
      <c r="T76" s="8" t="s">
        <v>71</v>
      </c>
      <c r="U76" s="9">
        <v>42212</v>
      </c>
      <c r="V76" s="37">
        <f>U76-B76</f>
        <v>371</v>
      </c>
      <c r="W76" s="39" t="s">
        <v>1185</v>
      </c>
      <c r="X76" s="25"/>
      <c r="Y76" s="8"/>
      <c r="Z76" s="8" t="s">
        <v>917</v>
      </c>
      <c r="AA76" s="8" t="s">
        <v>33</v>
      </c>
      <c r="AB76" s="35" t="s">
        <v>1171</v>
      </c>
      <c r="AC76" s="9"/>
      <c r="AD76" s="8"/>
      <c r="AE76" s="9"/>
      <c r="AF76" s="8"/>
      <c r="AG76" s="9" t="s">
        <v>920</v>
      </c>
      <c r="AH76" s="9"/>
      <c r="AI76" s="9"/>
      <c r="AJ76" s="8"/>
      <c r="AK76" s="30" t="s">
        <v>1160</v>
      </c>
      <c r="AL76" s="8" t="s">
        <v>913</v>
      </c>
      <c r="AM76" s="8" t="s">
        <v>921</v>
      </c>
      <c r="AN76" s="8"/>
      <c r="AO76" s="8"/>
      <c r="AP76" s="8" t="s">
        <v>924</v>
      </c>
      <c r="AQ76" s="8"/>
      <c r="AR76" s="8"/>
      <c r="AS76" s="8" t="s">
        <v>74</v>
      </c>
      <c r="AT76" s="8"/>
      <c r="AU76" s="8"/>
    </row>
    <row r="77" spans="1:47" ht="35.25" customHeight="1" x14ac:dyDescent="0.2">
      <c r="A77" s="23">
        <v>75</v>
      </c>
      <c r="B77" s="9">
        <v>41842</v>
      </c>
      <c r="C77" s="32" t="s">
        <v>991</v>
      </c>
      <c r="D77" s="8" t="s">
        <v>912</v>
      </c>
      <c r="E77" s="35" t="s">
        <v>1193</v>
      </c>
      <c r="F77" s="35" t="s">
        <v>1005</v>
      </c>
      <c r="G77" s="8" t="s">
        <v>1007</v>
      </c>
      <c r="H77" s="10" t="s">
        <v>914</v>
      </c>
      <c r="I77" s="10"/>
      <c r="J77" s="35" t="s">
        <v>1010</v>
      </c>
      <c r="K77" s="10" t="s">
        <v>31</v>
      </c>
      <c r="L77" s="10" t="s">
        <v>72</v>
      </c>
      <c r="M77" s="10"/>
      <c r="N77" s="35" t="s">
        <v>1010</v>
      </c>
      <c r="O77" s="17" t="s">
        <v>1012</v>
      </c>
      <c r="P77" s="17" t="s">
        <v>734</v>
      </c>
      <c r="Q77" s="17" t="s">
        <v>919</v>
      </c>
      <c r="R77" s="35" t="s">
        <v>1024</v>
      </c>
      <c r="S77" s="20" t="s">
        <v>276</v>
      </c>
      <c r="T77" s="8" t="s">
        <v>71</v>
      </c>
      <c r="U77" s="9"/>
      <c r="V77" s="37"/>
      <c r="W77" s="39" t="s">
        <v>276</v>
      </c>
      <c r="X77" s="25"/>
      <c r="Y77" s="8"/>
      <c r="Z77" s="8" t="s">
        <v>918</v>
      </c>
      <c r="AA77" s="8" t="s">
        <v>33</v>
      </c>
      <c r="AB77" s="35" t="s">
        <v>1171</v>
      </c>
      <c r="AC77" s="9"/>
      <c r="AD77" s="8"/>
      <c r="AE77" s="9"/>
      <c r="AF77" s="8"/>
      <c r="AG77" s="9" t="s">
        <v>920</v>
      </c>
      <c r="AH77" s="9"/>
      <c r="AI77" s="9"/>
      <c r="AJ77" s="8"/>
      <c r="AK77" s="30" t="s">
        <v>649</v>
      </c>
      <c r="AL77" s="8" t="s">
        <v>913</v>
      </c>
      <c r="AM77" s="8" t="s">
        <v>921</v>
      </c>
      <c r="AN77" s="8"/>
      <c r="AO77" s="8"/>
      <c r="AP77" s="8"/>
      <c r="AQ77" s="8"/>
      <c r="AR77" s="8"/>
      <c r="AS77" s="8"/>
      <c r="AT77" s="8"/>
      <c r="AU77" s="8"/>
    </row>
    <row r="78" spans="1:47" ht="35.25" customHeight="1" x14ac:dyDescent="0.2">
      <c r="A78" s="23">
        <v>76</v>
      </c>
      <c r="B78" s="9">
        <v>41842</v>
      </c>
      <c r="C78" s="32" t="s">
        <v>991</v>
      </c>
      <c r="D78" s="8" t="s">
        <v>912</v>
      </c>
      <c r="E78" s="35" t="s">
        <v>1193</v>
      </c>
      <c r="F78" s="35" t="s">
        <v>1005</v>
      </c>
      <c r="G78" s="8" t="s">
        <v>1007</v>
      </c>
      <c r="H78" s="10" t="s">
        <v>915</v>
      </c>
      <c r="I78" s="10"/>
      <c r="J78" s="35" t="s">
        <v>1010</v>
      </c>
      <c r="K78" s="10" t="s">
        <v>31</v>
      </c>
      <c r="L78" s="10" t="s">
        <v>72</v>
      </c>
      <c r="M78" s="10"/>
      <c r="N78" s="35" t="s">
        <v>1010</v>
      </c>
      <c r="O78" s="17" t="s">
        <v>1012</v>
      </c>
      <c r="P78" s="17" t="s">
        <v>734</v>
      </c>
      <c r="Q78" s="17" t="s">
        <v>919</v>
      </c>
      <c r="R78" s="35" t="s">
        <v>1024</v>
      </c>
      <c r="S78" s="20" t="s">
        <v>276</v>
      </c>
      <c r="T78" s="8" t="s">
        <v>71</v>
      </c>
      <c r="U78" s="9"/>
      <c r="V78" s="37"/>
      <c r="W78" s="39" t="s">
        <v>276</v>
      </c>
      <c r="X78" s="25"/>
      <c r="Y78" s="8"/>
      <c r="Z78" s="8" t="s">
        <v>918</v>
      </c>
      <c r="AA78" s="8" t="s">
        <v>33</v>
      </c>
      <c r="AB78" s="35" t="s">
        <v>1171</v>
      </c>
      <c r="AC78" s="9"/>
      <c r="AD78" s="8"/>
      <c r="AE78" s="9"/>
      <c r="AF78" s="8"/>
      <c r="AG78" s="9" t="s">
        <v>920</v>
      </c>
      <c r="AH78" s="9"/>
      <c r="AI78" s="9"/>
      <c r="AJ78" s="8"/>
      <c r="AK78" s="30" t="s">
        <v>649</v>
      </c>
      <c r="AL78" s="8" t="s">
        <v>913</v>
      </c>
      <c r="AM78" s="8" t="s">
        <v>921</v>
      </c>
      <c r="AN78" s="8"/>
      <c r="AO78" s="8"/>
      <c r="AP78" s="8"/>
      <c r="AQ78" s="8"/>
      <c r="AR78" s="8"/>
      <c r="AS78" s="8"/>
      <c r="AT78" s="8"/>
      <c r="AU78" s="8"/>
    </row>
    <row r="79" spans="1:47" ht="35.25" customHeight="1" x14ac:dyDescent="0.2">
      <c r="A79" s="23">
        <v>77</v>
      </c>
      <c r="B79" s="9">
        <v>41842</v>
      </c>
      <c r="C79" s="32" t="s">
        <v>991</v>
      </c>
      <c r="D79" s="8" t="s">
        <v>912</v>
      </c>
      <c r="E79" s="35" t="s">
        <v>1193</v>
      </c>
      <c r="F79" s="35" t="s">
        <v>1005</v>
      </c>
      <c r="G79" s="8" t="s">
        <v>1007</v>
      </c>
      <c r="H79" s="10" t="s">
        <v>916</v>
      </c>
      <c r="I79" s="10"/>
      <c r="J79" s="35" t="s">
        <v>1010</v>
      </c>
      <c r="K79" s="10" t="s">
        <v>31</v>
      </c>
      <c r="L79" s="10" t="s">
        <v>72</v>
      </c>
      <c r="M79" s="10"/>
      <c r="N79" s="35" t="s">
        <v>1010</v>
      </c>
      <c r="O79" s="17" t="s">
        <v>1012</v>
      </c>
      <c r="P79" s="17" t="s">
        <v>734</v>
      </c>
      <c r="Q79" s="17" t="s">
        <v>919</v>
      </c>
      <c r="R79" s="35" t="s">
        <v>1024</v>
      </c>
      <c r="S79" s="20" t="s">
        <v>276</v>
      </c>
      <c r="T79" s="8" t="s">
        <v>71</v>
      </c>
      <c r="U79" s="9"/>
      <c r="V79" s="37"/>
      <c r="W79" s="39" t="s">
        <v>276</v>
      </c>
      <c r="X79" s="25"/>
      <c r="Y79" s="8"/>
      <c r="Z79" s="8" t="s">
        <v>918</v>
      </c>
      <c r="AA79" s="8" t="s">
        <v>33</v>
      </c>
      <c r="AB79" s="35" t="s">
        <v>1171</v>
      </c>
      <c r="AC79" s="9"/>
      <c r="AD79" s="8"/>
      <c r="AE79" s="9"/>
      <c r="AF79" s="8"/>
      <c r="AG79" s="9" t="s">
        <v>920</v>
      </c>
      <c r="AH79" s="9"/>
      <c r="AI79" s="9"/>
      <c r="AJ79" s="8"/>
      <c r="AK79" s="30" t="s">
        <v>649</v>
      </c>
      <c r="AL79" s="8" t="s">
        <v>913</v>
      </c>
      <c r="AM79" s="8" t="s">
        <v>921</v>
      </c>
      <c r="AN79" s="8"/>
      <c r="AO79" s="8"/>
      <c r="AP79" s="8"/>
      <c r="AQ79" s="8"/>
      <c r="AR79" s="8"/>
      <c r="AS79" s="8"/>
      <c r="AT79" s="8"/>
      <c r="AU79" s="8"/>
    </row>
    <row r="80" spans="1:47" ht="35.25" customHeight="1" x14ac:dyDescent="0.2">
      <c r="A80" s="23">
        <v>78</v>
      </c>
      <c r="B80" s="9">
        <v>41845</v>
      </c>
      <c r="C80" s="32" t="s">
        <v>991</v>
      </c>
      <c r="D80" s="8" t="s">
        <v>469</v>
      </c>
      <c r="E80" s="35" t="s">
        <v>996</v>
      </c>
      <c r="F80" s="35" t="s">
        <v>1002</v>
      </c>
      <c r="G80" s="8" t="s">
        <v>1007</v>
      </c>
      <c r="H80" s="10" t="s">
        <v>911</v>
      </c>
      <c r="I80" s="10" t="s">
        <v>221</v>
      </c>
      <c r="J80" s="32" t="s">
        <v>1115</v>
      </c>
      <c r="K80" s="10" t="s">
        <v>60</v>
      </c>
      <c r="L80" s="10" t="s">
        <v>470</v>
      </c>
      <c r="M80" s="10" t="s">
        <v>105</v>
      </c>
      <c r="N80" s="35" t="s">
        <v>105</v>
      </c>
      <c r="O80" s="17" t="s">
        <v>1011</v>
      </c>
      <c r="P80" s="17" t="s">
        <v>222</v>
      </c>
      <c r="Q80" s="17" t="s">
        <v>486</v>
      </c>
      <c r="R80" s="35" t="s">
        <v>1018</v>
      </c>
      <c r="S80" s="20" t="s">
        <v>336</v>
      </c>
      <c r="T80" s="8" t="s">
        <v>469</v>
      </c>
      <c r="U80" s="9">
        <v>41848</v>
      </c>
      <c r="V80" s="37">
        <f>U80-B80</f>
        <v>3</v>
      </c>
      <c r="W80" s="39" t="s">
        <v>1184</v>
      </c>
      <c r="X80" s="25">
        <v>1000</v>
      </c>
      <c r="Y80" s="8"/>
      <c r="Z80" s="8" t="s">
        <v>1080</v>
      </c>
      <c r="AA80" s="8" t="s">
        <v>33</v>
      </c>
      <c r="AB80" s="35" t="s">
        <v>1171</v>
      </c>
      <c r="AC80" s="9"/>
      <c r="AD80" s="8"/>
      <c r="AE80" s="9"/>
      <c r="AF80" s="8"/>
      <c r="AG80" s="9">
        <v>41848</v>
      </c>
      <c r="AH80" s="9"/>
      <c r="AI80" s="9"/>
      <c r="AJ80" s="8"/>
      <c r="AK80" s="30" t="s">
        <v>1160</v>
      </c>
      <c r="AL80" s="8" t="s">
        <v>223</v>
      </c>
      <c r="AM80" s="8" t="s">
        <v>849</v>
      </c>
      <c r="AN80" s="8"/>
      <c r="AO80" s="8"/>
      <c r="AP80" s="8" t="s">
        <v>924</v>
      </c>
      <c r="AQ80" s="8"/>
      <c r="AR80" s="8"/>
      <c r="AS80" s="8"/>
      <c r="AT80" s="8"/>
      <c r="AU80" s="8"/>
    </row>
    <row r="81" spans="1:47" ht="35.25" customHeight="1" x14ac:dyDescent="0.2">
      <c r="A81" s="23">
        <v>79</v>
      </c>
      <c r="B81" s="9">
        <v>41850</v>
      </c>
      <c r="C81" s="32" t="s">
        <v>991</v>
      </c>
      <c r="D81" s="8" t="s">
        <v>1106</v>
      </c>
      <c r="E81" s="35" t="s">
        <v>999</v>
      </c>
      <c r="F81" s="35" t="s">
        <v>1002</v>
      </c>
      <c r="G81" s="8" t="s">
        <v>1200</v>
      </c>
      <c r="H81" s="10" t="s">
        <v>487</v>
      </c>
      <c r="I81" s="10"/>
      <c r="J81" s="32" t="s">
        <v>1115</v>
      </c>
      <c r="K81" s="10" t="s">
        <v>60</v>
      </c>
      <c r="L81" s="10" t="s">
        <v>489</v>
      </c>
      <c r="M81" s="10" t="s">
        <v>1132</v>
      </c>
      <c r="N81" s="35" t="s">
        <v>1122</v>
      </c>
      <c r="O81" s="17" t="s">
        <v>1017</v>
      </c>
      <c r="P81" s="17" t="s">
        <v>488</v>
      </c>
      <c r="Q81" s="17"/>
      <c r="R81" s="35" t="s">
        <v>1010</v>
      </c>
      <c r="S81" s="20" t="s">
        <v>272</v>
      </c>
      <c r="T81" s="8" t="s">
        <v>1106</v>
      </c>
      <c r="U81" s="9">
        <v>41850</v>
      </c>
      <c r="V81" s="37">
        <f>U81-B81</f>
        <v>0</v>
      </c>
      <c r="W81" s="39" t="s">
        <v>1182</v>
      </c>
      <c r="X81" s="25"/>
      <c r="Y81" s="8" t="s">
        <v>181</v>
      </c>
      <c r="Z81" s="8" t="s">
        <v>181</v>
      </c>
      <c r="AA81" s="8" t="s">
        <v>46</v>
      </c>
      <c r="AB81" s="35" t="s">
        <v>46</v>
      </c>
      <c r="AC81" s="9"/>
      <c r="AD81" s="8"/>
      <c r="AE81" s="9"/>
      <c r="AF81" s="8"/>
      <c r="AG81" s="9"/>
      <c r="AH81" s="9"/>
      <c r="AI81" s="9"/>
      <c r="AJ81" s="8"/>
      <c r="AK81" s="30" t="s">
        <v>1160</v>
      </c>
      <c r="AL81" s="8"/>
      <c r="AM81" s="8"/>
      <c r="AN81" s="8"/>
      <c r="AO81" s="8"/>
      <c r="AP81" s="8" t="s">
        <v>924</v>
      </c>
      <c r="AQ81" s="8" t="s">
        <v>224</v>
      </c>
      <c r="AR81" s="8"/>
      <c r="AS81" s="8"/>
      <c r="AT81" s="8"/>
      <c r="AU81" s="8"/>
    </row>
    <row r="82" spans="1:47" ht="35.25" customHeight="1" x14ac:dyDescent="0.2">
      <c r="A82" s="23">
        <v>80</v>
      </c>
      <c r="B82" s="9">
        <v>41865</v>
      </c>
      <c r="C82" s="32" t="s">
        <v>991</v>
      </c>
      <c r="D82" s="8" t="s">
        <v>242</v>
      </c>
      <c r="E82" s="35" t="s">
        <v>996</v>
      </c>
      <c r="F82" s="35" t="s">
        <v>1002</v>
      </c>
      <c r="G82" s="8" t="s">
        <v>1200</v>
      </c>
      <c r="H82" s="10" t="s">
        <v>736</v>
      </c>
      <c r="I82" s="10"/>
      <c r="J82" s="35" t="s">
        <v>1010</v>
      </c>
      <c r="K82" s="10" t="s">
        <v>60</v>
      </c>
      <c r="L82" s="10" t="s">
        <v>169</v>
      </c>
      <c r="M82" s="10"/>
      <c r="N82" s="35" t="s">
        <v>1010</v>
      </c>
      <c r="O82" s="17" t="s">
        <v>1016</v>
      </c>
      <c r="P82" s="17"/>
      <c r="Q82" s="17"/>
      <c r="R82" s="35" t="s">
        <v>1010</v>
      </c>
      <c r="S82" s="20" t="s">
        <v>272</v>
      </c>
      <c r="T82" s="8" t="s">
        <v>242</v>
      </c>
      <c r="U82" s="9">
        <v>41865</v>
      </c>
      <c r="V82" s="37">
        <f>U82-B82</f>
        <v>0</v>
      </c>
      <c r="W82" s="39" t="s">
        <v>1182</v>
      </c>
      <c r="X82" s="25"/>
      <c r="Y82" s="8" t="s">
        <v>181</v>
      </c>
      <c r="Z82" s="8" t="s">
        <v>181</v>
      </c>
      <c r="AA82" s="8" t="s">
        <v>46</v>
      </c>
      <c r="AB82" s="35" t="s">
        <v>46</v>
      </c>
      <c r="AC82" s="9"/>
      <c r="AD82" s="8"/>
      <c r="AE82" s="9"/>
      <c r="AF82" s="8"/>
      <c r="AG82" s="9"/>
      <c r="AH82" s="9"/>
      <c r="AI82" s="9"/>
      <c r="AJ82" s="8"/>
      <c r="AK82" s="30" t="s">
        <v>1160</v>
      </c>
      <c r="AL82" s="8"/>
      <c r="AM82" s="8"/>
      <c r="AN82" s="8"/>
      <c r="AO82" s="8"/>
      <c r="AP82" s="8" t="s">
        <v>924</v>
      </c>
      <c r="AQ82" s="8"/>
      <c r="AR82" s="8"/>
      <c r="AS82" s="8"/>
      <c r="AT82" s="8"/>
      <c r="AU82" s="8"/>
    </row>
    <row r="83" spans="1:47" ht="35.25" customHeight="1" x14ac:dyDescent="0.2">
      <c r="A83" s="23">
        <v>81</v>
      </c>
      <c r="B83" s="9">
        <v>41868</v>
      </c>
      <c r="C83" s="32" t="s">
        <v>991</v>
      </c>
      <c r="D83" s="8" t="s">
        <v>110</v>
      </c>
      <c r="E83" s="35" t="s">
        <v>999</v>
      </c>
      <c r="F83" s="35" t="s">
        <v>1002</v>
      </c>
      <c r="G83" s="8" t="s">
        <v>1200</v>
      </c>
      <c r="H83" s="10"/>
      <c r="I83" s="10"/>
      <c r="J83" s="35" t="s">
        <v>1010</v>
      </c>
      <c r="K83" s="10" t="s">
        <v>60</v>
      </c>
      <c r="L83" s="10"/>
      <c r="M83" s="10"/>
      <c r="N83" s="35" t="s">
        <v>1010</v>
      </c>
      <c r="O83" s="17" t="s">
        <v>1016</v>
      </c>
      <c r="P83" s="17"/>
      <c r="Q83" s="17"/>
      <c r="R83" s="35" t="s">
        <v>1010</v>
      </c>
      <c r="S83" s="20" t="s">
        <v>272</v>
      </c>
      <c r="T83" s="8" t="s">
        <v>110</v>
      </c>
      <c r="U83" s="9">
        <v>41868</v>
      </c>
      <c r="V83" s="37">
        <f>U83-B83</f>
        <v>0</v>
      </c>
      <c r="W83" s="39" t="s">
        <v>1182</v>
      </c>
      <c r="X83" s="25"/>
      <c r="Y83" s="8" t="s">
        <v>181</v>
      </c>
      <c r="Z83" s="8" t="s">
        <v>181</v>
      </c>
      <c r="AA83" s="8" t="s">
        <v>46</v>
      </c>
      <c r="AB83" s="35" t="s">
        <v>46</v>
      </c>
      <c r="AC83" s="9"/>
      <c r="AD83" s="8"/>
      <c r="AE83" s="9"/>
      <c r="AF83" s="8"/>
      <c r="AG83" s="9"/>
      <c r="AH83" s="9"/>
      <c r="AI83" s="9"/>
      <c r="AJ83" s="8"/>
      <c r="AK83" s="30" t="s">
        <v>1160</v>
      </c>
      <c r="AL83" s="8"/>
      <c r="AM83" s="8"/>
      <c r="AN83" s="8"/>
      <c r="AO83" s="8"/>
      <c r="AP83" s="8" t="s">
        <v>924</v>
      </c>
      <c r="AQ83" s="8"/>
      <c r="AR83" s="8"/>
      <c r="AS83" s="8"/>
      <c r="AT83" s="8"/>
      <c r="AU83" s="8"/>
    </row>
    <row r="84" spans="1:47" ht="35.25" customHeight="1" x14ac:dyDescent="0.2">
      <c r="A84" s="23">
        <v>82</v>
      </c>
      <c r="B84" s="9">
        <v>41875</v>
      </c>
      <c r="C84" s="32" t="s">
        <v>991</v>
      </c>
      <c r="D84" s="8" t="s">
        <v>1106</v>
      </c>
      <c r="E84" s="35" t="s">
        <v>999</v>
      </c>
      <c r="F84" s="35" t="s">
        <v>1002</v>
      </c>
      <c r="G84" s="8" t="s">
        <v>1007</v>
      </c>
      <c r="H84" s="10" t="s">
        <v>314</v>
      </c>
      <c r="I84" s="10" t="s">
        <v>326</v>
      </c>
      <c r="J84" s="32" t="s">
        <v>1115</v>
      </c>
      <c r="K84" s="10" t="s">
        <v>60</v>
      </c>
      <c r="L84" s="10" t="s">
        <v>315</v>
      </c>
      <c r="M84" s="10" t="s">
        <v>1130</v>
      </c>
      <c r="N84" s="35" t="s">
        <v>1122</v>
      </c>
      <c r="O84" s="17" t="s">
        <v>1017</v>
      </c>
      <c r="P84" s="17" t="s">
        <v>313</v>
      </c>
      <c r="Q84" s="17" t="s">
        <v>1043</v>
      </c>
      <c r="R84" s="35" t="s">
        <v>1018</v>
      </c>
      <c r="S84" s="20" t="s">
        <v>336</v>
      </c>
      <c r="T84" s="8" t="s">
        <v>708</v>
      </c>
      <c r="U84" s="9">
        <v>41875</v>
      </c>
      <c r="V84" s="37">
        <f>U84-B84</f>
        <v>0</v>
      </c>
      <c r="W84" s="39" t="s">
        <v>1182</v>
      </c>
      <c r="X84" s="25">
        <v>500</v>
      </c>
      <c r="Y84" s="8" t="s">
        <v>225</v>
      </c>
      <c r="Z84" s="8" t="s">
        <v>1087</v>
      </c>
      <c r="AA84" s="8" t="s">
        <v>79</v>
      </c>
      <c r="AB84" s="35" t="s">
        <v>1173</v>
      </c>
      <c r="AC84" s="9"/>
      <c r="AD84" s="8" t="s">
        <v>80</v>
      </c>
      <c r="AE84" s="9"/>
      <c r="AF84" s="8"/>
      <c r="AG84" s="9">
        <v>41875</v>
      </c>
      <c r="AH84" s="9"/>
      <c r="AI84" s="9"/>
      <c r="AJ84" s="8"/>
      <c r="AK84" s="30" t="s">
        <v>1160</v>
      </c>
      <c r="AL84" s="8" t="s">
        <v>312</v>
      </c>
      <c r="AM84" s="8" t="s">
        <v>226</v>
      </c>
      <c r="AN84" s="8" t="s">
        <v>227</v>
      </c>
      <c r="AO84" s="8" t="s">
        <v>311</v>
      </c>
      <c r="AP84" s="8" t="s">
        <v>924</v>
      </c>
      <c r="AQ84" s="8"/>
      <c r="AR84" s="8" t="s">
        <v>228</v>
      </c>
      <c r="AS84" s="8"/>
      <c r="AT84" s="8"/>
      <c r="AU84" s="8"/>
    </row>
    <row r="85" spans="1:47" ht="35.25" customHeight="1" x14ac:dyDescent="0.2">
      <c r="A85" s="23">
        <v>83</v>
      </c>
      <c r="B85" s="9">
        <v>41891</v>
      </c>
      <c r="C85" s="32" t="s">
        <v>991</v>
      </c>
      <c r="D85" s="8" t="s">
        <v>1042</v>
      </c>
      <c r="E85" s="35" t="s">
        <v>996</v>
      </c>
      <c r="F85" s="35" t="s">
        <v>1002</v>
      </c>
      <c r="G85" s="8" t="s">
        <v>1200</v>
      </c>
      <c r="H85" s="10" t="s">
        <v>605</v>
      </c>
      <c r="I85" s="10"/>
      <c r="J85" s="35" t="s">
        <v>1010</v>
      </c>
      <c r="K85" s="10" t="s">
        <v>60</v>
      </c>
      <c r="L85" s="10" t="s">
        <v>43</v>
      </c>
      <c r="M85" s="10"/>
      <c r="N85" s="35" t="s">
        <v>1010</v>
      </c>
      <c r="O85" s="17" t="s">
        <v>1016</v>
      </c>
      <c r="P85" s="17" t="s">
        <v>606</v>
      </c>
      <c r="Q85" s="17"/>
      <c r="R85" s="35" t="s">
        <v>1010</v>
      </c>
      <c r="S85" s="20" t="s">
        <v>272</v>
      </c>
      <c r="T85" s="8" t="s">
        <v>1042</v>
      </c>
      <c r="U85" s="9">
        <v>41891</v>
      </c>
      <c r="V85" s="37">
        <f>U85-B85</f>
        <v>0</v>
      </c>
      <c r="W85" s="39" t="s">
        <v>1182</v>
      </c>
      <c r="X85" s="25"/>
      <c r="Y85" s="8" t="s">
        <v>181</v>
      </c>
      <c r="Z85" s="8" t="s">
        <v>181</v>
      </c>
      <c r="AA85" s="8" t="s">
        <v>46</v>
      </c>
      <c r="AB85" s="35" t="s">
        <v>46</v>
      </c>
      <c r="AC85" s="9"/>
      <c r="AD85" s="8"/>
      <c r="AE85" s="9"/>
      <c r="AF85" s="8"/>
      <c r="AG85" s="9"/>
      <c r="AH85" s="9"/>
      <c r="AI85" s="9"/>
      <c r="AJ85" s="8"/>
      <c r="AK85" s="30" t="s">
        <v>1160</v>
      </c>
      <c r="AL85" s="8"/>
      <c r="AM85" s="8"/>
      <c r="AN85" s="8"/>
      <c r="AO85" s="8"/>
      <c r="AP85" s="8" t="s">
        <v>924</v>
      </c>
      <c r="AQ85" s="8"/>
      <c r="AR85" s="8"/>
      <c r="AS85" s="8"/>
      <c r="AT85" s="8"/>
      <c r="AU85" s="8" t="s">
        <v>607</v>
      </c>
    </row>
    <row r="86" spans="1:47" ht="35.25" customHeight="1" x14ac:dyDescent="0.2">
      <c r="A86" s="23">
        <v>84</v>
      </c>
      <c r="B86" s="9">
        <v>41891</v>
      </c>
      <c r="C86" s="32" t="s">
        <v>991</v>
      </c>
      <c r="D86" s="8" t="s">
        <v>1042</v>
      </c>
      <c r="E86" s="35" t="s">
        <v>996</v>
      </c>
      <c r="F86" s="35" t="s">
        <v>1002</v>
      </c>
      <c r="G86" s="8" t="s">
        <v>1200</v>
      </c>
      <c r="H86" s="10" t="s">
        <v>755</v>
      </c>
      <c r="I86" s="10"/>
      <c r="J86" s="35" t="s">
        <v>1010</v>
      </c>
      <c r="K86" s="10" t="s">
        <v>60</v>
      </c>
      <c r="L86" s="10" t="s">
        <v>43</v>
      </c>
      <c r="M86" s="10"/>
      <c r="N86" s="35" t="s">
        <v>1010</v>
      </c>
      <c r="O86" s="17" t="s">
        <v>1014</v>
      </c>
      <c r="P86" s="17" t="s">
        <v>606</v>
      </c>
      <c r="Q86" s="17"/>
      <c r="R86" s="35" t="s">
        <v>1010</v>
      </c>
      <c r="S86" s="20" t="s">
        <v>272</v>
      </c>
      <c r="T86" s="8" t="s">
        <v>1042</v>
      </c>
      <c r="U86" s="9">
        <v>41891</v>
      </c>
      <c r="V86" s="37">
        <f>U86-B86</f>
        <v>0</v>
      </c>
      <c r="W86" s="39" t="s">
        <v>1182</v>
      </c>
      <c r="X86" s="25"/>
      <c r="Y86" s="8" t="s">
        <v>181</v>
      </c>
      <c r="Z86" s="8" t="s">
        <v>181</v>
      </c>
      <c r="AA86" s="8" t="s">
        <v>46</v>
      </c>
      <c r="AB86" s="35" t="s">
        <v>46</v>
      </c>
      <c r="AC86" s="9"/>
      <c r="AD86" s="8"/>
      <c r="AE86" s="9"/>
      <c r="AF86" s="8"/>
      <c r="AG86" s="9"/>
      <c r="AH86" s="9"/>
      <c r="AI86" s="9"/>
      <c r="AJ86" s="8"/>
      <c r="AK86" s="30" t="s">
        <v>1160</v>
      </c>
      <c r="AL86" s="8"/>
      <c r="AM86" s="8"/>
      <c r="AN86" s="8"/>
      <c r="AO86" s="8"/>
      <c r="AP86" s="8" t="s">
        <v>924</v>
      </c>
      <c r="AQ86" s="8"/>
      <c r="AR86" s="8"/>
      <c r="AS86" s="8"/>
      <c r="AT86" s="8"/>
      <c r="AU86" s="8"/>
    </row>
    <row r="87" spans="1:47" ht="35.25" customHeight="1" x14ac:dyDescent="0.2">
      <c r="A87" s="23">
        <v>85</v>
      </c>
      <c r="B87" s="9">
        <v>41891</v>
      </c>
      <c r="C87" s="32" t="s">
        <v>991</v>
      </c>
      <c r="D87" s="8" t="s">
        <v>1042</v>
      </c>
      <c r="E87" s="35" t="s">
        <v>996</v>
      </c>
      <c r="F87" s="35" t="s">
        <v>1002</v>
      </c>
      <c r="G87" s="8" t="s">
        <v>1200</v>
      </c>
      <c r="H87" s="10" t="s">
        <v>756</v>
      </c>
      <c r="I87" s="10"/>
      <c r="J87" s="35" t="s">
        <v>1010</v>
      </c>
      <c r="K87" s="10" t="s">
        <v>60</v>
      </c>
      <c r="L87" s="10" t="s">
        <v>43</v>
      </c>
      <c r="M87" s="10"/>
      <c r="N87" s="35" t="s">
        <v>1010</v>
      </c>
      <c r="O87" s="17" t="s">
        <v>1014</v>
      </c>
      <c r="P87" s="17" t="s">
        <v>606</v>
      </c>
      <c r="Q87" s="17"/>
      <c r="R87" s="35" t="s">
        <v>1010</v>
      </c>
      <c r="S87" s="20" t="s">
        <v>272</v>
      </c>
      <c r="T87" s="8" t="s">
        <v>1042</v>
      </c>
      <c r="U87" s="9">
        <v>41891</v>
      </c>
      <c r="V87" s="37">
        <f>U87-B87</f>
        <v>0</v>
      </c>
      <c r="W87" s="39" t="s">
        <v>1182</v>
      </c>
      <c r="X87" s="25"/>
      <c r="Y87" s="8" t="s">
        <v>181</v>
      </c>
      <c r="Z87" s="8" t="s">
        <v>181</v>
      </c>
      <c r="AA87" s="8" t="s">
        <v>46</v>
      </c>
      <c r="AB87" s="35" t="s">
        <v>46</v>
      </c>
      <c r="AC87" s="9"/>
      <c r="AD87" s="8"/>
      <c r="AE87" s="9"/>
      <c r="AF87" s="8"/>
      <c r="AG87" s="9"/>
      <c r="AH87" s="9"/>
      <c r="AI87" s="9"/>
      <c r="AJ87" s="8"/>
      <c r="AK87" s="30" t="s">
        <v>1160</v>
      </c>
      <c r="AL87" s="8"/>
      <c r="AM87" s="8"/>
      <c r="AN87" s="8"/>
      <c r="AO87" s="8"/>
      <c r="AP87" s="8" t="s">
        <v>924</v>
      </c>
      <c r="AQ87" s="8"/>
      <c r="AR87" s="8"/>
      <c r="AS87" s="8"/>
      <c r="AT87" s="8"/>
      <c r="AU87" s="8"/>
    </row>
    <row r="88" spans="1:47" ht="35.25" customHeight="1" x14ac:dyDescent="0.2">
      <c r="A88" s="23">
        <v>86</v>
      </c>
      <c r="B88" s="9">
        <v>41894</v>
      </c>
      <c r="C88" s="32" t="s">
        <v>991</v>
      </c>
      <c r="D88" s="8" t="s">
        <v>850</v>
      </c>
      <c r="E88" s="35" t="s">
        <v>996</v>
      </c>
      <c r="F88" s="35" t="s">
        <v>1004</v>
      </c>
      <c r="G88" s="8" t="s">
        <v>1007</v>
      </c>
      <c r="H88" s="10" t="s">
        <v>852</v>
      </c>
      <c r="I88" s="10" t="s">
        <v>399</v>
      </c>
      <c r="J88" s="35" t="s">
        <v>1113</v>
      </c>
      <c r="K88" s="10" t="s">
        <v>31</v>
      </c>
      <c r="L88" s="10" t="s">
        <v>853</v>
      </c>
      <c r="M88" s="10" t="s">
        <v>854</v>
      </c>
      <c r="N88" s="35" t="s">
        <v>1121</v>
      </c>
      <c r="O88" s="17" t="s">
        <v>1016</v>
      </c>
      <c r="P88" s="17" t="s">
        <v>855</v>
      </c>
      <c r="Q88" s="17" t="s">
        <v>857</v>
      </c>
      <c r="R88" s="35" t="s">
        <v>1177</v>
      </c>
      <c r="S88" s="20" t="s">
        <v>276</v>
      </c>
      <c r="T88" s="8" t="s">
        <v>850</v>
      </c>
      <c r="U88" s="9"/>
      <c r="V88" s="37"/>
      <c r="W88" s="39" t="s">
        <v>276</v>
      </c>
      <c r="X88" s="25"/>
      <c r="Y88" s="8" t="s">
        <v>856</v>
      </c>
      <c r="Z88" s="8" t="s">
        <v>1096</v>
      </c>
      <c r="AA88" s="8" t="s">
        <v>33</v>
      </c>
      <c r="AB88" s="35" t="s">
        <v>1171</v>
      </c>
      <c r="AC88" s="9"/>
      <c r="AD88" s="8"/>
      <c r="AE88" s="9"/>
      <c r="AF88" s="8"/>
      <c r="AG88" s="9"/>
      <c r="AH88" s="9"/>
      <c r="AI88" s="9"/>
      <c r="AJ88" s="8"/>
      <c r="AK88" s="30" t="s">
        <v>649</v>
      </c>
      <c r="AL88" s="8" t="s">
        <v>851</v>
      </c>
      <c r="AM88" s="8" t="s">
        <v>858</v>
      </c>
      <c r="AN88" s="8" t="s">
        <v>910</v>
      </c>
      <c r="AO88" s="8"/>
      <c r="AP88" s="8"/>
      <c r="AQ88" s="8"/>
      <c r="AR88" s="8"/>
      <c r="AS88" s="8"/>
      <c r="AT88" s="8"/>
      <c r="AU88" s="8"/>
    </row>
    <row r="89" spans="1:47" ht="35.25" customHeight="1" x14ac:dyDescent="0.2">
      <c r="A89" s="23">
        <v>87</v>
      </c>
      <c r="B89" s="9">
        <v>41897</v>
      </c>
      <c r="C89" s="32" t="s">
        <v>991</v>
      </c>
      <c r="D89" s="8" t="s">
        <v>129</v>
      </c>
      <c r="E89" s="35" t="s">
        <v>999</v>
      </c>
      <c r="F89" s="35" t="s">
        <v>1002</v>
      </c>
      <c r="G89" s="8" t="s">
        <v>1007</v>
      </c>
      <c r="H89" s="10" t="s">
        <v>737</v>
      </c>
      <c r="I89" s="10"/>
      <c r="J89" s="32" t="s">
        <v>1115</v>
      </c>
      <c r="K89" s="10" t="s">
        <v>60</v>
      </c>
      <c r="L89" s="10" t="s">
        <v>85</v>
      </c>
      <c r="M89" s="10" t="s">
        <v>101</v>
      </c>
      <c r="N89" s="35" t="s">
        <v>1122</v>
      </c>
      <c r="O89" s="17" t="s">
        <v>1017</v>
      </c>
      <c r="P89" s="17" t="s">
        <v>738</v>
      </c>
      <c r="Q89" s="17"/>
      <c r="R89" s="35" t="s">
        <v>1010</v>
      </c>
      <c r="S89" s="20" t="s">
        <v>272</v>
      </c>
      <c r="T89" s="8" t="s">
        <v>129</v>
      </c>
      <c r="U89" s="9">
        <v>41897</v>
      </c>
      <c r="V89" s="37">
        <f>U89-B89</f>
        <v>0</v>
      </c>
      <c r="W89" s="39" t="s">
        <v>1182</v>
      </c>
      <c r="X89" s="25"/>
      <c r="Y89" s="8" t="s">
        <v>181</v>
      </c>
      <c r="Z89" s="8" t="s">
        <v>181</v>
      </c>
      <c r="AA89" s="8" t="s">
        <v>46</v>
      </c>
      <c r="AB89" s="35" t="s">
        <v>46</v>
      </c>
      <c r="AC89" s="9"/>
      <c r="AD89" s="8"/>
      <c r="AE89" s="9"/>
      <c r="AF89" s="8"/>
      <c r="AG89" s="9"/>
      <c r="AH89" s="9"/>
      <c r="AI89" s="9"/>
      <c r="AJ89" s="8"/>
      <c r="AK89" s="30" t="s">
        <v>1160</v>
      </c>
      <c r="AL89" s="8"/>
      <c r="AM89" s="8"/>
      <c r="AN89" s="8"/>
      <c r="AO89" s="8"/>
      <c r="AP89" s="8" t="s">
        <v>924</v>
      </c>
      <c r="AQ89" s="8"/>
      <c r="AR89" s="8" t="s">
        <v>224</v>
      </c>
      <c r="AS89" s="8"/>
      <c r="AT89" s="8"/>
      <c r="AU89" s="8"/>
    </row>
    <row r="90" spans="1:47" ht="35.25" customHeight="1" x14ac:dyDescent="0.2">
      <c r="A90" s="23">
        <v>88</v>
      </c>
      <c r="B90" s="9">
        <v>41897</v>
      </c>
      <c r="C90" s="32" t="s">
        <v>991</v>
      </c>
      <c r="D90" s="8" t="s">
        <v>229</v>
      </c>
      <c r="E90" s="35" t="s">
        <v>1193</v>
      </c>
      <c r="F90" s="35" t="s">
        <v>1004</v>
      </c>
      <c r="G90" s="8" t="s">
        <v>1007</v>
      </c>
      <c r="H90" s="10" t="s">
        <v>230</v>
      </c>
      <c r="I90" s="10" t="s">
        <v>231</v>
      </c>
      <c r="J90" s="32" t="s">
        <v>1115</v>
      </c>
      <c r="K90" s="10" t="s">
        <v>31</v>
      </c>
      <c r="L90" s="10" t="s">
        <v>232</v>
      </c>
      <c r="M90" s="10" t="s">
        <v>101</v>
      </c>
      <c r="N90" s="35" t="s">
        <v>1122</v>
      </c>
      <c r="O90" s="17" t="s">
        <v>1012</v>
      </c>
      <c r="P90" s="17" t="s">
        <v>354</v>
      </c>
      <c r="Q90" s="17"/>
      <c r="R90" s="35" t="s">
        <v>1010</v>
      </c>
      <c r="S90" s="20" t="s">
        <v>276</v>
      </c>
      <c r="T90" s="8"/>
      <c r="U90" s="9"/>
      <c r="V90" s="37"/>
      <c r="W90" s="39" t="s">
        <v>276</v>
      </c>
      <c r="X90" s="25"/>
      <c r="Y90" s="8" t="s">
        <v>1058</v>
      </c>
      <c r="Z90" s="8" t="s">
        <v>1072</v>
      </c>
      <c r="AA90" s="8" t="s">
        <v>33</v>
      </c>
      <c r="AB90" s="35" t="s">
        <v>1171</v>
      </c>
      <c r="AC90" s="9"/>
      <c r="AD90" s="8"/>
      <c r="AE90" s="9"/>
      <c r="AF90" s="8"/>
      <c r="AG90" s="9"/>
      <c r="AH90" s="9"/>
      <c r="AI90" s="9"/>
      <c r="AJ90" s="8"/>
      <c r="AK90" s="30" t="s">
        <v>649</v>
      </c>
      <c r="AL90" s="8" t="s">
        <v>233</v>
      </c>
      <c r="AM90" s="8" t="s">
        <v>234</v>
      </c>
      <c r="AN90" s="8"/>
      <c r="AO90" s="8"/>
      <c r="AP90" s="8"/>
      <c r="AQ90" s="8"/>
      <c r="AR90" s="8"/>
      <c r="AS90" s="8"/>
      <c r="AT90" s="8"/>
      <c r="AU90" s="8"/>
    </row>
    <row r="91" spans="1:47" ht="35.25" customHeight="1" x14ac:dyDescent="0.2">
      <c r="A91" s="23">
        <v>89</v>
      </c>
      <c r="B91" s="9">
        <v>41909</v>
      </c>
      <c r="C91" s="32" t="s">
        <v>991</v>
      </c>
      <c r="D91" s="8" t="s">
        <v>235</v>
      </c>
      <c r="E91" s="35" t="s">
        <v>1193</v>
      </c>
      <c r="F91" s="35" t="s">
        <v>1003</v>
      </c>
      <c r="G91" s="8" t="s">
        <v>1007</v>
      </c>
      <c r="H91" s="10" t="s">
        <v>545</v>
      </c>
      <c r="I91" s="10"/>
      <c r="J91" s="35" t="s">
        <v>1010</v>
      </c>
      <c r="K91" s="10" t="s">
        <v>60</v>
      </c>
      <c r="L91" s="10" t="s">
        <v>236</v>
      </c>
      <c r="M91" s="10"/>
      <c r="N91" s="35" t="s">
        <v>1010</v>
      </c>
      <c r="O91" s="17" t="s">
        <v>1011</v>
      </c>
      <c r="P91" s="17" t="s">
        <v>431</v>
      </c>
      <c r="Q91" s="17" t="s">
        <v>658</v>
      </c>
      <c r="R91" s="35" t="s">
        <v>1177</v>
      </c>
      <c r="S91" s="20" t="s">
        <v>336</v>
      </c>
      <c r="T91" s="8" t="s">
        <v>544</v>
      </c>
      <c r="U91" s="9">
        <v>41924</v>
      </c>
      <c r="V91" s="37">
        <f>U91-B91</f>
        <v>15</v>
      </c>
      <c r="W91" s="39" t="s">
        <v>1188</v>
      </c>
      <c r="X91" s="25"/>
      <c r="Y91" s="8" t="s">
        <v>1057</v>
      </c>
      <c r="Z91" s="8" t="s">
        <v>1068</v>
      </c>
      <c r="AA91" s="8" t="s">
        <v>33</v>
      </c>
      <c r="AB91" s="35" t="s">
        <v>1171</v>
      </c>
      <c r="AC91" s="9"/>
      <c r="AD91" s="8"/>
      <c r="AE91" s="9"/>
      <c r="AF91" s="8"/>
      <c r="AG91" s="9" t="s">
        <v>1026</v>
      </c>
      <c r="AH91" s="9"/>
      <c r="AI91" s="9"/>
      <c r="AJ91" s="8"/>
      <c r="AK91" s="30" t="s">
        <v>649</v>
      </c>
      <c r="AL91" s="8" t="s">
        <v>237</v>
      </c>
      <c r="AM91" s="8"/>
      <c r="AN91" s="8"/>
      <c r="AO91" s="8"/>
      <c r="AP91" s="8"/>
      <c r="AQ91" s="8"/>
      <c r="AR91" s="8"/>
      <c r="AS91" s="8" t="s">
        <v>546</v>
      </c>
      <c r="AT91" s="8"/>
      <c r="AU91" s="8"/>
    </row>
    <row r="92" spans="1:47" ht="35.25" customHeight="1" x14ac:dyDescent="0.2">
      <c r="A92" s="23">
        <v>90</v>
      </c>
      <c r="B92" s="9">
        <v>41909</v>
      </c>
      <c r="C92" s="32" t="s">
        <v>991</v>
      </c>
      <c r="D92" s="8" t="s">
        <v>30</v>
      </c>
      <c r="E92" s="35" t="s">
        <v>995</v>
      </c>
      <c r="F92" s="35" t="s">
        <v>1004</v>
      </c>
      <c r="G92" s="8" t="s">
        <v>1007</v>
      </c>
      <c r="H92" s="10" t="s">
        <v>892</v>
      </c>
      <c r="I92" s="10"/>
      <c r="J92" s="35" t="s">
        <v>1010</v>
      </c>
      <c r="K92" s="10" t="s">
        <v>31</v>
      </c>
      <c r="L92" s="10" t="s">
        <v>551</v>
      </c>
      <c r="M92" s="10" t="s">
        <v>893</v>
      </c>
      <c r="N92" s="35" t="s">
        <v>1161</v>
      </c>
      <c r="O92" s="17" t="s">
        <v>1013</v>
      </c>
      <c r="P92" s="17" t="s">
        <v>894</v>
      </c>
      <c r="Q92" s="17"/>
      <c r="R92" s="35" t="s">
        <v>1010</v>
      </c>
      <c r="S92" s="20" t="s">
        <v>276</v>
      </c>
      <c r="T92" s="8" t="s">
        <v>279</v>
      </c>
      <c r="U92" s="9"/>
      <c r="V92" s="37"/>
      <c r="W92" s="39" t="s">
        <v>276</v>
      </c>
      <c r="X92" s="25"/>
      <c r="Y92" s="8" t="s">
        <v>891</v>
      </c>
      <c r="Z92" s="8" t="s">
        <v>917</v>
      </c>
      <c r="AA92" s="8" t="s">
        <v>33</v>
      </c>
      <c r="AB92" s="35" t="s">
        <v>1171</v>
      </c>
      <c r="AC92" s="9"/>
      <c r="AD92" s="8"/>
      <c r="AE92" s="9"/>
      <c r="AF92" s="8"/>
      <c r="AG92" s="9">
        <v>41909</v>
      </c>
      <c r="AH92" s="9"/>
      <c r="AI92" s="9"/>
      <c r="AJ92" s="8"/>
      <c r="AK92" s="30" t="s">
        <v>649</v>
      </c>
      <c r="AL92" s="8" t="s">
        <v>890</v>
      </c>
      <c r="AM92" s="8"/>
      <c r="AN92" s="8"/>
      <c r="AO92" s="8"/>
      <c r="AP92" s="8"/>
      <c r="AQ92" s="8"/>
      <c r="AR92" s="8"/>
      <c r="AS92" s="8"/>
      <c r="AT92" s="8"/>
      <c r="AU92" s="8"/>
    </row>
    <row r="93" spans="1:47" ht="35.25" customHeight="1" x14ac:dyDescent="0.2">
      <c r="A93" s="23">
        <v>91</v>
      </c>
      <c r="B93" s="9">
        <v>41915</v>
      </c>
      <c r="C93" s="32" t="s">
        <v>991</v>
      </c>
      <c r="D93" s="8" t="s">
        <v>242</v>
      </c>
      <c r="E93" s="35" t="s">
        <v>996</v>
      </c>
      <c r="F93" s="35" t="s">
        <v>1002</v>
      </c>
      <c r="G93" s="8" t="s">
        <v>1007</v>
      </c>
      <c r="H93" s="10" t="s">
        <v>577</v>
      </c>
      <c r="I93" s="10"/>
      <c r="J93" s="35" t="s">
        <v>1010</v>
      </c>
      <c r="K93" s="10" t="s">
        <v>31</v>
      </c>
      <c r="L93" s="10" t="s">
        <v>387</v>
      </c>
      <c r="M93" s="10" t="s">
        <v>1116</v>
      </c>
      <c r="N93" s="35" t="s">
        <v>1157</v>
      </c>
      <c r="O93" s="17" t="s">
        <v>1015</v>
      </c>
      <c r="P93" s="17"/>
      <c r="Q93" s="17" t="s">
        <v>971</v>
      </c>
      <c r="R93" s="35" t="s">
        <v>1010</v>
      </c>
      <c r="S93" s="20" t="s">
        <v>336</v>
      </c>
      <c r="T93" s="8" t="s">
        <v>242</v>
      </c>
      <c r="U93" s="9">
        <v>41921</v>
      </c>
      <c r="V93" s="37">
        <f>U93-B93</f>
        <v>6</v>
      </c>
      <c r="W93" s="39" t="s">
        <v>1184</v>
      </c>
      <c r="X93" s="25"/>
      <c r="Y93" s="8"/>
      <c r="Z93" s="8"/>
      <c r="AA93" s="8" t="s">
        <v>33</v>
      </c>
      <c r="AB93" s="35" t="s">
        <v>1171</v>
      </c>
      <c r="AC93" s="9"/>
      <c r="AD93" s="8"/>
      <c r="AE93" s="9"/>
      <c r="AF93" s="8"/>
      <c r="AG93" s="9" t="s">
        <v>972</v>
      </c>
      <c r="AH93" s="9"/>
      <c r="AI93" s="9"/>
      <c r="AJ93" s="8"/>
      <c r="AK93" s="30" t="s">
        <v>647</v>
      </c>
      <c r="AL93" s="8"/>
      <c r="AM93" s="8"/>
      <c r="AN93" s="8"/>
      <c r="AO93" s="8"/>
      <c r="AP93" s="8" t="s">
        <v>647</v>
      </c>
      <c r="AQ93" s="8" t="s">
        <v>578</v>
      </c>
      <c r="AR93" s="8"/>
      <c r="AS93" s="8"/>
      <c r="AT93" s="8"/>
      <c r="AU93" s="8"/>
    </row>
    <row r="94" spans="1:47" ht="35.25" customHeight="1" x14ac:dyDescent="0.2">
      <c r="A94" s="23">
        <v>92</v>
      </c>
      <c r="B94" s="9">
        <v>41919</v>
      </c>
      <c r="C94" s="32" t="s">
        <v>991</v>
      </c>
      <c r="D94" s="8" t="s">
        <v>579</v>
      </c>
      <c r="E94" s="35" t="s">
        <v>996</v>
      </c>
      <c r="F94" s="35" t="s">
        <v>1002</v>
      </c>
      <c r="G94" s="8" t="s">
        <v>1200</v>
      </c>
      <c r="H94" s="10" t="s">
        <v>973</v>
      </c>
      <c r="I94" s="10" t="s">
        <v>516</v>
      </c>
      <c r="J94" s="32" t="s">
        <v>1115</v>
      </c>
      <c r="K94" s="10" t="s">
        <v>31</v>
      </c>
      <c r="L94" s="10" t="s">
        <v>43</v>
      </c>
      <c r="M94" s="10" t="s">
        <v>974</v>
      </c>
      <c r="N94" s="35" t="s">
        <v>1122</v>
      </c>
      <c r="O94" s="17" t="s">
        <v>1012</v>
      </c>
      <c r="P94" s="17" t="s">
        <v>976</v>
      </c>
      <c r="Q94" s="17" t="s">
        <v>975</v>
      </c>
      <c r="R94" s="35" t="s">
        <v>1178</v>
      </c>
      <c r="S94" s="20" t="s">
        <v>272</v>
      </c>
      <c r="T94" s="8" t="s">
        <v>579</v>
      </c>
      <c r="U94" s="9">
        <v>41919</v>
      </c>
      <c r="V94" s="37">
        <f>U94-B94</f>
        <v>0</v>
      </c>
      <c r="W94" s="39" t="s">
        <v>1182</v>
      </c>
      <c r="X94" s="25"/>
      <c r="Y94" s="8" t="s">
        <v>181</v>
      </c>
      <c r="Z94" s="8" t="s">
        <v>181</v>
      </c>
      <c r="AA94" s="8" t="s">
        <v>46</v>
      </c>
      <c r="AB94" s="35" t="s">
        <v>46</v>
      </c>
      <c r="AC94" s="9"/>
      <c r="AD94" s="8"/>
      <c r="AE94" s="9"/>
      <c r="AF94" s="8"/>
      <c r="AG94" s="9"/>
      <c r="AH94" s="9"/>
      <c r="AI94" s="9"/>
      <c r="AJ94" s="8"/>
      <c r="AK94" s="30" t="s">
        <v>1160</v>
      </c>
      <c r="AL94" s="8"/>
      <c r="AM94" s="8"/>
      <c r="AN94" s="8"/>
      <c r="AO94" s="8"/>
      <c r="AP94" s="8" t="s">
        <v>647</v>
      </c>
      <c r="AQ94" s="8" t="s">
        <v>580</v>
      </c>
      <c r="AR94" s="8"/>
      <c r="AS94" s="8"/>
      <c r="AT94" s="8"/>
      <c r="AU94" s="8"/>
    </row>
    <row r="95" spans="1:47" ht="35.25" customHeight="1" x14ac:dyDescent="0.2">
      <c r="A95" s="23">
        <v>93</v>
      </c>
      <c r="B95" s="9">
        <v>41924</v>
      </c>
      <c r="C95" s="32" t="s">
        <v>991</v>
      </c>
      <c r="D95" s="8" t="s">
        <v>229</v>
      </c>
      <c r="E95" s="35" t="s">
        <v>1193</v>
      </c>
      <c r="F95" s="35" t="s">
        <v>1004</v>
      </c>
      <c r="G95" s="8" t="s">
        <v>1200</v>
      </c>
      <c r="H95" s="10" t="s">
        <v>575</v>
      </c>
      <c r="I95" s="10"/>
      <c r="J95" s="32" t="s">
        <v>1115</v>
      </c>
      <c r="K95" s="10" t="s">
        <v>31</v>
      </c>
      <c r="L95" s="10" t="s">
        <v>576</v>
      </c>
      <c r="M95" s="10" t="s">
        <v>1147</v>
      </c>
      <c r="N95" s="35" t="s">
        <v>1122</v>
      </c>
      <c r="O95" s="17" t="s">
        <v>1012</v>
      </c>
      <c r="P95" s="17"/>
      <c r="Q95" s="17" t="s">
        <v>978</v>
      </c>
      <c r="R95" s="35" t="s">
        <v>1177</v>
      </c>
      <c r="S95" s="20" t="s">
        <v>272</v>
      </c>
      <c r="T95" s="8" t="s">
        <v>229</v>
      </c>
      <c r="U95" s="9">
        <v>41924</v>
      </c>
      <c r="V95" s="37">
        <f>U95-B95</f>
        <v>0</v>
      </c>
      <c r="W95" s="39" t="s">
        <v>1182</v>
      </c>
      <c r="X95" s="25"/>
      <c r="Y95" s="8" t="s">
        <v>181</v>
      </c>
      <c r="Z95" s="8" t="s">
        <v>181</v>
      </c>
      <c r="AA95" s="8" t="s">
        <v>46</v>
      </c>
      <c r="AB95" s="35" t="s">
        <v>46</v>
      </c>
      <c r="AC95" s="9"/>
      <c r="AD95" s="8"/>
      <c r="AE95" s="9"/>
      <c r="AF95" s="8"/>
      <c r="AG95" s="9"/>
      <c r="AH95" s="9"/>
      <c r="AI95" s="9"/>
      <c r="AJ95" s="8"/>
      <c r="AK95" s="30" t="s">
        <v>647</v>
      </c>
      <c r="AL95" s="8"/>
      <c r="AM95" s="8"/>
      <c r="AN95" s="8"/>
      <c r="AO95" s="8"/>
      <c r="AP95" s="8" t="s">
        <v>647</v>
      </c>
      <c r="AQ95" s="8" t="s">
        <v>977</v>
      </c>
      <c r="AR95" s="8"/>
      <c r="AS95" s="8"/>
      <c r="AT95" s="8"/>
      <c r="AU95" s="8" t="s">
        <v>574</v>
      </c>
    </row>
    <row r="96" spans="1:47" ht="35.25" customHeight="1" x14ac:dyDescent="0.2">
      <c r="A96" s="23">
        <v>94</v>
      </c>
      <c r="B96" s="9">
        <v>41927</v>
      </c>
      <c r="C96" s="32" t="s">
        <v>991</v>
      </c>
      <c r="D96" s="8" t="s">
        <v>806</v>
      </c>
      <c r="E96" s="35" t="s">
        <v>1193</v>
      </c>
      <c r="F96" s="35" t="s">
        <v>1004</v>
      </c>
      <c r="G96" s="8" t="s">
        <v>1007</v>
      </c>
      <c r="H96" s="10" t="s">
        <v>807</v>
      </c>
      <c r="I96" s="10"/>
      <c r="J96" s="35" t="s">
        <v>1010</v>
      </c>
      <c r="K96" s="10" t="s">
        <v>31</v>
      </c>
      <c r="L96" s="10" t="s">
        <v>527</v>
      </c>
      <c r="M96" s="10"/>
      <c r="N96" s="35" t="s">
        <v>1010</v>
      </c>
      <c r="O96" s="17" t="s">
        <v>1013</v>
      </c>
      <c r="P96" s="17" t="s">
        <v>823</v>
      </c>
      <c r="Q96" s="17" t="s">
        <v>1048</v>
      </c>
      <c r="R96" s="35" t="s">
        <v>1177</v>
      </c>
      <c r="S96" s="20" t="s">
        <v>336</v>
      </c>
      <c r="T96" s="8" t="s">
        <v>1047</v>
      </c>
      <c r="U96" s="9">
        <v>41968</v>
      </c>
      <c r="V96" s="37">
        <f>U96-B96</f>
        <v>41</v>
      </c>
      <c r="W96" s="39" t="s">
        <v>1187</v>
      </c>
      <c r="X96" s="25"/>
      <c r="Y96" s="8" t="s">
        <v>805</v>
      </c>
      <c r="Z96" s="8" t="s">
        <v>323</v>
      </c>
      <c r="AA96" s="8" t="s">
        <v>33</v>
      </c>
      <c r="AB96" s="35" t="s">
        <v>1171</v>
      </c>
      <c r="AC96" s="9"/>
      <c r="AD96" s="8"/>
      <c r="AE96" s="9"/>
      <c r="AF96" s="8"/>
      <c r="AG96" s="9" t="s">
        <v>1050</v>
      </c>
      <c r="AH96" s="9"/>
      <c r="AI96" s="9"/>
      <c r="AJ96" s="8"/>
      <c r="AK96" s="30" t="s">
        <v>647</v>
      </c>
      <c r="AL96" s="8"/>
      <c r="AM96" s="8"/>
      <c r="AN96" s="8"/>
      <c r="AO96" s="8"/>
      <c r="AP96" s="8" t="s">
        <v>813</v>
      </c>
      <c r="AQ96" s="8"/>
      <c r="AR96" s="8"/>
      <c r="AS96" s="8"/>
      <c r="AT96" s="8"/>
      <c r="AU96" s="8"/>
    </row>
    <row r="97" spans="1:47" ht="35.25" customHeight="1" x14ac:dyDescent="0.2">
      <c r="A97" s="23">
        <v>95</v>
      </c>
      <c r="B97" s="9">
        <v>41927</v>
      </c>
      <c r="C97" s="32" t="s">
        <v>991</v>
      </c>
      <c r="D97" s="8" t="s">
        <v>806</v>
      </c>
      <c r="E97" s="35" t="s">
        <v>1193</v>
      </c>
      <c r="F97" s="35" t="s">
        <v>1004</v>
      </c>
      <c r="G97" s="8" t="s">
        <v>1007</v>
      </c>
      <c r="H97" s="10" t="s">
        <v>808</v>
      </c>
      <c r="I97" s="10"/>
      <c r="J97" s="35" t="s">
        <v>1010</v>
      </c>
      <c r="K97" s="10" t="s">
        <v>31</v>
      </c>
      <c r="L97" s="10" t="s">
        <v>527</v>
      </c>
      <c r="M97" s="10"/>
      <c r="N97" s="35" t="s">
        <v>1010</v>
      </c>
      <c r="O97" s="17" t="s">
        <v>1013</v>
      </c>
      <c r="P97" s="17" t="s">
        <v>823</v>
      </c>
      <c r="Q97" s="17" t="s">
        <v>1048</v>
      </c>
      <c r="R97" s="35" t="s">
        <v>1177</v>
      </c>
      <c r="S97" s="20" t="s">
        <v>336</v>
      </c>
      <c r="T97" s="8" t="s">
        <v>1047</v>
      </c>
      <c r="U97" s="9">
        <v>41968</v>
      </c>
      <c r="V97" s="37">
        <f>U97-B97</f>
        <v>41</v>
      </c>
      <c r="W97" s="39" t="s">
        <v>1187</v>
      </c>
      <c r="X97" s="25"/>
      <c r="Y97" s="8" t="s">
        <v>805</v>
      </c>
      <c r="Z97" s="8" t="s">
        <v>323</v>
      </c>
      <c r="AA97" s="8" t="s">
        <v>33</v>
      </c>
      <c r="AB97" s="35" t="s">
        <v>1171</v>
      </c>
      <c r="AC97" s="9"/>
      <c r="AD97" s="8"/>
      <c r="AE97" s="9"/>
      <c r="AF97" s="8"/>
      <c r="AG97" s="9" t="s">
        <v>1050</v>
      </c>
      <c r="AH97" s="9"/>
      <c r="AI97" s="9"/>
      <c r="AJ97" s="8"/>
      <c r="AK97" s="30" t="s">
        <v>647</v>
      </c>
      <c r="AL97" s="8"/>
      <c r="AM97" s="8"/>
      <c r="AN97" s="8"/>
      <c r="AO97" s="8"/>
      <c r="AP97" s="8" t="s">
        <v>813</v>
      </c>
      <c r="AQ97" s="8"/>
      <c r="AR97" s="8"/>
      <c r="AS97" s="8"/>
      <c r="AT97" s="8"/>
      <c r="AU97" s="8"/>
    </row>
    <row r="98" spans="1:47" ht="35.25" customHeight="1" x14ac:dyDescent="0.2">
      <c r="A98" s="23">
        <v>96</v>
      </c>
      <c r="B98" s="9">
        <v>41927</v>
      </c>
      <c r="C98" s="32" t="s">
        <v>991</v>
      </c>
      <c r="D98" s="8" t="s">
        <v>806</v>
      </c>
      <c r="E98" s="35" t="s">
        <v>1193</v>
      </c>
      <c r="F98" s="35" t="s">
        <v>1004</v>
      </c>
      <c r="G98" s="8" t="s">
        <v>1007</v>
      </c>
      <c r="H98" s="10" t="s">
        <v>817</v>
      </c>
      <c r="I98" s="10"/>
      <c r="J98" s="35" t="s">
        <v>1010</v>
      </c>
      <c r="K98" s="10" t="s">
        <v>31</v>
      </c>
      <c r="L98" s="10" t="s">
        <v>527</v>
      </c>
      <c r="M98" s="10"/>
      <c r="N98" s="35" t="s">
        <v>1010</v>
      </c>
      <c r="O98" s="17" t="s">
        <v>1013</v>
      </c>
      <c r="P98" s="17" t="s">
        <v>823</v>
      </c>
      <c r="Q98" s="17" t="s">
        <v>1048</v>
      </c>
      <c r="R98" s="35" t="s">
        <v>1177</v>
      </c>
      <c r="S98" s="20" t="s">
        <v>336</v>
      </c>
      <c r="T98" s="8" t="s">
        <v>1047</v>
      </c>
      <c r="U98" s="9">
        <v>41968</v>
      </c>
      <c r="V98" s="37">
        <f>U98-B98</f>
        <v>41</v>
      </c>
      <c r="W98" s="39" t="s">
        <v>1187</v>
      </c>
      <c r="X98" s="25"/>
      <c r="Y98" s="8" t="s">
        <v>805</v>
      </c>
      <c r="Z98" s="8" t="s">
        <v>323</v>
      </c>
      <c r="AA98" s="8" t="s">
        <v>33</v>
      </c>
      <c r="AB98" s="35" t="s">
        <v>1171</v>
      </c>
      <c r="AC98" s="9"/>
      <c r="AD98" s="8"/>
      <c r="AE98" s="9"/>
      <c r="AF98" s="8"/>
      <c r="AG98" s="9" t="s">
        <v>1050</v>
      </c>
      <c r="AH98" s="9"/>
      <c r="AI98" s="9"/>
      <c r="AJ98" s="8"/>
      <c r="AK98" s="30" t="s">
        <v>647</v>
      </c>
      <c r="AL98" s="8"/>
      <c r="AM98" s="8"/>
      <c r="AN98" s="8"/>
      <c r="AO98" s="8"/>
      <c r="AP98" s="8" t="s">
        <v>813</v>
      </c>
      <c r="AQ98" s="8"/>
      <c r="AR98" s="8"/>
      <c r="AS98" s="8"/>
      <c r="AT98" s="8"/>
      <c r="AU98" s="8"/>
    </row>
    <row r="99" spans="1:47" ht="35.25" customHeight="1" x14ac:dyDescent="0.2">
      <c r="A99" s="23">
        <v>97</v>
      </c>
      <c r="B99" s="9">
        <v>41927</v>
      </c>
      <c r="C99" s="32" t="s">
        <v>991</v>
      </c>
      <c r="D99" s="8" t="s">
        <v>806</v>
      </c>
      <c r="E99" s="35" t="s">
        <v>1193</v>
      </c>
      <c r="F99" s="35" t="s">
        <v>1004</v>
      </c>
      <c r="G99" s="8" t="s">
        <v>1007</v>
      </c>
      <c r="H99" s="10" t="s">
        <v>816</v>
      </c>
      <c r="I99" s="10"/>
      <c r="J99" s="35" t="s">
        <v>1010</v>
      </c>
      <c r="K99" s="10" t="s">
        <v>31</v>
      </c>
      <c r="L99" s="10" t="s">
        <v>527</v>
      </c>
      <c r="M99" s="10"/>
      <c r="N99" s="35" t="s">
        <v>1010</v>
      </c>
      <c r="O99" s="17" t="s">
        <v>1013</v>
      </c>
      <c r="P99" s="17" t="s">
        <v>823</v>
      </c>
      <c r="Q99" s="17" t="s">
        <v>1048</v>
      </c>
      <c r="R99" s="35" t="s">
        <v>1177</v>
      </c>
      <c r="S99" s="20" t="s">
        <v>336</v>
      </c>
      <c r="T99" s="8" t="s">
        <v>1047</v>
      </c>
      <c r="U99" s="9">
        <v>41968</v>
      </c>
      <c r="V99" s="37">
        <f>U99-B99</f>
        <v>41</v>
      </c>
      <c r="W99" s="39" t="s">
        <v>1187</v>
      </c>
      <c r="X99" s="25"/>
      <c r="Y99" s="8" t="s">
        <v>805</v>
      </c>
      <c r="Z99" s="8" t="s">
        <v>323</v>
      </c>
      <c r="AA99" s="8" t="s">
        <v>33</v>
      </c>
      <c r="AB99" s="35" t="s">
        <v>1171</v>
      </c>
      <c r="AC99" s="9"/>
      <c r="AD99" s="8"/>
      <c r="AE99" s="9"/>
      <c r="AF99" s="8"/>
      <c r="AG99" s="9" t="s">
        <v>1050</v>
      </c>
      <c r="AH99" s="9"/>
      <c r="AI99" s="9"/>
      <c r="AJ99" s="8"/>
      <c r="AK99" s="30" t="s">
        <v>647</v>
      </c>
      <c r="AL99" s="8"/>
      <c r="AM99" s="8"/>
      <c r="AN99" s="8"/>
      <c r="AO99" s="8"/>
      <c r="AP99" s="8" t="s">
        <v>813</v>
      </c>
      <c r="AQ99" s="8"/>
      <c r="AR99" s="8"/>
      <c r="AS99" s="8"/>
      <c r="AT99" s="8"/>
      <c r="AU99" s="8"/>
    </row>
    <row r="100" spans="1:47" ht="35.25" customHeight="1" x14ac:dyDescent="0.2">
      <c r="A100" s="23">
        <v>98</v>
      </c>
      <c r="B100" s="9">
        <v>41927</v>
      </c>
      <c r="C100" s="32" t="s">
        <v>991</v>
      </c>
      <c r="D100" s="8" t="s">
        <v>806</v>
      </c>
      <c r="E100" s="35" t="s">
        <v>1193</v>
      </c>
      <c r="F100" s="35" t="s">
        <v>1004</v>
      </c>
      <c r="G100" s="8" t="s">
        <v>1007</v>
      </c>
      <c r="H100" s="10" t="s">
        <v>809</v>
      </c>
      <c r="I100" s="10"/>
      <c r="J100" s="35" t="s">
        <v>1010</v>
      </c>
      <c r="K100" s="10" t="s">
        <v>31</v>
      </c>
      <c r="L100" s="10" t="s">
        <v>527</v>
      </c>
      <c r="M100" s="10"/>
      <c r="N100" s="35" t="s">
        <v>1010</v>
      </c>
      <c r="O100" s="17" t="s">
        <v>1013</v>
      </c>
      <c r="P100" s="17" t="s">
        <v>823</v>
      </c>
      <c r="Q100" s="17" t="s">
        <v>1048</v>
      </c>
      <c r="R100" s="35" t="s">
        <v>1177</v>
      </c>
      <c r="S100" s="20" t="s">
        <v>336</v>
      </c>
      <c r="T100" s="8" t="s">
        <v>1047</v>
      </c>
      <c r="U100" s="9">
        <v>41968</v>
      </c>
      <c r="V100" s="37">
        <f>U100-B100</f>
        <v>41</v>
      </c>
      <c r="W100" s="39" t="s">
        <v>1187</v>
      </c>
      <c r="X100" s="25"/>
      <c r="Y100" s="8" t="s">
        <v>805</v>
      </c>
      <c r="Z100" s="8" t="s">
        <v>323</v>
      </c>
      <c r="AA100" s="8" t="s">
        <v>33</v>
      </c>
      <c r="AB100" s="35" t="s">
        <v>1171</v>
      </c>
      <c r="AC100" s="9"/>
      <c r="AD100" s="8"/>
      <c r="AE100" s="9"/>
      <c r="AF100" s="8"/>
      <c r="AG100" s="9" t="s">
        <v>1050</v>
      </c>
      <c r="AH100" s="9"/>
      <c r="AI100" s="9"/>
      <c r="AJ100" s="8"/>
      <c r="AK100" s="30" t="s">
        <v>647</v>
      </c>
      <c r="AL100" s="8"/>
      <c r="AM100" s="8"/>
      <c r="AN100" s="8"/>
      <c r="AO100" s="8"/>
      <c r="AP100" s="8" t="s">
        <v>813</v>
      </c>
      <c r="AQ100" s="8"/>
      <c r="AR100" s="8"/>
      <c r="AS100" s="8"/>
      <c r="AT100" s="8"/>
      <c r="AU100" s="8"/>
    </row>
    <row r="101" spans="1:47" ht="35.25" customHeight="1" x14ac:dyDescent="0.2">
      <c r="A101" s="23">
        <v>99</v>
      </c>
      <c r="B101" s="9">
        <v>41927</v>
      </c>
      <c r="C101" s="32" t="s">
        <v>991</v>
      </c>
      <c r="D101" s="8" t="s">
        <v>806</v>
      </c>
      <c r="E101" s="35" t="s">
        <v>1193</v>
      </c>
      <c r="F101" s="35" t="s">
        <v>1004</v>
      </c>
      <c r="G101" s="8" t="s">
        <v>1007</v>
      </c>
      <c r="H101" s="10" t="s">
        <v>815</v>
      </c>
      <c r="I101" s="10"/>
      <c r="J101" s="35" t="s">
        <v>1010</v>
      </c>
      <c r="K101" s="10" t="s">
        <v>31</v>
      </c>
      <c r="L101" s="10" t="s">
        <v>527</v>
      </c>
      <c r="M101" s="10"/>
      <c r="N101" s="35" t="s">
        <v>1010</v>
      </c>
      <c r="O101" s="17" t="s">
        <v>1013</v>
      </c>
      <c r="P101" s="17" t="s">
        <v>823</v>
      </c>
      <c r="Q101" s="17" t="s">
        <v>1048</v>
      </c>
      <c r="R101" s="35" t="s">
        <v>1177</v>
      </c>
      <c r="S101" s="20" t="s">
        <v>336</v>
      </c>
      <c r="T101" s="8" t="s">
        <v>1047</v>
      </c>
      <c r="U101" s="9">
        <v>41968</v>
      </c>
      <c r="V101" s="37">
        <f>U101-B101</f>
        <v>41</v>
      </c>
      <c r="W101" s="39" t="s">
        <v>1187</v>
      </c>
      <c r="X101" s="25"/>
      <c r="Y101" s="8" t="s">
        <v>805</v>
      </c>
      <c r="Z101" s="8" t="s">
        <v>323</v>
      </c>
      <c r="AA101" s="8" t="s">
        <v>33</v>
      </c>
      <c r="AB101" s="35" t="s">
        <v>1171</v>
      </c>
      <c r="AC101" s="9"/>
      <c r="AD101" s="8"/>
      <c r="AE101" s="9"/>
      <c r="AF101" s="8"/>
      <c r="AG101" s="9" t="s">
        <v>1050</v>
      </c>
      <c r="AH101" s="9"/>
      <c r="AI101" s="9"/>
      <c r="AJ101" s="8"/>
      <c r="AK101" s="30" t="s">
        <v>647</v>
      </c>
      <c r="AL101" s="8"/>
      <c r="AM101" s="8"/>
      <c r="AN101" s="8"/>
      <c r="AO101" s="8"/>
      <c r="AP101" s="8" t="s">
        <v>813</v>
      </c>
      <c r="AQ101" s="8"/>
      <c r="AR101" s="8"/>
      <c r="AS101" s="8"/>
      <c r="AT101" s="8"/>
      <c r="AU101" s="8"/>
    </row>
    <row r="102" spans="1:47" ht="35.25" customHeight="1" x14ac:dyDescent="0.2">
      <c r="A102" s="23">
        <v>100</v>
      </c>
      <c r="B102" s="9">
        <v>41927</v>
      </c>
      <c r="C102" s="32" t="s">
        <v>991</v>
      </c>
      <c r="D102" s="8" t="s">
        <v>806</v>
      </c>
      <c r="E102" s="35" t="s">
        <v>1193</v>
      </c>
      <c r="F102" s="35" t="s">
        <v>1004</v>
      </c>
      <c r="G102" s="8" t="s">
        <v>1007</v>
      </c>
      <c r="H102" s="10" t="s">
        <v>818</v>
      </c>
      <c r="I102" s="10"/>
      <c r="J102" s="35" t="s">
        <v>1010</v>
      </c>
      <c r="K102" s="10" t="s">
        <v>31</v>
      </c>
      <c r="L102" s="10" t="s">
        <v>527</v>
      </c>
      <c r="M102" s="10"/>
      <c r="N102" s="35" t="s">
        <v>1010</v>
      </c>
      <c r="O102" s="17" t="s">
        <v>1013</v>
      </c>
      <c r="P102" s="17" t="s">
        <v>823</v>
      </c>
      <c r="Q102" s="17" t="s">
        <v>1048</v>
      </c>
      <c r="R102" s="35" t="s">
        <v>1177</v>
      </c>
      <c r="S102" s="20" t="s">
        <v>336</v>
      </c>
      <c r="T102" s="8" t="s">
        <v>1047</v>
      </c>
      <c r="U102" s="9">
        <v>41968</v>
      </c>
      <c r="V102" s="37">
        <f>U102-B102</f>
        <v>41</v>
      </c>
      <c r="W102" s="39" t="s">
        <v>1187</v>
      </c>
      <c r="X102" s="25"/>
      <c r="Y102" s="8" t="s">
        <v>805</v>
      </c>
      <c r="Z102" s="8" t="s">
        <v>323</v>
      </c>
      <c r="AA102" s="8" t="s">
        <v>33</v>
      </c>
      <c r="AB102" s="35" t="s">
        <v>1171</v>
      </c>
      <c r="AC102" s="9"/>
      <c r="AD102" s="8"/>
      <c r="AE102" s="9"/>
      <c r="AF102" s="8"/>
      <c r="AG102" s="9" t="s">
        <v>1050</v>
      </c>
      <c r="AH102" s="9"/>
      <c r="AI102" s="9"/>
      <c r="AJ102" s="8"/>
      <c r="AK102" s="30" t="s">
        <v>647</v>
      </c>
      <c r="AL102" s="8"/>
      <c r="AM102" s="8"/>
      <c r="AN102" s="8"/>
      <c r="AO102" s="8"/>
      <c r="AP102" s="8" t="s">
        <v>813</v>
      </c>
      <c r="AQ102" s="8"/>
      <c r="AR102" s="8"/>
      <c r="AS102" s="8"/>
      <c r="AT102" s="8"/>
      <c r="AU102" s="8"/>
    </row>
    <row r="103" spans="1:47" ht="35.25" customHeight="1" x14ac:dyDescent="0.2">
      <c r="A103" s="23">
        <v>101</v>
      </c>
      <c r="B103" s="9">
        <v>41927</v>
      </c>
      <c r="C103" s="32" t="s">
        <v>991</v>
      </c>
      <c r="D103" s="8" t="s">
        <v>806</v>
      </c>
      <c r="E103" s="35" t="s">
        <v>1193</v>
      </c>
      <c r="F103" s="35" t="s">
        <v>1004</v>
      </c>
      <c r="G103" s="8" t="s">
        <v>1007</v>
      </c>
      <c r="H103" s="10" t="s">
        <v>821</v>
      </c>
      <c r="I103" s="10"/>
      <c r="J103" s="32" t="s">
        <v>1115</v>
      </c>
      <c r="K103" s="10" t="s">
        <v>31</v>
      </c>
      <c r="L103" s="10" t="s">
        <v>43</v>
      </c>
      <c r="M103" s="10" t="s">
        <v>1139</v>
      </c>
      <c r="N103" s="35" t="s">
        <v>1122</v>
      </c>
      <c r="O103" s="17" t="s">
        <v>1012</v>
      </c>
      <c r="P103" s="17" t="s">
        <v>823</v>
      </c>
      <c r="Q103" s="17" t="s">
        <v>1048</v>
      </c>
      <c r="R103" s="35" t="s">
        <v>1177</v>
      </c>
      <c r="S103" s="20" t="s">
        <v>336</v>
      </c>
      <c r="T103" s="8" t="s">
        <v>1047</v>
      </c>
      <c r="U103" s="9">
        <v>41968</v>
      </c>
      <c r="V103" s="37">
        <f>U103-B103</f>
        <v>41</v>
      </c>
      <c r="W103" s="39" t="s">
        <v>1187</v>
      </c>
      <c r="X103" s="25"/>
      <c r="Y103" s="8" t="s">
        <v>805</v>
      </c>
      <c r="Z103" s="8" t="s">
        <v>323</v>
      </c>
      <c r="AA103" s="8" t="s">
        <v>33</v>
      </c>
      <c r="AB103" s="35" t="s">
        <v>1171</v>
      </c>
      <c r="AC103" s="9"/>
      <c r="AD103" s="8"/>
      <c r="AE103" s="9"/>
      <c r="AF103" s="8"/>
      <c r="AG103" s="9" t="s">
        <v>1050</v>
      </c>
      <c r="AH103" s="9"/>
      <c r="AI103" s="9"/>
      <c r="AJ103" s="8"/>
      <c r="AK103" s="30" t="s">
        <v>647</v>
      </c>
      <c r="AL103" s="8"/>
      <c r="AM103" s="8"/>
      <c r="AN103" s="8"/>
      <c r="AO103" s="8"/>
      <c r="AP103" s="8" t="s">
        <v>813</v>
      </c>
      <c r="AQ103" s="8" t="s">
        <v>814</v>
      </c>
      <c r="AR103" s="8"/>
      <c r="AS103" s="8"/>
      <c r="AT103" s="8" t="s">
        <v>820</v>
      </c>
      <c r="AU103" s="8"/>
    </row>
    <row r="104" spans="1:47" ht="35.25" customHeight="1" x14ac:dyDescent="0.2">
      <c r="A104" s="23">
        <v>102</v>
      </c>
      <c r="B104" s="9">
        <v>41927</v>
      </c>
      <c r="C104" s="32" t="s">
        <v>991</v>
      </c>
      <c r="D104" s="8" t="s">
        <v>806</v>
      </c>
      <c r="E104" s="35" t="s">
        <v>1193</v>
      </c>
      <c r="F104" s="35" t="s">
        <v>1004</v>
      </c>
      <c r="G104" s="8" t="s">
        <v>1007</v>
      </c>
      <c r="H104" s="10" t="s">
        <v>1049</v>
      </c>
      <c r="I104" s="10"/>
      <c r="J104" s="32" t="s">
        <v>1115</v>
      </c>
      <c r="K104" s="10" t="s">
        <v>31</v>
      </c>
      <c r="L104" s="10" t="s">
        <v>85</v>
      </c>
      <c r="M104" s="10" t="s">
        <v>1139</v>
      </c>
      <c r="N104" s="35" t="s">
        <v>1122</v>
      </c>
      <c r="O104" s="17" t="s">
        <v>1012</v>
      </c>
      <c r="P104" s="17" t="s">
        <v>823</v>
      </c>
      <c r="Q104" s="17" t="s">
        <v>1048</v>
      </c>
      <c r="R104" s="35" t="s">
        <v>1177</v>
      </c>
      <c r="S104" s="20" t="s">
        <v>336</v>
      </c>
      <c r="T104" s="8" t="s">
        <v>1047</v>
      </c>
      <c r="U104" s="9">
        <v>41968</v>
      </c>
      <c r="V104" s="37">
        <f>U104-B104</f>
        <v>41</v>
      </c>
      <c r="W104" s="39" t="s">
        <v>1187</v>
      </c>
      <c r="X104" s="25"/>
      <c r="Y104" s="8" t="s">
        <v>805</v>
      </c>
      <c r="Z104" s="8" t="s">
        <v>323</v>
      </c>
      <c r="AA104" s="8" t="s">
        <v>33</v>
      </c>
      <c r="AB104" s="35" t="s">
        <v>1171</v>
      </c>
      <c r="AC104" s="9"/>
      <c r="AD104" s="8"/>
      <c r="AE104" s="9"/>
      <c r="AF104" s="8"/>
      <c r="AG104" s="9" t="s">
        <v>1050</v>
      </c>
      <c r="AH104" s="9"/>
      <c r="AI104" s="9"/>
      <c r="AJ104" s="8"/>
      <c r="AK104" s="30" t="s">
        <v>647</v>
      </c>
      <c r="AL104" s="8"/>
      <c r="AM104" s="8"/>
      <c r="AN104" s="8"/>
      <c r="AO104" s="8"/>
      <c r="AP104" s="8" t="s">
        <v>813</v>
      </c>
      <c r="AQ104" s="8" t="s">
        <v>814</v>
      </c>
      <c r="AR104" s="8"/>
      <c r="AS104" s="8"/>
      <c r="AT104" s="8" t="s">
        <v>820</v>
      </c>
      <c r="AU104" s="8"/>
    </row>
    <row r="105" spans="1:47" ht="35.25" customHeight="1" x14ac:dyDescent="0.2">
      <c r="A105" s="23">
        <v>103</v>
      </c>
      <c r="B105" s="9">
        <v>41927</v>
      </c>
      <c r="C105" s="32" t="s">
        <v>991</v>
      </c>
      <c r="D105" s="8" t="s">
        <v>806</v>
      </c>
      <c r="E105" s="35" t="s">
        <v>1193</v>
      </c>
      <c r="F105" s="35" t="s">
        <v>1004</v>
      </c>
      <c r="G105" s="8" t="s">
        <v>1007</v>
      </c>
      <c r="H105" s="10" t="s">
        <v>810</v>
      </c>
      <c r="I105" s="10"/>
      <c r="J105" s="32" t="s">
        <v>1115</v>
      </c>
      <c r="K105" s="10" t="s">
        <v>31</v>
      </c>
      <c r="L105" s="10" t="s">
        <v>150</v>
      </c>
      <c r="M105" s="10" t="s">
        <v>1139</v>
      </c>
      <c r="N105" s="35" t="s">
        <v>1122</v>
      </c>
      <c r="O105" s="17" t="s">
        <v>1012</v>
      </c>
      <c r="P105" s="17" t="s">
        <v>823</v>
      </c>
      <c r="Q105" s="17" t="s">
        <v>1048</v>
      </c>
      <c r="R105" s="35" t="s">
        <v>1177</v>
      </c>
      <c r="S105" s="20" t="s">
        <v>336</v>
      </c>
      <c r="T105" s="8" t="s">
        <v>1047</v>
      </c>
      <c r="U105" s="9">
        <v>41968</v>
      </c>
      <c r="V105" s="37">
        <f>U105-B105</f>
        <v>41</v>
      </c>
      <c r="W105" s="39" t="s">
        <v>1187</v>
      </c>
      <c r="X105" s="25"/>
      <c r="Y105" s="8" t="s">
        <v>805</v>
      </c>
      <c r="Z105" s="8" t="s">
        <v>323</v>
      </c>
      <c r="AA105" s="8" t="s">
        <v>33</v>
      </c>
      <c r="AB105" s="35" t="s">
        <v>1171</v>
      </c>
      <c r="AC105" s="9"/>
      <c r="AD105" s="8"/>
      <c r="AE105" s="9"/>
      <c r="AF105" s="8"/>
      <c r="AG105" s="9" t="s">
        <v>1050</v>
      </c>
      <c r="AH105" s="9"/>
      <c r="AI105" s="9"/>
      <c r="AJ105" s="8"/>
      <c r="AK105" s="30" t="s">
        <v>647</v>
      </c>
      <c r="AL105" s="8"/>
      <c r="AM105" s="8"/>
      <c r="AN105" s="8"/>
      <c r="AO105" s="8"/>
      <c r="AP105" s="8" t="s">
        <v>813</v>
      </c>
      <c r="AQ105" s="8" t="s">
        <v>814</v>
      </c>
      <c r="AR105" s="8"/>
      <c r="AS105" s="8"/>
      <c r="AT105" s="8" t="s">
        <v>820</v>
      </c>
      <c r="AU105" s="8"/>
    </row>
    <row r="106" spans="1:47" ht="35.25" customHeight="1" x14ac:dyDescent="0.2">
      <c r="A106" s="23">
        <v>104</v>
      </c>
      <c r="B106" s="9">
        <v>41927</v>
      </c>
      <c r="C106" s="32" t="s">
        <v>991</v>
      </c>
      <c r="D106" s="8" t="s">
        <v>806</v>
      </c>
      <c r="E106" s="35" t="s">
        <v>1193</v>
      </c>
      <c r="F106" s="35" t="s">
        <v>1004</v>
      </c>
      <c r="G106" s="8" t="s">
        <v>1007</v>
      </c>
      <c r="H106" s="10" t="s">
        <v>819</v>
      </c>
      <c r="I106" s="10"/>
      <c r="J106" s="32" t="s">
        <v>1115</v>
      </c>
      <c r="K106" s="10" t="s">
        <v>31</v>
      </c>
      <c r="L106" s="10" t="s">
        <v>164</v>
      </c>
      <c r="M106" s="10" t="s">
        <v>1139</v>
      </c>
      <c r="N106" s="35" t="s">
        <v>1122</v>
      </c>
      <c r="O106" s="17" t="s">
        <v>1012</v>
      </c>
      <c r="P106" s="17" t="s">
        <v>823</v>
      </c>
      <c r="Q106" s="17" t="s">
        <v>1048</v>
      </c>
      <c r="R106" s="35" t="s">
        <v>1177</v>
      </c>
      <c r="S106" s="20" t="s">
        <v>336</v>
      </c>
      <c r="T106" s="8" t="s">
        <v>1047</v>
      </c>
      <c r="U106" s="9">
        <v>41968</v>
      </c>
      <c r="V106" s="37">
        <f>U106-B106</f>
        <v>41</v>
      </c>
      <c r="W106" s="39" t="s">
        <v>1187</v>
      </c>
      <c r="X106" s="25"/>
      <c r="Y106" s="8" t="s">
        <v>805</v>
      </c>
      <c r="Z106" s="8" t="s">
        <v>323</v>
      </c>
      <c r="AA106" s="8" t="s">
        <v>33</v>
      </c>
      <c r="AB106" s="35" t="s">
        <v>1171</v>
      </c>
      <c r="AC106" s="9"/>
      <c r="AD106" s="8"/>
      <c r="AE106" s="9"/>
      <c r="AF106" s="8"/>
      <c r="AG106" s="9" t="s">
        <v>1050</v>
      </c>
      <c r="AH106" s="9"/>
      <c r="AI106" s="9"/>
      <c r="AJ106" s="8"/>
      <c r="AK106" s="30" t="s">
        <v>647</v>
      </c>
      <c r="AL106" s="8"/>
      <c r="AM106" s="8"/>
      <c r="AN106" s="8"/>
      <c r="AO106" s="8"/>
      <c r="AP106" s="8" t="s">
        <v>813</v>
      </c>
      <c r="AQ106" s="8" t="s">
        <v>814</v>
      </c>
      <c r="AR106" s="8"/>
      <c r="AS106" s="8"/>
      <c r="AT106" s="8" t="s">
        <v>820</v>
      </c>
      <c r="AU106" s="8"/>
    </row>
    <row r="107" spans="1:47" ht="35.25" customHeight="1" x14ac:dyDescent="0.2">
      <c r="A107" s="23">
        <v>105</v>
      </c>
      <c r="B107" s="9">
        <v>41927</v>
      </c>
      <c r="C107" s="32" t="s">
        <v>991</v>
      </c>
      <c r="D107" s="8" t="s">
        <v>806</v>
      </c>
      <c r="E107" s="35" t="s">
        <v>1193</v>
      </c>
      <c r="F107" s="35" t="s">
        <v>1004</v>
      </c>
      <c r="G107" s="8" t="s">
        <v>1007</v>
      </c>
      <c r="H107" s="10" t="s">
        <v>811</v>
      </c>
      <c r="I107" s="10"/>
      <c r="J107" s="32" t="s">
        <v>1115</v>
      </c>
      <c r="K107" s="10" t="s">
        <v>31</v>
      </c>
      <c r="L107" s="10" t="s">
        <v>812</v>
      </c>
      <c r="M107" s="10" t="s">
        <v>1139</v>
      </c>
      <c r="N107" s="35" t="s">
        <v>1122</v>
      </c>
      <c r="O107" s="17" t="s">
        <v>1012</v>
      </c>
      <c r="P107" s="17" t="s">
        <v>823</v>
      </c>
      <c r="Q107" s="17" t="s">
        <v>1048</v>
      </c>
      <c r="R107" s="35" t="s">
        <v>1177</v>
      </c>
      <c r="S107" s="20" t="s">
        <v>336</v>
      </c>
      <c r="T107" s="8" t="s">
        <v>1047</v>
      </c>
      <c r="U107" s="9">
        <v>41968</v>
      </c>
      <c r="V107" s="37">
        <f>U107-B107</f>
        <v>41</v>
      </c>
      <c r="W107" s="39" t="s">
        <v>1187</v>
      </c>
      <c r="X107" s="25"/>
      <c r="Y107" s="8" t="s">
        <v>805</v>
      </c>
      <c r="Z107" s="8" t="s">
        <v>323</v>
      </c>
      <c r="AA107" s="8" t="s">
        <v>33</v>
      </c>
      <c r="AB107" s="35" t="s">
        <v>1171</v>
      </c>
      <c r="AC107" s="9"/>
      <c r="AD107" s="8"/>
      <c r="AE107" s="9"/>
      <c r="AF107" s="8"/>
      <c r="AG107" s="9" t="s">
        <v>1050</v>
      </c>
      <c r="AH107" s="9"/>
      <c r="AI107" s="9"/>
      <c r="AJ107" s="8"/>
      <c r="AK107" s="30" t="s">
        <v>647</v>
      </c>
      <c r="AL107" s="8"/>
      <c r="AM107" s="8"/>
      <c r="AN107" s="8"/>
      <c r="AO107" s="8"/>
      <c r="AP107" s="8" t="s">
        <v>813</v>
      </c>
      <c r="AQ107" s="8" t="s">
        <v>814</v>
      </c>
      <c r="AR107" s="8"/>
      <c r="AS107" s="8"/>
      <c r="AT107" s="8" t="s">
        <v>820</v>
      </c>
      <c r="AU107" s="8"/>
    </row>
    <row r="108" spans="1:47" ht="35.25" customHeight="1" x14ac:dyDescent="0.2">
      <c r="A108" s="23">
        <v>106</v>
      </c>
      <c r="B108" s="9">
        <v>41927</v>
      </c>
      <c r="C108" s="32" t="s">
        <v>991</v>
      </c>
      <c r="D108" s="8" t="s">
        <v>806</v>
      </c>
      <c r="E108" s="35" t="s">
        <v>1193</v>
      </c>
      <c r="F108" s="35" t="s">
        <v>1004</v>
      </c>
      <c r="G108" s="8" t="s">
        <v>1200</v>
      </c>
      <c r="H108" s="10" t="s">
        <v>822</v>
      </c>
      <c r="I108" s="10"/>
      <c r="J108" s="35" t="s">
        <v>1010</v>
      </c>
      <c r="K108" s="10" t="s">
        <v>60</v>
      </c>
      <c r="L108" s="10"/>
      <c r="M108" s="10"/>
      <c r="N108" s="35" t="s">
        <v>1010</v>
      </c>
      <c r="O108" s="17" t="s">
        <v>1016</v>
      </c>
      <c r="P108" s="17" t="s">
        <v>823</v>
      </c>
      <c r="Q108" s="17" t="s">
        <v>1048</v>
      </c>
      <c r="R108" s="35" t="s">
        <v>1177</v>
      </c>
      <c r="S108" s="20" t="s">
        <v>272</v>
      </c>
      <c r="T108" s="8" t="s">
        <v>1047</v>
      </c>
      <c r="U108" s="9">
        <v>41927</v>
      </c>
      <c r="V108" s="37">
        <f>U108-B108</f>
        <v>0</v>
      </c>
      <c r="W108" s="39" t="s">
        <v>1182</v>
      </c>
      <c r="X108" s="25"/>
      <c r="Y108" s="8" t="s">
        <v>181</v>
      </c>
      <c r="Z108" s="8" t="s">
        <v>181</v>
      </c>
      <c r="AA108" s="8" t="s">
        <v>46</v>
      </c>
      <c r="AB108" s="35" t="s">
        <v>46</v>
      </c>
      <c r="AC108" s="9"/>
      <c r="AD108" s="8"/>
      <c r="AE108" s="9"/>
      <c r="AF108" s="8"/>
      <c r="AG108" s="9"/>
      <c r="AH108" s="9"/>
      <c r="AI108" s="9"/>
      <c r="AJ108" s="8"/>
      <c r="AK108" s="30" t="s">
        <v>647</v>
      </c>
      <c r="AL108" s="8"/>
      <c r="AM108" s="8"/>
      <c r="AN108" s="8"/>
      <c r="AO108" s="8"/>
      <c r="AP108" s="8" t="s">
        <v>813</v>
      </c>
      <c r="AQ108" s="8"/>
      <c r="AR108" s="8"/>
      <c r="AS108" s="8"/>
      <c r="AT108" s="8" t="s">
        <v>820</v>
      </c>
      <c r="AU108" s="8"/>
    </row>
    <row r="109" spans="1:47" ht="35.25" customHeight="1" x14ac:dyDescent="0.2">
      <c r="A109" s="23">
        <v>107</v>
      </c>
      <c r="B109" s="9">
        <v>41927</v>
      </c>
      <c r="C109" s="32" t="s">
        <v>991</v>
      </c>
      <c r="D109" s="8" t="s">
        <v>806</v>
      </c>
      <c r="E109" s="35" t="s">
        <v>1193</v>
      </c>
      <c r="F109" s="35" t="s">
        <v>1004</v>
      </c>
      <c r="G109" s="8" t="s">
        <v>1200</v>
      </c>
      <c r="H109" s="10"/>
      <c r="I109" s="10"/>
      <c r="J109" s="35" t="s">
        <v>1010</v>
      </c>
      <c r="K109" s="10" t="s">
        <v>60</v>
      </c>
      <c r="L109" s="10"/>
      <c r="M109" s="10"/>
      <c r="N109" s="35" t="s">
        <v>1010</v>
      </c>
      <c r="O109" s="17" t="s">
        <v>1013</v>
      </c>
      <c r="P109" s="17" t="s">
        <v>823</v>
      </c>
      <c r="Q109" s="17" t="s">
        <v>1048</v>
      </c>
      <c r="R109" s="35" t="s">
        <v>1177</v>
      </c>
      <c r="S109" s="20" t="s">
        <v>272</v>
      </c>
      <c r="T109" s="8" t="s">
        <v>1047</v>
      </c>
      <c r="U109" s="9">
        <v>41927</v>
      </c>
      <c r="V109" s="37">
        <f>U109-B109</f>
        <v>0</v>
      </c>
      <c r="W109" s="39" t="s">
        <v>1182</v>
      </c>
      <c r="X109" s="25"/>
      <c r="Y109" s="8" t="s">
        <v>181</v>
      </c>
      <c r="Z109" s="8" t="s">
        <v>181</v>
      </c>
      <c r="AA109" s="8" t="s">
        <v>46</v>
      </c>
      <c r="AB109" s="35" t="s">
        <v>46</v>
      </c>
      <c r="AC109" s="9"/>
      <c r="AD109" s="8"/>
      <c r="AE109" s="9"/>
      <c r="AF109" s="8"/>
      <c r="AG109" s="9"/>
      <c r="AH109" s="9"/>
      <c r="AI109" s="9"/>
      <c r="AJ109" s="8"/>
      <c r="AK109" s="30" t="s">
        <v>647</v>
      </c>
      <c r="AL109" s="8"/>
      <c r="AM109" s="8"/>
      <c r="AN109" s="8"/>
      <c r="AO109" s="8"/>
      <c r="AP109" s="8" t="s">
        <v>813</v>
      </c>
      <c r="AQ109" s="8"/>
      <c r="AR109" s="8"/>
      <c r="AS109" s="8"/>
      <c r="AT109" s="8"/>
      <c r="AU109" s="8"/>
    </row>
    <row r="110" spans="1:47" ht="35.25" customHeight="1" x14ac:dyDescent="0.2">
      <c r="A110" s="23">
        <v>108</v>
      </c>
      <c r="B110" s="9">
        <v>41931</v>
      </c>
      <c r="C110" s="32" t="s">
        <v>991</v>
      </c>
      <c r="D110" s="8" t="s">
        <v>404</v>
      </c>
      <c r="E110" s="35" t="s">
        <v>1193</v>
      </c>
      <c r="F110" s="35" t="s">
        <v>1002</v>
      </c>
      <c r="G110" s="8" t="s">
        <v>1007</v>
      </c>
      <c r="H110" s="10" t="s">
        <v>457</v>
      </c>
      <c r="I110" s="10" t="s">
        <v>249</v>
      </c>
      <c r="J110" s="32" t="s">
        <v>1115</v>
      </c>
      <c r="K110" s="10" t="s">
        <v>31</v>
      </c>
      <c r="L110" s="10" t="s">
        <v>464</v>
      </c>
      <c r="M110" s="10" t="s">
        <v>1123</v>
      </c>
      <c r="N110" s="35" t="s">
        <v>1122</v>
      </c>
      <c r="O110" s="17" t="s">
        <v>1013</v>
      </c>
      <c r="P110" s="17"/>
      <c r="Q110" s="17" t="s">
        <v>463</v>
      </c>
      <c r="R110" s="35" t="s">
        <v>1018</v>
      </c>
      <c r="S110" s="20" t="s">
        <v>276</v>
      </c>
      <c r="T110" s="8" t="s">
        <v>219</v>
      </c>
      <c r="U110" s="9"/>
      <c r="V110" s="37"/>
      <c r="W110" s="39" t="s">
        <v>276</v>
      </c>
      <c r="X110" s="25"/>
      <c r="Y110" s="8"/>
      <c r="Z110" s="8" t="s">
        <v>1076</v>
      </c>
      <c r="AA110" s="8" t="s">
        <v>33</v>
      </c>
      <c r="AB110" s="35" t="s">
        <v>1171</v>
      </c>
      <c r="AC110" s="9"/>
      <c r="AD110" s="8"/>
      <c r="AE110" s="9"/>
      <c r="AF110" s="8"/>
      <c r="AG110" s="9"/>
      <c r="AH110" s="9"/>
      <c r="AI110" s="9"/>
      <c r="AJ110" s="8"/>
      <c r="AK110" s="30" t="s">
        <v>649</v>
      </c>
      <c r="AL110" s="8" t="s">
        <v>461</v>
      </c>
      <c r="AM110" s="8" t="s">
        <v>462</v>
      </c>
      <c r="AN110" s="8"/>
      <c r="AO110" s="8"/>
      <c r="AP110" s="8"/>
      <c r="AQ110" s="8"/>
      <c r="AR110" s="8"/>
      <c r="AS110" s="8"/>
      <c r="AT110" s="8"/>
      <c r="AU110" s="8"/>
    </row>
    <row r="111" spans="1:47" ht="35.25" customHeight="1" x14ac:dyDescent="0.2">
      <c r="A111" s="23">
        <v>109</v>
      </c>
      <c r="B111" s="9">
        <v>41931</v>
      </c>
      <c r="C111" s="32" t="s">
        <v>991</v>
      </c>
      <c r="D111" s="8" t="s">
        <v>404</v>
      </c>
      <c r="E111" s="35" t="s">
        <v>1193</v>
      </c>
      <c r="F111" s="35" t="s">
        <v>1002</v>
      </c>
      <c r="G111" s="8" t="s">
        <v>1007</v>
      </c>
      <c r="H111" s="10" t="s">
        <v>458</v>
      </c>
      <c r="I111" s="10" t="s">
        <v>459</v>
      </c>
      <c r="J111" s="35" t="s">
        <v>1113</v>
      </c>
      <c r="K111" s="10" t="s">
        <v>31</v>
      </c>
      <c r="L111" s="10" t="s">
        <v>464</v>
      </c>
      <c r="M111" s="10" t="s">
        <v>460</v>
      </c>
      <c r="N111" s="35" t="s">
        <v>1158</v>
      </c>
      <c r="O111" s="17" t="s">
        <v>1013</v>
      </c>
      <c r="P111" s="17"/>
      <c r="Q111" s="17" t="s">
        <v>463</v>
      </c>
      <c r="R111" s="35" t="s">
        <v>1018</v>
      </c>
      <c r="S111" s="20" t="s">
        <v>276</v>
      </c>
      <c r="T111" s="8" t="s">
        <v>219</v>
      </c>
      <c r="U111" s="9"/>
      <c r="V111" s="37"/>
      <c r="W111" s="39" t="s">
        <v>276</v>
      </c>
      <c r="X111" s="25"/>
      <c r="Y111" s="8"/>
      <c r="Z111" s="8" t="s">
        <v>1076</v>
      </c>
      <c r="AA111" s="8" t="s">
        <v>33</v>
      </c>
      <c r="AB111" s="35" t="s">
        <v>1171</v>
      </c>
      <c r="AC111" s="9"/>
      <c r="AD111" s="8"/>
      <c r="AE111" s="9"/>
      <c r="AF111" s="8"/>
      <c r="AG111" s="9"/>
      <c r="AH111" s="9"/>
      <c r="AI111" s="9"/>
      <c r="AJ111" s="8"/>
      <c r="AK111" s="30" t="s">
        <v>649</v>
      </c>
      <c r="AL111" s="8" t="s">
        <v>461</v>
      </c>
      <c r="AM111" s="8" t="s">
        <v>462</v>
      </c>
      <c r="AN111" s="8"/>
      <c r="AO111" s="8"/>
      <c r="AP111" s="8"/>
      <c r="AQ111" s="8"/>
      <c r="AR111" s="8"/>
      <c r="AS111" s="8"/>
      <c r="AT111" s="8"/>
      <c r="AU111" s="8"/>
    </row>
    <row r="112" spans="1:47" ht="35.25" customHeight="1" x14ac:dyDescent="0.2">
      <c r="A112" s="23">
        <v>110</v>
      </c>
      <c r="B112" s="9">
        <v>41932</v>
      </c>
      <c r="C112" s="32" t="s">
        <v>991</v>
      </c>
      <c r="D112" s="8" t="s">
        <v>48</v>
      </c>
      <c r="E112" s="35" t="s">
        <v>1193</v>
      </c>
      <c r="F112" s="35" t="s">
        <v>1004</v>
      </c>
      <c r="G112" s="8" t="s">
        <v>1007</v>
      </c>
      <c r="H112" s="10" t="s">
        <v>49</v>
      </c>
      <c r="I112" s="10"/>
      <c r="J112" s="32" t="s">
        <v>1115</v>
      </c>
      <c r="K112" s="10" t="s">
        <v>31</v>
      </c>
      <c r="L112" s="10" t="s">
        <v>32</v>
      </c>
      <c r="M112" s="10" t="s">
        <v>1127</v>
      </c>
      <c r="N112" s="35" t="s">
        <v>1122</v>
      </c>
      <c r="O112" s="17" t="s">
        <v>1012</v>
      </c>
      <c r="P112" s="17" t="s">
        <v>430</v>
      </c>
      <c r="Q112" s="17" t="s">
        <v>671</v>
      </c>
      <c r="R112" s="35" t="s">
        <v>1178</v>
      </c>
      <c r="S112" s="20" t="s">
        <v>434</v>
      </c>
      <c r="T112" s="8" t="s">
        <v>370</v>
      </c>
      <c r="U112" s="9"/>
      <c r="V112" s="37"/>
      <c r="W112" s="39" t="s">
        <v>276</v>
      </c>
      <c r="X112" s="25"/>
      <c r="Y112" s="8" t="s">
        <v>1059</v>
      </c>
      <c r="Z112" s="8" t="s">
        <v>1095</v>
      </c>
      <c r="AA112" s="8" t="s">
        <v>752</v>
      </c>
      <c r="AB112" s="35" t="s">
        <v>1173</v>
      </c>
      <c r="AC112" s="9"/>
      <c r="AD112" s="8" t="s">
        <v>50</v>
      </c>
      <c r="AE112" s="9">
        <v>42042</v>
      </c>
      <c r="AF112" s="8" t="s">
        <v>51</v>
      </c>
      <c r="AG112" s="9"/>
      <c r="AH112" s="9"/>
      <c r="AI112" s="9" t="s">
        <v>496</v>
      </c>
      <c r="AJ112" s="8" t="s">
        <v>52</v>
      </c>
      <c r="AK112" s="30" t="s">
        <v>649</v>
      </c>
      <c r="AL112" s="8"/>
      <c r="AM112" s="8"/>
      <c r="AN112" s="8"/>
      <c r="AO112" s="8"/>
      <c r="AP112" s="8" t="s">
        <v>53</v>
      </c>
      <c r="AQ112" s="8" t="s">
        <v>54</v>
      </c>
      <c r="AR112" s="8"/>
      <c r="AS112" s="8" t="s">
        <v>55</v>
      </c>
      <c r="AT112" s="8" t="s">
        <v>56</v>
      </c>
      <c r="AU112" s="8" t="s">
        <v>57</v>
      </c>
    </row>
    <row r="113" spans="1:47" ht="35.25" customHeight="1" x14ac:dyDescent="0.2">
      <c r="A113" s="23">
        <v>111</v>
      </c>
      <c r="B113" s="9">
        <v>41932</v>
      </c>
      <c r="C113" s="32" t="s">
        <v>991</v>
      </c>
      <c r="D113" s="8" t="s">
        <v>48</v>
      </c>
      <c r="E113" s="35" t="s">
        <v>1193</v>
      </c>
      <c r="F113" s="35" t="s">
        <v>1004</v>
      </c>
      <c r="G113" s="8" t="s">
        <v>1007</v>
      </c>
      <c r="H113" s="10" t="s">
        <v>238</v>
      </c>
      <c r="I113" s="10" t="s">
        <v>239</v>
      </c>
      <c r="J113" s="35" t="s">
        <v>1113</v>
      </c>
      <c r="K113" s="10" t="s">
        <v>31</v>
      </c>
      <c r="L113" s="10" t="s">
        <v>32</v>
      </c>
      <c r="M113" s="10"/>
      <c r="N113" s="35" t="s">
        <v>1010</v>
      </c>
      <c r="O113" s="17" t="s">
        <v>1016</v>
      </c>
      <c r="P113" s="17" t="s">
        <v>430</v>
      </c>
      <c r="Q113" s="17" t="s">
        <v>671</v>
      </c>
      <c r="R113" s="35" t="s">
        <v>1178</v>
      </c>
      <c r="S113" s="20" t="s">
        <v>434</v>
      </c>
      <c r="T113" s="8" t="s">
        <v>370</v>
      </c>
      <c r="U113" s="9"/>
      <c r="V113" s="37"/>
      <c r="W113" s="39" t="s">
        <v>276</v>
      </c>
      <c r="X113" s="25"/>
      <c r="Y113" s="8" t="s">
        <v>1059</v>
      </c>
      <c r="Z113" s="8" t="s">
        <v>1095</v>
      </c>
      <c r="AA113" s="8" t="s">
        <v>752</v>
      </c>
      <c r="AB113" s="35" t="s">
        <v>1173</v>
      </c>
      <c r="AC113" s="9">
        <v>42033</v>
      </c>
      <c r="AD113" s="8" t="s">
        <v>50</v>
      </c>
      <c r="AE113" s="9">
        <v>42042</v>
      </c>
      <c r="AF113" s="8" t="s">
        <v>51</v>
      </c>
      <c r="AG113" s="9"/>
      <c r="AH113" s="9"/>
      <c r="AI113" s="9" t="s">
        <v>496</v>
      </c>
      <c r="AJ113" s="8"/>
      <c r="AK113" s="30" t="s">
        <v>649</v>
      </c>
      <c r="AL113" s="8"/>
      <c r="AM113" s="8"/>
      <c r="AN113" s="8"/>
      <c r="AO113" s="8"/>
      <c r="AP113" s="8" t="s">
        <v>53</v>
      </c>
      <c r="AQ113" s="8" t="s">
        <v>54</v>
      </c>
      <c r="AR113" s="8"/>
      <c r="AS113" s="8"/>
      <c r="AT113" s="8"/>
      <c r="AU113" s="8"/>
    </row>
    <row r="114" spans="1:47" ht="35.25" customHeight="1" x14ac:dyDescent="0.2">
      <c r="A114" s="23">
        <v>112</v>
      </c>
      <c r="B114" s="9">
        <v>41932</v>
      </c>
      <c r="C114" s="32" t="s">
        <v>991</v>
      </c>
      <c r="D114" s="8" t="s">
        <v>48</v>
      </c>
      <c r="E114" s="35" t="s">
        <v>1193</v>
      </c>
      <c r="F114" s="35" t="s">
        <v>1004</v>
      </c>
      <c r="G114" s="8" t="s">
        <v>1007</v>
      </c>
      <c r="H114" s="10" t="s">
        <v>240</v>
      </c>
      <c r="I114" s="10"/>
      <c r="J114" s="35" t="s">
        <v>1010</v>
      </c>
      <c r="K114" s="10" t="s">
        <v>31</v>
      </c>
      <c r="L114" s="10" t="s">
        <v>32</v>
      </c>
      <c r="M114" s="10"/>
      <c r="N114" s="35" t="s">
        <v>1010</v>
      </c>
      <c r="O114" s="17" t="s">
        <v>1014</v>
      </c>
      <c r="P114" s="17" t="s">
        <v>430</v>
      </c>
      <c r="Q114" s="17" t="s">
        <v>671</v>
      </c>
      <c r="R114" s="35" t="s">
        <v>1178</v>
      </c>
      <c r="S114" s="20" t="s">
        <v>434</v>
      </c>
      <c r="T114" s="8" t="s">
        <v>370</v>
      </c>
      <c r="U114" s="9"/>
      <c r="V114" s="37"/>
      <c r="W114" s="39" t="s">
        <v>276</v>
      </c>
      <c r="X114" s="25"/>
      <c r="Y114" s="8" t="s">
        <v>1059</v>
      </c>
      <c r="Z114" s="8" t="s">
        <v>1095</v>
      </c>
      <c r="AA114" s="8" t="s">
        <v>752</v>
      </c>
      <c r="AB114" s="35" t="s">
        <v>1173</v>
      </c>
      <c r="AC114" s="9">
        <v>42033</v>
      </c>
      <c r="AD114" s="8" t="s">
        <v>50</v>
      </c>
      <c r="AE114" s="9">
        <v>42042</v>
      </c>
      <c r="AF114" s="8" t="s">
        <v>51</v>
      </c>
      <c r="AG114" s="9"/>
      <c r="AH114" s="9"/>
      <c r="AI114" s="9" t="s">
        <v>496</v>
      </c>
      <c r="AJ114" s="8"/>
      <c r="AK114" s="30" t="s">
        <v>649</v>
      </c>
      <c r="AL114" s="8"/>
      <c r="AM114" s="8"/>
      <c r="AN114" s="8"/>
      <c r="AO114" s="8"/>
      <c r="AP114" s="8" t="s">
        <v>53</v>
      </c>
      <c r="AQ114" s="8" t="s">
        <v>54</v>
      </c>
      <c r="AR114" s="8"/>
      <c r="AS114" s="8"/>
      <c r="AT114" s="8"/>
      <c r="AU114" s="8"/>
    </row>
    <row r="115" spans="1:47" ht="35.25" customHeight="1" x14ac:dyDescent="0.2">
      <c r="A115" s="23">
        <v>113</v>
      </c>
      <c r="B115" s="9">
        <v>41932</v>
      </c>
      <c r="C115" s="32" t="s">
        <v>991</v>
      </c>
      <c r="D115" s="8" t="s">
        <v>113</v>
      </c>
      <c r="E115" s="35" t="s">
        <v>997</v>
      </c>
      <c r="F115" s="35" t="s">
        <v>1004</v>
      </c>
      <c r="G115" s="8" t="s">
        <v>1007</v>
      </c>
      <c r="H115" s="10" t="s">
        <v>114</v>
      </c>
      <c r="I115" s="10" t="s">
        <v>115</v>
      </c>
      <c r="J115" s="32" t="s">
        <v>1115</v>
      </c>
      <c r="K115" s="10" t="s">
        <v>31</v>
      </c>
      <c r="L115" s="10" t="s">
        <v>116</v>
      </c>
      <c r="M115" s="10" t="s">
        <v>1155</v>
      </c>
      <c r="N115" s="35" t="s">
        <v>1122</v>
      </c>
      <c r="O115" s="17" t="s">
        <v>1010</v>
      </c>
      <c r="P115" s="17"/>
      <c r="Q115" s="17"/>
      <c r="R115" s="35" t="s">
        <v>1010</v>
      </c>
      <c r="S115" s="20" t="s">
        <v>276</v>
      </c>
      <c r="T115" s="8"/>
      <c r="U115" s="9"/>
      <c r="V115" s="37"/>
      <c r="W115" s="39" t="s">
        <v>276</v>
      </c>
      <c r="X115" s="25"/>
      <c r="Y115" s="8" t="s">
        <v>117</v>
      </c>
      <c r="Z115" s="8" t="s">
        <v>1079</v>
      </c>
      <c r="AA115" s="8" t="s">
        <v>33</v>
      </c>
      <c r="AB115" s="35" t="s">
        <v>1171</v>
      </c>
      <c r="AC115" s="9"/>
      <c r="AD115" s="8"/>
      <c r="AE115" s="9"/>
      <c r="AF115" s="8"/>
      <c r="AG115" s="9"/>
      <c r="AH115" s="9"/>
      <c r="AI115" s="9"/>
      <c r="AJ115" s="8"/>
      <c r="AK115" s="30" t="s">
        <v>649</v>
      </c>
      <c r="AL115" s="8" t="s">
        <v>118</v>
      </c>
      <c r="AM115" s="8" t="s">
        <v>119</v>
      </c>
      <c r="AN115" s="8"/>
      <c r="AO115" s="8"/>
      <c r="AP115" s="8" t="s">
        <v>120</v>
      </c>
      <c r="AQ115" s="8" t="s">
        <v>120</v>
      </c>
      <c r="AR115" s="8"/>
      <c r="AS115" s="8"/>
      <c r="AT115" s="8"/>
      <c r="AU115" s="8"/>
    </row>
    <row r="116" spans="1:47" ht="35.25" customHeight="1" x14ac:dyDescent="0.2">
      <c r="A116" s="23">
        <v>114</v>
      </c>
      <c r="B116" s="9">
        <v>41944</v>
      </c>
      <c r="C116" s="32" t="s">
        <v>991</v>
      </c>
      <c r="D116" s="8" t="s">
        <v>121</v>
      </c>
      <c r="E116" s="35" t="s">
        <v>996</v>
      </c>
      <c r="F116" s="35" t="s">
        <v>1002</v>
      </c>
      <c r="G116" s="8" t="s">
        <v>1007</v>
      </c>
      <c r="H116" s="10" t="s">
        <v>744</v>
      </c>
      <c r="I116" s="10"/>
      <c r="J116" s="35" t="s">
        <v>1010</v>
      </c>
      <c r="K116" s="10" t="s">
        <v>60</v>
      </c>
      <c r="L116" s="10" t="s">
        <v>169</v>
      </c>
      <c r="M116" s="10"/>
      <c r="N116" s="35" t="s">
        <v>1010</v>
      </c>
      <c r="O116" s="17" t="s">
        <v>1013</v>
      </c>
      <c r="P116" s="17"/>
      <c r="Q116" s="17"/>
      <c r="R116" s="35" t="s">
        <v>1010</v>
      </c>
      <c r="S116" s="20" t="s">
        <v>336</v>
      </c>
      <c r="T116" s="8" t="s">
        <v>121</v>
      </c>
      <c r="U116" s="9">
        <v>41946</v>
      </c>
      <c r="V116" s="37">
        <f>U116-B116</f>
        <v>2</v>
      </c>
      <c r="W116" s="39" t="s">
        <v>1184</v>
      </c>
      <c r="X116" s="25"/>
      <c r="Y116" s="8"/>
      <c r="Z116" s="8"/>
      <c r="AA116" s="8" t="s">
        <v>33</v>
      </c>
      <c r="AB116" s="35" t="s">
        <v>1171</v>
      </c>
      <c r="AC116" s="9"/>
      <c r="AD116" s="8"/>
      <c r="AE116" s="9"/>
      <c r="AF116" s="8"/>
      <c r="AG116" s="9" t="s">
        <v>1027</v>
      </c>
      <c r="AH116" s="9"/>
      <c r="AI116" s="9"/>
      <c r="AJ116" s="8"/>
      <c r="AK116" s="30" t="s">
        <v>1160</v>
      </c>
      <c r="AL116" s="8"/>
      <c r="AM116" s="8"/>
      <c r="AN116" s="8"/>
      <c r="AO116" s="8"/>
      <c r="AP116" s="8" t="s">
        <v>924</v>
      </c>
      <c r="AQ116" s="8"/>
      <c r="AR116" s="8"/>
      <c r="AS116" s="8"/>
      <c r="AT116" s="8"/>
      <c r="AU116" s="8"/>
    </row>
    <row r="117" spans="1:47" ht="35.25" customHeight="1" x14ac:dyDescent="0.2">
      <c r="A117" s="23">
        <v>115</v>
      </c>
      <c r="B117" s="9">
        <v>41944</v>
      </c>
      <c r="C117" s="32" t="s">
        <v>991</v>
      </c>
      <c r="D117" s="8" t="s">
        <v>121</v>
      </c>
      <c r="E117" s="35" t="s">
        <v>996</v>
      </c>
      <c r="F117" s="35" t="s">
        <v>1002</v>
      </c>
      <c r="G117" s="8" t="s">
        <v>1007</v>
      </c>
      <c r="H117" s="10" t="s">
        <v>745</v>
      </c>
      <c r="I117" s="10"/>
      <c r="J117" s="35" t="s">
        <v>1010</v>
      </c>
      <c r="K117" s="10" t="s">
        <v>60</v>
      </c>
      <c r="L117" s="10" t="s">
        <v>169</v>
      </c>
      <c r="M117" s="10"/>
      <c r="N117" s="35" t="s">
        <v>1010</v>
      </c>
      <c r="O117" s="17" t="s">
        <v>1013</v>
      </c>
      <c r="P117" s="17"/>
      <c r="Q117" s="17"/>
      <c r="R117" s="35" t="s">
        <v>1010</v>
      </c>
      <c r="S117" s="20" t="s">
        <v>336</v>
      </c>
      <c r="T117" s="8" t="s">
        <v>121</v>
      </c>
      <c r="U117" s="9">
        <v>41946</v>
      </c>
      <c r="V117" s="37">
        <f>U117-B117</f>
        <v>2</v>
      </c>
      <c r="W117" s="39" t="s">
        <v>1184</v>
      </c>
      <c r="X117" s="25"/>
      <c r="Y117" s="8"/>
      <c r="Z117" s="8"/>
      <c r="AA117" s="8" t="s">
        <v>33</v>
      </c>
      <c r="AB117" s="35" t="s">
        <v>1171</v>
      </c>
      <c r="AC117" s="9"/>
      <c r="AD117" s="8"/>
      <c r="AE117" s="9"/>
      <c r="AF117" s="8"/>
      <c r="AG117" s="9" t="s">
        <v>1027</v>
      </c>
      <c r="AH117" s="9"/>
      <c r="AI117" s="9"/>
      <c r="AJ117" s="8"/>
      <c r="AK117" s="30" t="s">
        <v>1160</v>
      </c>
      <c r="AL117" s="8"/>
      <c r="AM117" s="8"/>
      <c r="AN117" s="8"/>
      <c r="AO117" s="8"/>
      <c r="AP117" s="8" t="s">
        <v>924</v>
      </c>
      <c r="AQ117" s="8"/>
      <c r="AR117" s="8"/>
      <c r="AS117" s="8"/>
      <c r="AT117" s="8"/>
      <c r="AU117" s="8"/>
    </row>
    <row r="118" spans="1:47" ht="35.25" customHeight="1" x14ac:dyDescent="0.2">
      <c r="A118" s="23">
        <v>116</v>
      </c>
      <c r="B118" s="9">
        <v>41949</v>
      </c>
      <c r="C118" s="32" t="s">
        <v>991</v>
      </c>
      <c r="D118" s="8" t="s">
        <v>134</v>
      </c>
      <c r="E118" s="35" t="s">
        <v>995</v>
      </c>
      <c r="F118" s="35" t="s">
        <v>1005</v>
      </c>
      <c r="G118" s="8" t="s">
        <v>1200</v>
      </c>
      <c r="H118" s="10" t="s">
        <v>741</v>
      </c>
      <c r="I118" s="10"/>
      <c r="J118" s="35" t="s">
        <v>1010</v>
      </c>
      <c r="K118" s="10" t="s">
        <v>60</v>
      </c>
      <c r="L118" s="10" t="s">
        <v>262</v>
      </c>
      <c r="M118" s="10"/>
      <c r="N118" s="35" t="s">
        <v>1010</v>
      </c>
      <c r="O118" s="17" t="s">
        <v>1011</v>
      </c>
      <c r="P118" s="17" t="s">
        <v>743</v>
      </c>
      <c r="Q118" s="17"/>
      <c r="R118" s="35" t="s">
        <v>1010</v>
      </c>
      <c r="S118" s="20" t="s">
        <v>272</v>
      </c>
      <c r="T118" s="8" t="s">
        <v>739</v>
      </c>
      <c r="U118" s="9">
        <v>41949</v>
      </c>
      <c r="V118" s="37">
        <f>U118-B118</f>
        <v>0</v>
      </c>
      <c r="W118" s="39" t="s">
        <v>1182</v>
      </c>
      <c r="X118" s="25"/>
      <c r="Y118" s="8" t="s">
        <v>181</v>
      </c>
      <c r="Z118" s="8" t="s">
        <v>181</v>
      </c>
      <c r="AA118" s="8" t="s">
        <v>46</v>
      </c>
      <c r="AB118" s="35" t="s">
        <v>46</v>
      </c>
      <c r="AC118" s="9"/>
      <c r="AD118" s="8"/>
      <c r="AE118" s="9"/>
      <c r="AF118" s="8"/>
      <c r="AG118" s="9"/>
      <c r="AH118" s="9"/>
      <c r="AI118" s="9"/>
      <c r="AJ118" s="8"/>
      <c r="AK118" s="30" t="s">
        <v>1160</v>
      </c>
      <c r="AL118" s="8"/>
      <c r="AM118" s="8"/>
      <c r="AN118" s="8"/>
      <c r="AO118" s="8"/>
      <c r="AP118" s="8" t="s">
        <v>924</v>
      </c>
      <c r="AQ118" s="8"/>
      <c r="AR118" s="8"/>
      <c r="AS118" s="8"/>
      <c r="AT118" s="8"/>
      <c r="AU118" s="8"/>
    </row>
    <row r="119" spans="1:47" ht="35.25" customHeight="1" x14ac:dyDescent="0.2">
      <c r="A119" s="23">
        <v>117</v>
      </c>
      <c r="B119" s="9">
        <v>41980</v>
      </c>
      <c r="C119" s="32" t="s">
        <v>991</v>
      </c>
      <c r="D119" s="8" t="s">
        <v>740</v>
      </c>
      <c r="E119" s="35" t="s">
        <v>996</v>
      </c>
      <c r="F119" s="35" t="s">
        <v>1004</v>
      </c>
      <c r="G119" s="8" t="s">
        <v>1007</v>
      </c>
      <c r="H119" s="10" t="s">
        <v>742</v>
      </c>
      <c r="I119" s="10"/>
      <c r="J119" s="35" t="s">
        <v>1010</v>
      </c>
      <c r="K119" s="10" t="s">
        <v>60</v>
      </c>
      <c r="L119" s="10" t="s">
        <v>100</v>
      </c>
      <c r="M119" s="10"/>
      <c r="N119" s="35" t="s">
        <v>1010</v>
      </c>
      <c r="O119" s="17" t="s">
        <v>1011</v>
      </c>
      <c r="P119" s="17" t="s">
        <v>746</v>
      </c>
      <c r="Q119" s="17" t="s">
        <v>748</v>
      </c>
      <c r="R119" s="35" t="s">
        <v>1177</v>
      </c>
      <c r="S119" s="20" t="s">
        <v>336</v>
      </c>
      <c r="T119" s="8" t="s">
        <v>740</v>
      </c>
      <c r="U119" s="9">
        <v>41981</v>
      </c>
      <c r="V119" s="37">
        <f>U119-B119</f>
        <v>1</v>
      </c>
      <c r="W119" s="39" t="s">
        <v>1183</v>
      </c>
      <c r="X119" s="25"/>
      <c r="Y119" s="8"/>
      <c r="Z119" s="8" t="s">
        <v>747</v>
      </c>
      <c r="AA119" s="8" t="s">
        <v>33</v>
      </c>
      <c r="AB119" s="35" t="s">
        <v>1171</v>
      </c>
      <c r="AC119" s="9"/>
      <c r="AD119" s="8"/>
      <c r="AE119" s="9"/>
      <c r="AF119" s="8"/>
      <c r="AG119" s="9">
        <v>41981</v>
      </c>
      <c r="AH119" s="9"/>
      <c r="AI119" s="9"/>
      <c r="AJ119" s="8"/>
      <c r="AK119" s="30" t="s">
        <v>1160</v>
      </c>
      <c r="AL119" s="8"/>
      <c r="AM119" s="8"/>
      <c r="AN119" s="8"/>
      <c r="AO119" s="8"/>
      <c r="AP119" s="8" t="s">
        <v>924</v>
      </c>
      <c r="AQ119" s="8"/>
      <c r="AR119" s="8"/>
      <c r="AS119" s="8"/>
      <c r="AT119" s="8"/>
      <c r="AU119" s="8"/>
    </row>
    <row r="120" spans="1:47" ht="35.25" customHeight="1" x14ac:dyDescent="0.2">
      <c r="A120" s="23">
        <v>118</v>
      </c>
      <c r="B120" s="9">
        <v>41952</v>
      </c>
      <c r="C120" s="32" t="s">
        <v>991</v>
      </c>
      <c r="D120" s="8" t="s">
        <v>30</v>
      </c>
      <c r="E120" s="35" t="s">
        <v>995</v>
      </c>
      <c r="F120" s="35" t="s">
        <v>1004</v>
      </c>
      <c r="G120" s="8" t="s">
        <v>1007</v>
      </c>
      <c r="H120" s="10" t="s">
        <v>879</v>
      </c>
      <c r="I120" s="10" t="s">
        <v>880</v>
      </c>
      <c r="J120" s="32" t="s">
        <v>1115</v>
      </c>
      <c r="K120" s="10" t="s">
        <v>31</v>
      </c>
      <c r="L120" s="10"/>
      <c r="M120" s="10"/>
      <c r="N120" s="35" t="s">
        <v>1010</v>
      </c>
      <c r="O120" s="17" t="s">
        <v>1014</v>
      </c>
      <c r="P120" s="17"/>
      <c r="Q120" s="17"/>
      <c r="R120" s="35" t="s">
        <v>1010</v>
      </c>
      <c r="S120" s="20" t="s">
        <v>276</v>
      </c>
      <c r="T120" s="8" t="s">
        <v>369</v>
      </c>
      <c r="U120" s="9"/>
      <c r="V120" s="37"/>
      <c r="W120" s="39" t="s">
        <v>276</v>
      </c>
      <c r="X120" s="25"/>
      <c r="Y120" s="8"/>
      <c r="Z120" s="8" t="s">
        <v>1077</v>
      </c>
      <c r="AA120" s="8" t="s">
        <v>33</v>
      </c>
      <c r="AB120" s="35" t="s">
        <v>1171</v>
      </c>
      <c r="AC120" s="9"/>
      <c r="AD120" s="8"/>
      <c r="AE120" s="9"/>
      <c r="AF120" s="8"/>
      <c r="AG120" s="9"/>
      <c r="AH120" s="9"/>
      <c r="AI120" s="9"/>
      <c r="AJ120" s="8"/>
      <c r="AK120" s="30" t="s">
        <v>649</v>
      </c>
      <c r="AL120" s="8" t="s">
        <v>882</v>
      </c>
      <c r="AM120" s="8" t="s">
        <v>881</v>
      </c>
      <c r="AN120" s="8" t="s">
        <v>241</v>
      </c>
      <c r="AO120" s="8"/>
      <c r="AP120" s="8"/>
      <c r="AQ120" s="8"/>
      <c r="AR120" s="8"/>
      <c r="AS120" s="8"/>
      <c r="AT120" s="8"/>
      <c r="AU120" s="8"/>
    </row>
    <row r="121" spans="1:47" ht="35.25" customHeight="1" x14ac:dyDescent="0.2">
      <c r="A121" s="23">
        <v>119</v>
      </c>
      <c r="B121" s="9">
        <v>41962</v>
      </c>
      <c r="C121" s="32" t="s">
        <v>991</v>
      </c>
      <c r="D121" s="8" t="s">
        <v>342</v>
      </c>
      <c r="E121" s="35" t="s">
        <v>996</v>
      </c>
      <c r="F121" s="35" t="s">
        <v>1002</v>
      </c>
      <c r="G121" s="8" t="s">
        <v>1200</v>
      </c>
      <c r="H121" s="10" t="s">
        <v>372</v>
      </c>
      <c r="I121" s="10"/>
      <c r="J121" s="35" t="s">
        <v>1010</v>
      </c>
      <c r="K121" s="10" t="s">
        <v>31</v>
      </c>
      <c r="L121" s="10" t="s">
        <v>373</v>
      </c>
      <c r="M121" s="10"/>
      <c r="N121" s="35" t="s">
        <v>1010</v>
      </c>
      <c r="O121" s="17" t="s">
        <v>1012</v>
      </c>
      <c r="P121" s="17" t="s">
        <v>343</v>
      </c>
      <c r="Q121" s="17" t="s">
        <v>1020</v>
      </c>
      <c r="R121" s="35" t="s">
        <v>1018</v>
      </c>
      <c r="S121" s="20" t="s">
        <v>272</v>
      </c>
      <c r="T121" s="8" t="s">
        <v>342</v>
      </c>
      <c r="U121" s="9">
        <v>41962</v>
      </c>
      <c r="V121" s="37">
        <f>U121-B121</f>
        <v>0</v>
      </c>
      <c r="W121" s="39" t="s">
        <v>1182</v>
      </c>
      <c r="X121" s="25"/>
      <c r="Y121" s="8" t="s">
        <v>181</v>
      </c>
      <c r="Z121" s="8" t="s">
        <v>181</v>
      </c>
      <c r="AA121" s="8" t="s">
        <v>46</v>
      </c>
      <c r="AB121" s="35" t="s">
        <v>46</v>
      </c>
      <c r="AC121" s="9"/>
      <c r="AD121" s="8"/>
      <c r="AE121" s="9"/>
      <c r="AF121" s="8"/>
      <c r="AG121" s="9"/>
      <c r="AH121" s="9"/>
      <c r="AI121" s="9"/>
      <c r="AJ121" s="8"/>
      <c r="AK121" s="30" t="s">
        <v>1160</v>
      </c>
      <c r="AL121" s="8"/>
      <c r="AM121" s="8"/>
      <c r="AN121" s="8"/>
      <c r="AO121" s="8"/>
      <c r="AP121" s="8" t="s">
        <v>191</v>
      </c>
      <c r="AQ121" s="8"/>
      <c r="AR121" s="8"/>
      <c r="AS121" s="8"/>
      <c r="AT121" s="8"/>
      <c r="AU121" s="8"/>
    </row>
    <row r="122" spans="1:47" ht="35.25" customHeight="1" x14ac:dyDescent="0.2">
      <c r="A122" s="23">
        <v>120</v>
      </c>
      <c r="B122" s="9">
        <v>41965</v>
      </c>
      <c r="C122" s="32" t="s">
        <v>991</v>
      </c>
      <c r="D122" s="8" t="s">
        <v>75</v>
      </c>
      <c r="E122" s="35" t="s">
        <v>996</v>
      </c>
      <c r="F122" s="35" t="s">
        <v>1005</v>
      </c>
      <c r="G122" s="8" t="s">
        <v>1008</v>
      </c>
      <c r="H122" s="10" t="s">
        <v>981</v>
      </c>
      <c r="I122" s="10"/>
      <c r="J122" s="32" t="s">
        <v>1115</v>
      </c>
      <c r="K122" s="10" t="s">
        <v>31</v>
      </c>
      <c r="L122" s="10" t="s">
        <v>76</v>
      </c>
      <c r="M122" s="10" t="s">
        <v>1137</v>
      </c>
      <c r="N122" s="35" t="s">
        <v>1122</v>
      </c>
      <c r="O122" s="17" t="s">
        <v>1012</v>
      </c>
      <c r="P122" s="17" t="s">
        <v>979</v>
      </c>
      <c r="Q122" s="17" t="s">
        <v>980</v>
      </c>
      <c r="R122" s="35" t="s">
        <v>1177</v>
      </c>
      <c r="S122" s="20" t="s">
        <v>97</v>
      </c>
      <c r="T122" s="8" t="s">
        <v>75</v>
      </c>
      <c r="U122" s="9"/>
      <c r="V122" s="37"/>
      <c r="W122" s="39" t="s">
        <v>276</v>
      </c>
      <c r="X122" s="25"/>
      <c r="Y122" s="8" t="s">
        <v>983</v>
      </c>
      <c r="Z122" s="8" t="s">
        <v>982</v>
      </c>
      <c r="AA122" s="8" t="s">
        <v>376</v>
      </c>
      <c r="AB122" s="35" t="s">
        <v>1174</v>
      </c>
      <c r="AC122" s="9"/>
      <c r="AD122" s="8"/>
      <c r="AE122" s="9">
        <v>42106</v>
      </c>
      <c r="AF122" s="8" t="s">
        <v>97</v>
      </c>
      <c r="AG122" s="9"/>
      <c r="AH122" s="9"/>
      <c r="AI122" s="9">
        <v>42106</v>
      </c>
      <c r="AJ122" s="8"/>
      <c r="AK122" s="30" t="s">
        <v>1160</v>
      </c>
      <c r="AL122" s="8"/>
      <c r="AM122" s="8"/>
      <c r="AN122" s="8"/>
      <c r="AO122" s="8"/>
      <c r="AP122" s="8" t="s">
        <v>647</v>
      </c>
      <c r="AQ122" s="8"/>
      <c r="AR122" s="8"/>
      <c r="AS122" s="8" t="s">
        <v>77</v>
      </c>
      <c r="AT122" s="8" t="s">
        <v>573</v>
      </c>
      <c r="AU122" s="8"/>
    </row>
    <row r="123" spans="1:47" ht="35.25" customHeight="1" x14ac:dyDescent="0.2">
      <c r="A123" s="23">
        <v>121</v>
      </c>
      <c r="B123" s="9">
        <v>41977</v>
      </c>
      <c r="C123" s="32" t="s">
        <v>991</v>
      </c>
      <c r="D123" s="8" t="s">
        <v>862</v>
      </c>
      <c r="E123" s="35" t="s">
        <v>996</v>
      </c>
      <c r="F123" s="35" t="s">
        <v>1004</v>
      </c>
      <c r="G123" s="8" t="s">
        <v>1008</v>
      </c>
      <c r="H123" s="10" t="s">
        <v>866</v>
      </c>
      <c r="I123" s="10"/>
      <c r="J123" s="35" t="s">
        <v>1010</v>
      </c>
      <c r="K123" s="10" t="s">
        <v>31</v>
      </c>
      <c r="L123" s="10" t="s">
        <v>699</v>
      </c>
      <c r="M123" s="10" t="s">
        <v>1118</v>
      </c>
      <c r="N123" s="35" t="s">
        <v>1157</v>
      </c>
      <c r="O123" s="17" t="s">
        <v>1016</v>
      </c>
      <c r="P123" s="17" t="s">
        <v>865</v>
      </c>
      <c r="Q123" s="17" t="s">
        <v>864</v>
      </c>
      <c r="R123" s="35" t="s">
        <v>1018</v>
      </c>
      <c r="S123" s="20" t="s">
        <v>276</v>
      </c>
      <c r="T123" s="8" t="s">
        <v>862</v>
      </c>
      <c r="U123" s="9"/>
      <c r="V123" s="37"/>
      <c r="W123" s="39" t="s">
        <v>276</v>
      </c>
      <c r="X123" s="25"/>
      <c r="Y123" s="8"/>
      <c r="Z123" s="8" t="s">
        <v>1053</v>
      </c>
      <c r="AA123" s="8" t="s">
        <v>33</v>
      </c>
      <c r="AB123" s="35" t="s">
        <v>1171</v>
      </c>
      <c r="AC123" s="9"/>
      <c r="AD123" s="8"/>
      <c r="AE123" s="9"/>
      <c r="AF123" s="8"/>
      <c r="AG123" s="9"/>
      <c r="AH123" s="9"/>
      <c r="AI123" s="9"/>
      <c r="AJ123" s="8"/>
      <c r="AK123" s="30" t="s">
        <v>649</v>
      </c>
      <c r="AL123" s="8" t="s">
        <v>863</v>
      </c>
      <c r="AM123" s="8"/>
      <c r="AN123" s="8"/>
      <c r="AO123" s="8"/>
      <c r="AP123" s="8"/>
      <c r="AQ123" s="8"/>
      <c r="AR123" s="8"/>
      <c r="AS123" s="8"/>
      <c r="AT123" s="8"/>
      <c r="AU123" s="8"/>
    </row>
    <row r="124" spans="1:47" ht="35.25" customHeight="1" x14ac:dyDescent="0.2">
      <c r="A124" s="23">
        <v>122</v>
      </c>
      <c r="B124" s="9" t="s">
        <v>451</v>
      </c>
      <c r="C124" s="32" t="s">
        <v>991</v>
      </c>
      <c r="D124" s="8" t="s">
        <v>130</v>
      </c>
      <c r="E124" s="35" t="s">
        <v>1193</v>
      </c>
      <c r="F124" s="35" t="s">
        <v>1002</v>
      </c>
      <c r="G124" s="8" t="s">
        <v>1007</v>
      </c>
      <c r="H124" s="10" t="s">
        <v>452</v>
      </c>
      <c r="I124" s="10" t="s">
        <v>453</v>
      </c>
      <c r="J124" s="32" t="s">
        <v>1114</v>
      </c>
      <c r="K124" s="10" t="s">
        <v>31</v>
      </c>
      <c r="L124" s="10" t="s">
        <v>169</v>
      </c>
      <c r="M124" s="10"/>
      <c r="N124" s="35" t="s">
        <v>1010</v>
      </c>
      <c r="O124" s="17" t="s">
        <v>1012</v>
      </c>
      <c r="P124" s="17"/>
      <c r="Q124" s="17"/>
      <c r="R124" s="35" t="s">
        <v>1010</v>
      </c>
      <c r="S124" s="20" t="s">
        <v>434</v>
      </c>
      <c r="T124" s="8" t="s">
        <v>640</v>
      </c>
      <c r="U124" s="9"/>
      <c r="V124" s="37"/>
      <c r="W124" s="39" t="s">
        <v>276</v>
      </c>
      <c r="X124" s="25"/>
      <c r="Y124" s="8"/>
      <c r="Z124" s="8" t="s">
        <v>454</v>
      </c>
      <c r="AA124" s="8" t="s">
        <v>455</v>
      </c>
      <c r="AB124" s="35" t="s">
        <v>1174</v>
      </c>
      <c r="AC124" s="9"/>
      <c r="AD124" s="8"/>
      <c r="AE124" s="9"/>
      <c r="AF124" s="8" t="s">
        <v>456</v>
      </c>
      <c r="AG124" s="9"/>
      <c r="AH124" s="9"/>
      <c r="AI124" s="9"/>
      <c r="AJ124" s="8"/>
      <c r="AK124" s="30" t="s">
        <v>1160</v>
      </c>
      <c r="AL124" s="8"/>
      <c r="AM124" s="8"/>
      <c r="AN124" s="8"/>
      <c r="AO124" s="8"/>
      <c r="AP124" s="8" t="s">
        <v>647</v>
      </c>
      <c r="AQ124" s="8"/>
      <c r="AR124" s="8"/>
      <c r="AS124" s="8"/>
      <c r="AT124" s="8"/>
      <c r="AU124" s="8"/>
    </row>
    <row r="125" spans="1:47" ht="35.25" customHeight="1" x14ac:dyDescent="0.2">
      <c r="A125" s="23">
        <v>123</v>
      </c>
      <c r="B125" s="9">
        <v>42015</v>
      </c>
      <c r="C125" s="32" t="s">
        <v>992</v>
      </c>
      <c r="D125" s="8" t="s">
        <v>344</v>
      </c>
      <c r="E125" s="35" t="s">
        <v>996</v>
      </c>
      <c r="F125" s="35" t="s">
        <v>1002</v>
      </c>
      <c r="G125" s="8" t="s">
        <v>1007</v>
      </c>
      <c r="H125" s="10" t="s">
        <v>775</v>
      </c>
      <c r="I125" s="10"/>
      <c r="J125" s="35" t="s">
        <v>1010</v>
      </c>
      <c r="K125" s="10" t="s">
        <v>60</v>
      </c>
      <c r="L125" s="10" t="s">
        <v>776</v>
      </c>
      <c r="M125" s="10"/>
      <c r="N125" s="35" t="s">
        <v>1010</v>
      </c>
      <c r="O125" s="17" t="s">
        <v>1014</v>
      </c>
      <c r="P125" s="17" t="s">
        <v>773</v>
      </c>
      <c r="Q125" s="17" t="s">
        <v>774</v>
      </c>
      <c r="R125" s="35" t="s">
        <v>1018</v>
      </c>
      <c r="S125" s="20" t="s">
        <v>336</v>
      </c>
      <c r="T125" s="8" t="s">
        <v>344</v>
      </c>
      <c r="U125" s="9">
        <v>42015</v>
      </c>
      <c r="V125" s="37">
        <f>U125-B125</f>
        <v>0</v>
      </c>
      <c r="W125" s="39" t="s">
        <v>1182</v>
      </c>
      <c r="X125" s="25"/>
      <c r="Y125" s="8"/>
      <c r="Z125" s="8" t="s">
        <v>253</v>
      </c>
      <c r="AA125" s="8" t="s">
        <v>33</v>
      </c>
      <c r="AB125" s="35" t="s">
        <v>1171</v>
      </c>
      <c r="AC125" s="9"/>
      <c r="AD125" s="8"/>
      <c r="AE125" s="9"/>
      <c r="AF125" s="8"/>
      <c r="AG125" s="9">
        <v>42015</v>
      </c>
      <c r="AH125" s="9"/>
      <c r="AI125" s="9"/>
      <c r="AJ125" s="8"/>
      <c r="AK125" s="30" t="s">
        <v>1160</v>
      </c>
      <c r="AL125" s="8"/>
      <c r="AM125" s="8"/>
      <c r="AN125" s="8"/>
      <c r="AO125" s="8"/>
      <c r="AP125" s="8" t="s">
        <v>924</v>
      </c>
      <c r="AQ125" s="8"/>
      <c r="AR125" s="8"/>
      <c r="AS125" s="8"/>
      <c r="AT125" s="8"/>
      <c r="AU125" s="8"/>
    </row>
    <row r="126" spans="1:47" ht="35.25" customHeight="1" x14ac:dyDescent="0.2">
      <c r="A126" s="23">
        <v>124</v>
      </c>
      <c r="B126" s="9">
        <v>42023</v>
      </c>
      <c r="C126" s="32" t="s">
        <v>992</v>
      </c>
      <c r="D126" s="8" t="s">
        <v>110</v>
      </c>
      <c r="E126" s="35" t="s">
        <v>999</v>
      </c>
      <c r="F126" s="35" t="s">
        <v>1002</v>
      </c>
      <c r="G126" s="8" t="s">
        <v>1007</v>
      </c>
      <c r="H126" s="10" t="s">
        <v>655</v>
      </c>
      <c r="I126" s="13">
        <v>33548</v>
      </c>
      <c r="J126" s="32" t="s">
        <v>1115</v>
      </c>
      <c r="K126" s="10" t="s">
        <v>60</v>
      </c>
      <c r="L126" s="10" t="s">
        <v>150</v>
      </c>
      <c r="M126" s="10" t="s">
        <v>1146</v>
      </c>
      <c r="N126" s="35" t="s">
        <v>1122</v>
      </c>
      <c r="O126" s="17" t="s">
        <v>1014</v>
      </c>
      <c r="P126" s="17" t="s">
        <v>654</v>
      </c>
      <c r="Q126" s="17" t="s">
        <v>671</v>
      </c>
      <c r="R126" s="35" t="s">
        <v>1178</v>
      </c>
      <c r="S126" s="20" t="s">
        <v>336</v>
      </c>
      <c r="T126" s="8" t="s">
        <v>334</v>
      </c>
      <c r="U126" s="9">
        <v>42023</v>
      </c>
      <c r="V126" s="37">
        <f>U126-B126</f>
        <v>0</v>
      </c>
      <c r="W126" s="39" t="s">
        <v>1182</v>
      </c>
      <c r="X126" s="25"/>
      <c r="Y126" s="8"/>
      <c r="Z126" s="8" t="s">
        <v>1100</v>
      </c>
      <c r="AA126" s="8" t="s">
        <v>33</v>
      </c>
      <c r="AB126" s="35" t="s">
        <v>1171</v>
      </c>
      <c r="AC126" s="9"/>
      <c r="AD126" s="8"/>
      <c r="AE126" s="9"/>
      <c r="AF126" s="8"/>
      <c r="AG126" s="9">
        <v>42023</v>
      </c>
      <c r="AH126" s="9"/>
      <c r="AI126" s="9"/>
      <c r="AJ126" s="8"/>
      <c r="AK126" s="30" t="s">
        <v>1160</v>
      </c>
      <c r="AL126" s="8"/>
      <c r="AM126" s="8"/>
      <c r="AN126" s="8"/>
      <c r="AO126" s="8"/>
      <c r="AP126" s="8" t="s">
        <v>924</v>
      </c>
      <c r="AQ126" s="8"/>
      <c r="AR126" s="8"/>
      <c r="AS126" s="8"/>
      <c r="AT126" s="8"/>
      <c r="AU126" s="8"/>
    </row>
    <row r="127" spans="1:47" ht="35.25" customHeight="1" x14ac:dyDescent="0.2">
      <c r="A127" s="23">
        <v>125</v>
      </c>
      <c r="B127" s="9">
        <v>42024</v>
      </c>
      <c r="C127" s="32" t="s">
        <v>992</v>
      </c>
      <c r="D127" s="8" t="s">
        <v>758</v>
      </c>
      <c r="E127" s="35" t="s">
        <v>996</v>
      </c>
      <c r="F127" s="35" t="s">
        <v>1004</v>
      </c>
      <c r="G127" s="8" t="s">
        <v>1007</v>
      </c>
      <c r="H127" s="10" t="s">
        <v>762</v>
      </c>
      <c r="I127" s="10"/>
      <c r="J127" s="35" t="s">
        <v>1010</v>
      </c>
      <c r="K127" s="10" t="s">
        <v>60</v>
      </c>
      <c r="L127" s="10"/>
      <c r="M127" s="10"/>
      <c r="N127" s="35" t="s">
        <v>1010</v>
      </c>
      <c r="O127" s="17" t="s">
        <v>1014</v>
      </c>
      <c r="P127" s="17" t="s">
        <v>768</v>
      </c>
      <c r="Q127" s="17"/>
      <c r="R127" s="35" t="s">
        <v>1010</v>
      </c>
      <c r="S127" s="20" t="s">
        <v>336</v>
      </c>
      <c r="T127" s="8" t="s">
        <v>758</v>
      </c>
      <c r="U127" s="9">
        <v>42024</v>
      </c>
      <c r="V127" s="37">
        <f>U127-B127</f>
        <v>0</v>
      </c>
      <c r="W127" s="39" t="s">
        <v>1182</v>
      </c>
      <c r="X127" s="25"/>
      <c r="Y127" s="8"/>
      <c r="Z127" s="8"/>
      <c r="AA127" s="8" t="s">
        <v>33</v>
      </c>
      <c r="AB127" s="35" t="s">
        <v>1171</v>
      </c>
      <c r="AC127" s="9"/>
      <c r="AD127" s="8"/>
      <c r="AE127" s="9"/>
      <c r="AF127" s="8"/>
      <c r="AG127" s="9">
        <v>42024</v>
      </c>
      <c r="AH127" s="9"/>
      <c r="AI127" s="9"/>
      <c r="AJ127" s="8"/>
      <c r="AK127" s="30" t="s">
        <v>1160</v>
      </c>
      <c r="AL127" s="8"/>
      <c r="AM127" s="8"/>
      <c r="AN127" s="8"/>
      <c r="AO127" s="8"/>
      <c r="AP127" s="8" t="s">
        <v>924</v>
      </c>
      <c r="AQ127" s="8"/>
      <c r="AR127" s="8"/>
      <c r="AS127" s="8"/>
      <c r="AT127" s="8"/>
      <c r="AU127" s="8"/>
    </row>
    <row r="128" spans="1:47" ht="35.25" customHeight="1" x14ac:dyDescent="0.2">
      <c r="A128" s="23">
        <v>126</v>
      </c>
      <c r="B128" s="9">
        <v>42028</v>
      </c>
      <c r="C128" s="32" t="s">
        <v>992</v>
      </c>
      <c r="D128" s="8" t="s">
        <v>555</v>
      </c>
      <c r="E128" s="35" t="s">
        <v>998</v>
      </c>
      <c r="F128" s="35" t="s">
        <v>1002</v>
      </c>
      <c r="G128" s="8" t="s">
        <v>1200</v>
      </c>
      <c r="H128" s="10" t="s">
        <v>648</v>
      </c>
      <c r="I128" s="10"/>
      <c r="J128" s="35" t="s">
        <v>1115</v>
      </c>
      <c r="K128" s="10" t="s">
        <v>60</v>
      </c>
      <c r="L128" s="10"/>
      <c r="M128" s="10"/>
      <c r="N128" s="35" t="s">
        <v>1010</v>
      </c>
      <c r="O128" s="17" t="s">
        <v>1011</v>
      </c>
      <c r="P128" s="17" t="s">
        <v>558</v>
      </c>
      <c r="Q128" s="17" t="s">
        <v>676</v>
      </c>
      <c r="R128" s="35" t="s">
        <v>1179</v>
      </c>
      <c r="S128" s="20" t="s">
        <v>272</v>
      </c>
      <c r="T128" s="8" t="s">
        <v>555</v>
      </c>
      <c r="U128" s="9">
        <v>42028</v>
      </c>
      <c r="V128" s="37">
        <f>U128-B128</f>
        <v>0</v>
      </c>
      <c r="W128" s="39" t="s">
        <v>1182</v>
      </c>
      <c r="X128" s="25"/>
      <c r="Y128" s="8" t="s">
        <v>181</v>
      </c>
      <c r="Z128" s="8" t="s">
        <v>181</v>
      </c>
      <c r="AA128" s="8" t="s">
        <v>46</v>
      </c>
      <c r="AB128" s="35" t="s">
        <v>46</v>
      </c>
      <c r="AC128" s="9"/>
      <c r="AD128" s="8"/>
      <c r="AE128" s="9"/>
      <c r="AF128" s="8"/>
      <c r="AG128" s="9"/>
      <c r="AH128" s="9"/>
      <c r="AI128" s="9"/>
      <c r="AJ128" s="8" t="s">
        <v>557</v>
      </c>
      <c r="AK128" s="30" t="s">
        <v>1160</v>
      </c>
      <c r="AL128" s="8"/>
      <c r="AM128" s="8"/>
      <c r="AN128" s="8"/>
      <c r="AO128" s="8"/>
      <c r="AP128" s="8" t="s">
        <v>924</v>
      </c>
      <c r="AQ128" s="8"/>
      <c r="AR128" s="8"/>
      <c r="AS128" s="8"/>
      <c r="AT128" s="8" t="s">
        <v>554</v>
      </c>
      <c r="AU128" s="8" t="s">
        <v>556</v>
      </c>
    </row>
    <row r="129" spans="1:47" ht="35.25" customHeight="1" x14ac:dyDescent="0.2">
      <c r="A129" s="23">
        <v>127</v>
      </c>
      <c r="B129" s="9">
        <v>42031</v>
      </c>
      <c r="C129" s="32" t="s">
        <v>992</v>
      </c>
      <c r="D129" s="8" t="s">
        <v>631</v>
      </c>
      <c r="E129" s="35" t="s">
        <v>996</v>
      </c>
      <c r="F129" s="35" t="s">
        <v>1005</v>
      </c>
      <c r="G129" s="8" t="s">
        <v>1008</v>
      </c>
      <c r="H129" s="10" t="s">
        <v>632</v>
      </c>
      <c r="I129" s="10"/>
      <c r="J129" s="35" t="s">
        <v>1010</v>
      </c>
      <c r="K129" s="10" t="s">
        <v>31</v>
      </c>
      <c r="L129" s="10" t="s">
        <v>633</v>
      </c>
      <c r="M129" s="10" t="s">
        <v>1116</v>
      </c>
      <c r="N129" s="35" t="s">
        <v>1157</v>
      </c>
      <c r="O129" s="17" t="s">
        <v>1015</v>
      </c>
      <c r="P129" s="17"/>
      <c r="Q129" s="17"/>
      <c r="R129" s="35" t="s">
        <v>1010</v>
      </c>
      <c r="S129" s="20" t="s">
        <v>276</v>
      </c>
      <c r="T129" s="8" t="s">
        <v>631</v>
      </c>
      <c r="U129" s="9"/>
      <c r="V129" s="37"/>
      <c r="W129" s="39" t="s">
        <v>276</v>
      </c>
      <c r="X129" s="25"/>
      <c r="Y129" s="8"/>
      <c r="Z129" s="8" t="s">
        <v>1071</v>
      </c>
      <c r="AA129" s="8" t="s">
        <v>33</v>
      </c>
      <c r="AB129" s="35" t="s">
        <v>1171</v>
      </c>
      <c r="AC129" s="9"/>
      <c r="AD129" s="8"/>
      <c r="AE129" s="9"/>
      <c r="AF129" s="8"/>
      <c r="AG129" s="9"/>
      <c r="AH129" s="9"/>
      <c r="AI129" s="9"/>
      <c r="AJ129" s="8"/>
      <c r="AK129" s="30" t="s">
        <v>647</v>
      </c>
      <c r="AL129" s="8"/>
      <c r="AM129" s="8"/>
      <c r="AN129" s="8"/>
      <c r="AO129" s="8"/>
      <c r="AP129" s="8" t="s">
        <v>924</v>
      </c>
      <c r="AQ129" s="8"/>
      <c r="AR129" s="8"/>
      <c r="AS129" s="8"/>
      <c r="AT129" s="8"/>
      <c r="AU129" s="8"/>
    </row>
    <row r="130" spans="1:47" ht="35.25" customHeight="1" x14ac:dyDescent="0.2">
      <c r="A130" s="23">
        <v>128</v>
      </c>
      <c r="B130" s="9">
        <v>42033</v>
      </c>
      <c r="C130" s="32" t="s">
        <v>992</v>
      </c>
      <c r="D130" s="8" t="s">
        <v>242</v>
      </c>
      <c r="E130" s="35" t="s">
        <v>996</v>
      </c>
      <c r="F130" s="35" t="s">
        <v>1002</v>
      </c>
      <c r="G130" s="8" t="s">
        <v>1007</v>
      </c>
      <c r="H130" s="10" t="s">
        <v>243</v>
      </c>
      <c r="I130" s="10" t="s">
        <v>91</v>
      </c>
      <c r="J130" s="32" t="s">
        <v>1115</v>
      </c>
      <c r="K130" s="10" t="s">
        <v>60</v>
      </c>
      <c r="L130" s="10" t="s">
        <v>169</v>
      </c>
      <c r="M130" s="10" t="s">
        <v>244</v>
      </c>
      <c r="N130" s="35" t="s">
        <v>1161</v>
      </c>
      <c r="O130" s="17" t="s">
        <v>1010</v>
      </c>
      <c r="P130" s="17"/>
      <c r="Q130" s="17"/>
      <c r="R130" s="35" t="s">
        <v>1010</v>
      </c>
      <c r="S130" s="20" t="s">
        <v>336</v>
      </c>
      <c r="T130" s="8" t="s">
        <v>242</v>
      </c>
      <c r="U130" s="9">
        <v>42112</v>
      </c>
      <c r="V130" s="37">
        <f>U130-B130</f>
        <v>79</v>
      </c>
      <c r="W130" s="39" t="s">
        <v>1187</v>
      </c>
      <c r="X130" s="25"/>
      <c r="Y130" s="8"/>
      <c r="Z130" s="8"/>
      <c r="AA130" s="8" t="s">
        <v>33</v>
      </c>
      <c r="AB130" s="35" t="s">
        <v>1171</v>
      </c>
      <c r="AC130" s="9"/>
      <c r="AD130" s="8"/>
      <c r="AE130" s="9"/>
      <c r="AF130" s="8"/>
      <c r="AG130" s="9" t="s">
        <v>501</v>
      </c>
      <c r="AH130" s="9"/>
      <c r="AI130" s="9"/>
      <c r="AJ130" s="8"/>
      <c r="AK130" s="30" t="s">
        <v>647</v>
      </c>
      <c r="AL130" s="8"/>
      <c r="AM130" s="8"/>
      <c r="AN130" s="8"/>
      <c r="AO130" s="8"/>
      <c r="AP130" s="8" t="s">
        <v>335</v>
      </c>
      <c r="AQ130" s="8" t="s">
        <v>245</v>
      </c>
      <c r="AR130" s="8" t="s">
        <v>246</v>
      </c>
      <c r="AS130" s="8"/>
      <c r="AT130" s="8"/>
      <c r="AU130" s="8"/>
    </row>
    <row r="131" spans="1:47" ht="35.25" customHeight="1" x14ac:dyDescent="0.2">
      <c r="A131" s="23">
        <v>129</v>
      </c>
      <c r="B131" s="9">
        <v>42040</v>
      </c>
      <c r="C131" s="32" t="s">
        <v>992</v>
      </c>
      <c r="D131" s="8" t="s">
        <v>110</v>
      </c>
      <c r="E131" s="35" t="s">
        <v>999</v>
      </c>
      <c r="F131" s="35" t="s">
        <v>1002</v>
      </c>
      <c r="G131" s="8" t="s">
        <v>1007</v>
      </c>
      <c r="H131" s="10" t="s">
        <v>766</v>
      </c>
      <c r="I131" s="10"/>
      <c r="J131" s="35" t="s">
        <v>1010</v>
      </c>
      <c r="K131" s="10" t="s">
        <v>60</v>
      </c>
      <c r="L131" s="10" t="s">
        <v>767</v>
      </c>
      <c r="M131" s="10"/>
      <c r="N131" s="35" t="s">
        <v>1010</v>
      </c>
      <c r="O131" s="17" t="s">
        <v>1011</v>
      </c>
      <c r="P131" s="17" t="s">
        <v>769</v>
      </c>
      <c r="Q131" s="17"/>
      <c r="R131" s="35" t="s">
        <v>1010</v>
      </c>
      <c r="S131" s="20" t="s">
        <v>336</v>
      </c>
      <c r="T131" s="8" t="s">
        <v>110</v>
      </c>
      <c r="U131" s="9">
        <v>42041</v>
      </c>
      <c r="V131" s="37">
        <f>U131-B131</f>
        <v>1</v>
      </c>
      <c r="W131" s="39" t="s">
        <v>1183</v>
      </c>
      <c r="X131" s="25"/>
      <c r="Y131" s="8"/>
      <c r="Z131" s="8"/>
      <c r="AA131" s="8" t="s">
        <v>33</v>
      </c>
      <c r="AB131" s="35" t="s">
        <v>1171</v>
      </c>
      <c r="AC131" s="9"/>
      <c r="AD131" s="8"/>
      <c r="AE131" s="9"/>
      <c r="AF131" s="8"/>
      <c r="AG131" s="9">
        <v>42041</v>
      </c>
      <c r="AH131" s="9"/>
      <c r="AI131" s="9"/>
      <c r="AJ131" s="8"/>
      <c r="AK131" s="30" t="s">
        <v>1160</v>
      </c>
      <c r="AL131" s="8"/>
      <c r="AM131" s="8"/>
      <c r="AN131" s="8"/>
      <c r="AO131" s="8"/>
      <c r="AP131" s="8" t="s">
        <v>924</v>
      </c>
      <c r="AQ131" s="8"/>
      <c r="AR131" s="8"/>
      <c r="AS131" s="8"/>
      <c r="AT131" s="8"/>
      <c r="AU131" s="8"/>
    </row>
    <row r="132" spans="1:47" ht="35.25" customHeight="1" x14ac:dyDescent="0.2">
      <c r="A132" s="23">
        <v>130</v>
      </c>
      <c r="B132" s="9">
        <v>42044</v>
      </c>
      <c r="C132" s="32" t="s">
        <v>992</v>
      </c>
      <c r="D132" s="8" t="s">
        <v>708</v>
      </c>
      <c r="E132" s="35" t="s">
        <v>996</v>
      </c>
      <c r="F132" s="35" t="s">
        <v>1002</v>
      </c>
      <c r="G132" s="8" t="s">
        <v>1007</v>
      </c>
      <c r="H132" s="10" t="s">
        <v>763</v>
      </c>
      <c r="I132" s="10"/>
      <c r="J132" s="35" t="s">
        <v>1010</v>
      </c>
      <c r="K132" s="10" t="s">
        <v>60</v>
      </c>
      <c r="L132" s="10" t="s">
        <v>1044</v>
      </c>
      <c r="M132" s="10"/>
      <c r="N132" s="35" t="s">
        <v>1010</v>
      </c>
      <c r="O132" s="17" t="s">
        <v>1016</v>
      </c>
      <c r="P132" s="17" t="s">
        <v>770</v>
      </c>
      <c r="Q132" s="17" t="s">
        <v>1045</v>
      </c>
      <c r="R132" s="35" t="s">
        <v>1177</v>
      </c>
      <c r="S132" s="20" t="s">
        <v>336</v>
      </c>
      <c r="T132" s="8" t="s">
        <v>708</v>
      </c>
      <c r="U132" s="9">
        <v>42045</v>
      </c>
      <c r="V132" s="37">
        <f>U132-B132</f>
        <v>1</v>
      </c>
      <c r="W132" s="39" t="s">
        <v>1183</v>
      </c>
      <c r="X132" s="25"/>
      <c r="Y132" s="8"/>
      <c r="Z132" s="8"/>
      <c r="AA132" s="8" t="s">
        <v>33</v>
      </c>
      <c r="AB132" s="35" t="s">
        <v>1171</v>
      </c>
      <c r="AC132" s="9"/>
      <c r="AD132" s="8"/>
      <c r="AE132" s="9"/>
      <c r="AF132" s="8"/>
      <c r="AG132" s="9">
        <v>42045</v>
      </c>
      <c r="AH132" s="9"/>
      <c r="AI132" s="9"/>
      <c r="AJ132" s="8"/>
      <c r="AK132" s="30" t="s">
        <v>1160</v>
      </c>
      <c r="AL132" s="8"/>
      <c r="AM132" s="8"/>
      <c r="AN132" s="8"/>
      <c r="AO132" s="8"/>
      <c r="AP132" s="8" t="s">
        <v>924</v>
      </c>
      <c r="AQ132" s="8"/>
      <c r="AR132" s="8"/>
      <c r="AS132" s="8"/>
      <c r="AT132" s="8"/>
      <c r="AU132" s="8"/>
    </row>
    <row r="133" spans="1:47" ht="35.25" customHeight="1" x14ac:dyDescent="0.2">
      <c r="A133" s="23">
        <v>131</v>
      </c>
      <c r="B133" s="9">
        <v>42050</v>
      </c>
      <c r="C133" s="32" t="s">
        <v>992</v>
      </c>
      <c r="D133" s="8" t="s">
        <v>98</v>
      </c>
      <c r="E133" s="35" t="s">
        <v>1193</v>
      </c>
      <c r="F133" s="35" t="s">
        <v>1004</v>
      </c>
      <c r="G133" s="8" t="s">
        <v>1007</v>
      </c>
      <c r="H133" s="10" t="s">
        <v>99</v>
      </c>
      <c r="I133" s="10"/>
      <c r="J133" s="32" t="s">
        <v>1115</v>
      </c>
      <c r="K133" s="10" t="s">
        <v>31</v>
      </c>
      <c r="L133" s="10" t="s">
        <v>100</v>
      </c>
      <c r="M133" s="10" t="s">
        <v>101</v>
      </c>
      <c r="N133" s="35" t="s">
        <v>1122</v>
      </c>
      <c r="O133" s="17" t="s">
        <v>1017</v>
      </c>
      <c r="P133" s="17"/>
      <c r="Q133" s="17" t="s">
        <v>679</v>
      </c>
      <c r="R133" s="35" t="s">
        <v>1177</v>
      </c>
      <c r="S133" s="20" t="s">
        <v>276</v>
      </c>
      <c r="T133" s="8"/>
      <c r="U133" s="9"/>
      <c r="V133" s="37"/>
      <c r="W133" s="39" t="s">
        <v>276</v>
      </c>
      <c r="X133" s="25"/>
      <c r="Y133" s="8" t="s">
        <v>1062</v>
      </c>
      <c r="Z133" s="8" t="s">
        <v>1053</v>
      </c>
      <c r="AA133" s="8" t="s">
        <v>33</v>
      </c>
      <c r="AB133" s="35" t="s">
        <v>1171</v>
      </c>
      <c r="AC133" s="9"/>
      <c r="AD133" s="8"/>
      <c r="AE133" s="9"/>
      <c r="AF133" s="8"/>
      <c r="AG133" s="9"/>
      <c r="AH133" s="9"/>
      <c r="AI133" s="9"/>
      <c r="AJ133" s="8"/>
      <c r="AK133" s="30" t="s">
        <v>649</v>
      </c>
      <c r="AL133" s="8" t="s">
        <v>102</v>
      </c>
      <c r="AM133" s="8"/>
      <c r="AN133" s="8"/>
      <c r="AO133" s="8"/>
      <c r="AP133" s="8"/>
      <c r="AQ133" s="8"/>
      <c r="AR133" s="8"/>
      <c r="AS133" s="8"/>
      <c r="AT133" s="8"/>
      <c r="AU133" s="8"/>
    </row>
    <row r="134" spans="1:47" ht="35.25" customHeight="1" x14ac:dyDescent="0.2">
      <c r="A134" s="23">
        <v>132</v>
      </c>
      <c r="B134" s="9">
        <v>42067</v>
      </c>
      <c r="C134" s="32" t="s">
        <v>992</v>
      </c>
      <c r="D134" s="8" t="s">
        <v>559</v>
      </c>
      <c r="E134" s="35" t="s">
        <v>996</v>
      </c>
      <c r="F134" s="35" t="s">
        <v>1002</v>
      </c>
      <c r="G134" s="8" t="s">
        <v>1200</v>
      </c>
      <c r="H134" s="10" t="s">
        <v>926</v>
      </c>
      <c r="I134" s="10"/>
      <c r="J134" s="32" t="s">
        <v>1115</v>
      </c>
      <c r="K134" s="10" t="s">
        <v>60</v>
      </c>
      <c r="L134" s="10" t="s">
        <v>169</v>
      </c>
      <c r="M134" s="10"/>
      <c r="N134" s="35" t="s">
        <v>1010</v>
      </c>
      <c r="O134" s="17" t="s">
        <v>1012</v>
      </c>
      <c r="P134" s="17" t="s">
        <v>928</v>
      </c>
      <c r="Q134" s="17" t="s">
        <v>927</v>
      </c>
      <c r="R134" s="35" t="s">
        <v>1018</v>
      </c>
      <c r="S134" s="20" t="s">
        <v>272</v>
      </c>
      <c r="T134" s="8" t="s">
        <v>559</v>
      </c>
      <c r="U134" s="9">
        <v>42068</v>
      </c>
      <c r="V134" s="37">
        <f>U134-B134</f>
        <v>1</v>
      </c>
      <c r="W134" s="39" t="s">
        <v>1183</v>
      </c>
      <c r="X134" s="25"/>
      <c r="Y134" s="8" t="s">
        <v>181</v>
      </c>
      <c r="Z134" s="8" t="s">
        <v>181</v>
      </c>
      <c r="AA134" s="8" t="s">
        <v>46</v>
      </c>
      <c r="AB134" s="35" t="s">
        <v>46</v>
      </c>
      <c r="AC134" s="9"/>
      <c r="AD134" s="8"/>
      <c r="AE134" s="9"/>
      <c r="AF134" s="8"/>
      <c r="AG134" s="9"/>
      <c r="AH134" s="9"/>
      <c r="AI134" s="9"/>
      <c r="AJ134" s="8"/>
      <c r="AK134" s="30" t="s">
        <v>1160</v>
      </c>
      <c r="AL134" s="8"/>
      <c r="AM134" s="8"/>
      <c r="AN134" s="8"/>
      <c r="AO134" s="8"/>
      <c r="AP134" s="8" t="s">
        <v>924</v>
      </c>
      <c r="AQ134" s="8"/>
      <c r="AR134" s="8"/>
      <c r="AS134" s="8"/>
      <c r="AT134" s="8"/>
      <c r="AU134" s="8"/>
    </row>
    <row r="135" spans="1:47" ht="35.25" customHeight="1" x14ac:dyDescent="0.2">
      <c r="A135" s="23">
        <v>133</v>
      </c>
      <c r="B135" s="9">
        <v>42070</v>
      </c>
      <c r="C135" s="32" t="s">
        <v>992</v>
      </c>
      <c r="D135" s="8" t="s">
        <v>247</v>
      </c>
      <c r="E135" s="35" t="s">
        <v>997</v>
      </c>
      <c r="F135" s="35" t="s">
        <v>1002</v>
      </c>
      <c r="G135" s="8" t="s">
        <v>1200</v>
      </c>
      <c r="H135" s="10" t="s">
        <v>248</v>
      </c>
      <c r="I135" s="10" t="s">
        <v>249</v>
      </c>
      <c r="J135" s="32" t="s">
        <v>1115</v>
      </c>
      <c r="K135" s="10" t="s">
        <v>31</v>
      </c>
      <c r="L135" s="10" t="s">
        <v>283</v>
      </c>
      <c r="M135" s="10"/>
      <c r="N135" s="35" t="s">
        <v>1010</v>
      </c>
      <c r="O135" s="17" t="s">
        <v>1013</v>
      </c>
      <c r="P135" s="17"/>
      <c r="Q135" s="17"/>
      <c r="R135" s="35" t="s">
        <v>1010</v>
      </c>
      <c r="S135" s="20" t="s">
        <v>272</v>
      </c>
      <c r="T135" s="8" t="s">
        <v>285</v>
      </c>
      <c r="U135" s="9">
        <v>42070</v>
      </c>
      <c r="V135" s="37">
        <f>U135-B135</f>
        <v>0</v>
      </c>
      <c r="W135" s="39" t="s">
        <v>1182</v>
      </c>
      <c r="X135" s="25"/>
      <c r="Y135" s="8" t="s">
        <v>181</v>
      </c>
      <c r="Z135" s="8" t="s">
        <v>181</v>
      </c>
      <c r="AA135" s="8" t="s">
        <v>46</v>
      </c>
      <c r="AB135" s="35" t="s">
        <v>46</v>
      </c>
      <c r="AC135" s="9"/>
      <c r="AD135" s="8"/>
      <c r="AE135" s="9"/>
      <c r="AF135" s="8"/>
      <c r="AG135" s="9"/>
      <c r="AH135" s="9"/>
      <c r="AI135" s="9"/>
      <c r="AJ135" s="8"/>
      <c r="AK135" s="30" t="s">
        <v>1160</v>
      </c>
      <c r="AL135" s="8"/>
      <c r="AM135" s="8"/>
      <c r="AN135" s="8"/>
      <c r="AO135" s="8"/>
      <c r="AP135" s="8" t="s">
        <v>924</v>
      </c>
      <c r="AQ135" s="8"/>
      <c r="AR135" s="8"/>
      <c r="AS135" s="8" t="s">
        <v>284</v>
      </c>
      <c r="AT135" s="8" t="s">
        <v>250</v>
      </c>
      <c r="AU135" s="8"/>
    </row>
    <row r="136" spans="1:47" ht="35.25" customHeight="1" x14ac:dyDescent="0.2">
      <c r="A136" s="23">
        <v>134</v>
      </c>
      <c r="B136" s="9">
        <v>42072</v>
      </c>
      <c r="C136" s="32" t="s">
        <v>992</v>
      </c>
      <c r="D136" s="8" t="s">
        <v>58</v>
      </c>
      <c r="E136" s="35" t="s">
        <v>996</v>
      </c>
      <c r="F136" s="35" t="s">
        <v>1004</v>
      </c>
      <c r="G136" s="8" t="s">
        <v>1200</v>
      </c>
      <c r="H136" s="10" t="s">
        <v>59</v>
      </c>
      <c r="I136" s="10"/>
      <c r="J136" s="35" t="s">
        <v>1010</v>
      </c>
      <c r="K136" s="10" t="s">
        <v>60</v>
      </c>
      <c r="L136" s="10" t="s">
        <v>61</v>
      </c>
      <c r="M136" s="10"/>
      <c r="N136" s="35" t="s">
        <v>1010</v>
      </c>
      <c r="O136" s="17" t="s">
        <v>1011</v>
      </c>
      <c r="P136" s="17" t="s">
        <v>62</v>
      </c>
      <c r="Q136" s="17"/>
      <c r="R136" s="35" t="s">
        <v>1010</v>
      </c>
      <c r="S136" s="20" t="s">
        <v>272</v>
      </c>
      <c r="T136" s="8" t="s">
        <v>58</v>
      </c>
      <c r="U136" s="9">
        <v>42072</v>
      </c>
      <c r="V136" s="37">
        <f>U136-B136</f>
        <v>0</v>
      </c>
      <c r="W136" s="39" t="s">
        <v>1182</v>
      </c>
      <c r="X136" s="25"/>
      <c r="Y136" s="8" t="s">
        <v>181</v>
      </c>
      <c r="Z136" s="8" t="s">
        <v>181</v>
      </c>
      <c r="AA136" s="8" t="s">
        <v>46</v>
      </c>
      <c r="AB136" s="35" t="s">
        <v>46</v>
      </c>
      <c r="AC136" s="9"/>
      <c r="AD136" s="8"/>
      <c r="AE136" s="9"/>
      <c r="AF136" s="8"/>
      <c r="AG136" s="9"/>
      <c r="AH136" s="9"/>
      <c r="AI136" s="9"/>
      <c r="AJ136" s="8"/>
      <c r="AK136" s="30" t="s">
        <v>649</v>
      </c>
      <c r="AL136" s="8" t="s">
        <v>63</v>
      </c>
      <c r="AM136" s="8"/>
      <c r="AN136" s="8"/>
      <c r="AO136" s="8"/>
      <c r="AP136" s="8"/>
      <c r="AQ136" s="8"/>
      <c r="AR136" s="8"/>
      <c r="AS136" s="8" t="s">
        <v>64</v>
      </c>
      <c r="AT136" s="8"/>
      <c r="AU136" s="8"/>
    </row>
    <row r="137" spans="1:47" ht="35.25" customHeight="1" x14ac:dyDescent="0.2">
      <c r="A137" s="23">
        <v>135</v>
      </c>
      <c r="B137" s="9">
        <v>42072</v>
      </c>
      <c r="C137" s="32" t="s">
        <v>992</v>
      </c>
      <c r="D137" s="8" t="s">
        <v>58</v>
      </c>
      <c r="E137" s="35" t="s">
        <v>996</v>
      </c>
      <c r="F137" s="35" t="s">
        <v>1004</v>
      </c>
      <c r="G137" s="8" t="s">
        <v>1200</v>
      </c>
      <c r="H137" s="10" t="s">
        <v>360</v>
      </c>
      <c r="I137" s="10"/>
      <c r="J137" s="35" t="s">
        <v>1115</v>
      </c>
      <c r="K137" s="10" t="s">
        <v>60</v>
      </c>
      <c r="L137" s="10" t="s">
        <v>61</v>
      </c>
      <c r="M137" s="10" t="s">
        <v>718</v>
      </c>
      <c r="N137" s="35" t="s">
        <v>1161</v>
      </c>
      <c r="O137" s="17" t="s">
        <v>1011</v>
      </c>
      <c r="P137" s="17" t="s">
        <v>466</v>
      </c>
      <c r="Q137" s="17" t="s">
        <v>490</v>
      </c>
      <c r="R137" s="35" t="s">
        <v>1025</v>
      </c>
      <c r="S137" s="20" t="s">
        <v>272</v>
      </c>
      <c r="T137" s="8" t="s">
        <v>58</v>
      </c>
      <c r="U137" s="9">
        <v>42072</v>
      </c>
      <c r="V137" s="37">
        <f>U137-B137</f>
        <v>0</v>
      </c>
      <c r="W137" s="39" t="s">
        <v>1182</v>
      </c>
      <c r="X137" s="25"/>
      <c r="Y137" s="8" t="s">
        <v>181</v>
      </c>
      <c r="Z137" s="8" t="s">
        <v>181</v>
      </c>
      <c r="AA137" s="8" t="s">
        <v>46</v>
      </c>
      <c r="AB137" s="35" t="s">
        <v>46</v>
      </c>
      <c r="AC137" s="9"/>
      <c r="AD137" s="8"/>
      <c r="AE137" s="9"/>
      <c r="AF137" s="8"/>
      <c r="AG137" s="9"/>
      <c r="AH137" s="9"/>
      <c r="AI137" s="9"/>
      <c r="AJ137" s="8" t="s">
        <v>611</v>
      </c>
      <c r="AK137" s="30" t="s">
        <v>1160</v>
      </c>
      <c r="AL137" s="8"/>
      <c r="AM137" s="8"/>
      <c r="AN137" s="8"/>
      <c r="AO137" s="8"/>
      <c r="AP137" s="8" t="s">
        <v>924</v>
      </c>
      <c r="AQ137" s="8"/>
      <c r="AR137" s="8"/>
      <c r="AS137" s="8" t="s">
        <v>64</v>
      </c>
      <c r="AT137" s="8"/>
      <c r="AU137" s="8"/>
    </row>
    <row r="138" spans="1:47" ht="35.25" customHeight="1" x14ac:dyDescent="0.2">
      <c r="A138" s="23">
        <v>136</v>
      </c>
      <c r="B138" s="9">
        <v>42074</v>
      </c>
      <c r="C138" s="32" t="s">
        <v>992</v>
      </c>
      <c r="D138" s="8" t="s">
        <v>30</v>
      </c>
      <c r="E138" s="35" t="s">
        <v>995</v>
      </c>
      <c r="F138" s="35" t="s">
        <v>1004</v>
      </c>
      <c r="G138" s="8" t="s">
        <v>1007</v>
      </c>
      <c r="H138" s="10" t="s">
        <v>625</v>
      </c>
      <c r="I138" s="10"/>
      <c r="J138" s="35" t="s">
        <v>1010</v>
      </c>
      <c r="K138" s="10" t="s">
        <v>60</v>
      </c>
      <c r="L138" s="10" t="s">
        <v>327</v>
      </c>
      <c r="M138" s="10"/>
      <c r="N138" s="35" t="s">
        <v>1010</v>
      </c>
      <c r="O138" s="17" t="s">
        <v>1014</v>
      </c>
      <c r="P138" s="17" t="s">
        <v>626</v>
      </c>
      <c r="Q138" s="17" t="s">
        <v>673</v>
      </c>
      <c r="R138" s="35" t="s">
        <v>1177</v>
      </c>
      <c r="S138" s="20" t="s">
        <v>336</v>
      </c>
      <c r="T138" s="8" t="s">
        <v>279</v>
      </c>
      <c r="U138" s="9">
        <v>42076</v>
      </c>
      <c r="V138" s="37">
        <f>U138-B138</f>
        <v>2</v>
      </c>
      <c r="W138" s="39" t="s">
        <v>1184</v>
      </c>
      <c r="X138" s="25"/>
      <c r="Y138" s="8"/>
      <c r="Z138" s="8" t="s">
        <v>1100</v>
      </c>
      <c r="AA138" s="8" t="s">
        <v>33</v>
      </c>
      <c r="AB138" s="35" t="s">
        <v>1171</v>
      </c>
      <c r="AC138" s="9"/>
      <c r="AD138" s="8"/>
      <c r="AE138" s="9"/>
      <c r="AF138" s="8"/>
      <c r="AG138" s="9" t="s">
        <v>1028</v>
      </c>
      <c r="AH138" s="9"/>
      <c r="AI138" s="9"/>
      <c r="AJ138" s="8"/>
      <c r="AK138" s="30" t="s">
        <v>1160</v>
      </c>
      <c r="AL138" s="8" t="s">
        <v>396</v>
      </c>
      <c r="AM138" s="8"/>
      <c r="AN138" s="8"/>
      <c r="AO138" s="8"/>
      <c r="AP138" s="8" t="s">
        <v>924</v>
      </c>
      <c r="AQ138" s="8"/>
      <c r="AR138" s="8"/>
      <c r="AS138" s="8"/>
      <c r="AT138" s="8"/>
      <c r="AU138" s="8"/>
    </row>
    <row r="139" spans="1:47" ht="35.25" customHeight="1" x14ac:dyDescent="0.2">
      <c r="A139" s="23">
        <v>137</v>
      </c>
      <c r="B139" s="9">
        <v>42077</v>
      </c>
      <c r="C139" s="32" t="s">
        <v>992</v>
      </c>
      <c r="D139" s="8" t="s">
        <v>89</v>
      </c>
      <c r="E139" s="35" t="s">
        <v>999</v>
      </c>
      <c r="F139" s="35" t="s">
        <v>1002</v>
      </c>
      <c r="G139" s="8" t="s">
        <v>1007</v>
      </c>
      <c r="H139" s="10" t="s">
        <v>764</v>
      </c>
      <c r="I139" s="10" t="s">
        <v>375</v>
      </c>
      <c r="J139" s="35" t="s">
        <v>1113</v>
      </c>
      <c r="K139" s="10" t="s">
        <v>60</v>
      </c>
      <c r="L139" s="10" t="s">
        <v>43</v>
      </c>
      <c r="M139" s="10"/>
      <c r="N139" s="35" t="s">
        <v>1010</v>
      </c>
      <c r="O139" s="17" t="s">
        <v>1016</v>
      </c>
      <c r="P139" s="17" t="s">
        <v>771</v>
      </c>
      <c r="Q139" s="17"/>
      <c r="R139" s="35" t="s">
        <v>1010</v>
      </c>
      <c r="S139" s="20" t="s">
        <v>336</v>
      </c>
      <c r="T139" s="8" t="s">
        <v>110</v>
      </c>
      <c r="U139" s="9">
        <v>42078</v>
      </c>
      <c r="V139" s="37">
        <f>U139-B139</f>
        <v>1</v>
      </c>
      <c r="W139" s="39" t="s">
        <v>1183</v>
      </c>
      <c r="X139" s="25"/>
      <c r="Y139" s="8"/>
      <c r="Z139" s="8"/>
      <c r="AA139" s="8" t="s">
        <v>33</v>
      </c>
      <c r="AB139" s="35" t="s">
        <v>1171</v>
      </c>
      <c r="AC139" s="9"/>
      <c r="AD139" s="8"/>
      <c r="AE139" s="9"/>
      <c r="AF139" s="8"/>
      <c r="AG139" s="9" t="s">
        <v>1030</v>
      </c>
      <c r="AH139" s="9"/>
      <c r="AI139" s="9"/>
      <c r="AJ139" s="8"/>
      <c r="AK139" s="30" t="s">
        <v>1160</v>
      </c>
      <c r="AL139" s="8"/>
      <c r="AM139" s="8"/>
      <c r="AN139" s="8"/>
      <c r="AO139" s="8"/>
      <c r="AP139" s="8" t="s">
        <v>924</v>
      </c>
      <c r="AQ139" s="8"/>
      <c r="AR139" s="8"/>
      <c r="AS139" s="8"/>
      <c r="AT139" s="8"/>
      <c r="AU139" s="8"/>
    </row>
    <row r="140" spans="1:47" ht="35.25" customHeight="1" x14ac:dyDescent="0.2">
      <c r="A140" s="23">
        <v>138</v>
      </c>
      <c r="B140" s="9">
        <v>42084</v>
      </c>
      <c r="C140" s="32" t="s">
        <v>992</v>
      </c>
      <c r="D140" s="8" t="s">
        <v>110</v>
      </c>
      <c r="E140" s="35" t="s">
        <v>999</v>
      </c>
      <c r="F140" s="35" t="s">
        <v>1002</v>
      </c>
      <c r="G140" s="8" t="s">
        <v>1007</v>
      </c>
      <c r="H140" s="10" t="s">
        <v>540</v>
      </c>
      <c r="I140" s="10"/>
      <c r="J140" s="35" t="s">
        <v>1010</v>
      </c>
      <c r="K140" s="10" t="s">
        <v>60</v>
      </c>
      <c r="L140" s="10" t="s">
        <v>251</v>
      </c>
      <c r="M140" s="10"/>
      <c r="N140" s="35" t="s">
        <v>1010</v>
      </c>
      <c r="O140" s="17" t="s">
        <v>1011</v>
      </c>
      <c r="P140" s="17" t="s">
        <v>353</v>
      </c>
      <c r="Q140" s="17" t="s">
        <v>1022</v>
      </c>
      <c r="R140" s="35" t="s">
        <v>1018</v>
      </c>
      <c r="S140" s="20" t="s">
        <v>336</v>
      </c>
      <c r="T140" s="8" t="s">
        <v>334</v>
      </c>
      <c r="U140" s="9">
        <v>42085</v>
      </c>
      <c r="V140" s="37">
        <f>U140-B140</f>
        <v>1</v>
      </c>
      <c r="W140" s="39" t="s">
        <v>1183</v>
      </c>
      <c r="X140" s="25"/>
      <c r="Y140" s="8"/>
      <c r="Z140" s="8" t="s">
        <v>542</v>
      </c>
      <c r="AA140" s="8" t="s">
        <v>33</v>
      </c>
      <c r="AB140" s="35" t="s">
        <v>1171</v>
      </c>
      <c r="AC140" s="9"/>
      <c r="AD140" s="8"/>
      <c r="AE140" s="9"/>
      <c r="AF140" s="8"/>
      <c r="AG140" s="9">
        <v>42085</v>
      </c>
      <c r="AH140" s="9"/>
      <c r="AI140" s="9"/>
      <c r="AJ140" s="8"/>
      <c r="AK140" s="30" t="s">
        <v>1160</v>
      </c>
      <c r="AL140" s="8"/>
      <c r="AM140" s="8"/>
      <c r="AN140" s="8"/>
      <c r="AO140" s="8"/>
      <c r="AP140" s="8" t="s">
        <v>254</v>
      </c>
      <c r="AQ140" s="8" t="s">
        <v>252</v>
      </c>
      <c r="AR140" s="8"/>
      <c r="AS140" s="8" t="s">
        <v>543</v>
      </c>
      <c r="AT140" s="8"/>
      <c r="AU140" s="8"/>
    </row>
    <row r="141" spans="1:47" ht="35.25" customHeight="1" x14ac:dyDescent="0.2">
      <c r="A141" s="23">
        <v>139</v>
      </c>
      <c r="B141" s="9">
        <v>42084</v>
      </c>
      <c r="C141" s="32" t="s">
        <v>992</v>
      </c>
      <c r="D141" s="8" t="s">
        <v>110</v>
      </c>
      <c r="E141" s="35" t="s">
        <v>999</v>
      </c>
      <c r="F141" s="35" t="s">
        <v>1002</v>
      </c>
      <c r="G141" s="8" t="s">
        <v>1007</v>
      </c>
      <c r="H141" s="10" t="s">
        <v>541</v>
      </c>
      <c r="I141" s="10"/>
      <c r="J141" s="35" t="s">
        <v>1010</v>
      </c>
      <c r="K141" s="10" t="s">
        <v>31</v>
      </c>
      <c r="L141" s="10" t="s">
        <v>251</v>
      </c>
      <c r="M141" s="10"/>
      <c r="N141" s="35" t="s">
        <v>1010</v>
      </c>
      <c r="O141" s="17" t="s">
        <v>1017</v>
      </c>
      <c r="P141" s="17" t="s">
        <v>353</v>
      </c>
      <c r="Q141" s="17" t="s">
        <v>1022</v>
      </c>
      <c r="R141" s="35" t="s">
        <v>1018</v>
      </c>
      <c r="S141" s="20" t="s">
        <v>336</v>
      </c>
      <c r="T141" s="8" t="s">
        <v>334</v>
      </c>
      <c r="U141" s="9">
        <v>42085</v>
      </c>
      <c r="V141" s="37">
        <f>U141-B141</f>
        <v>1</v>
      </c>
      <c r="W141" s="39" t="s">
        <v>1183</v>
      </c>
      <c r="X141" s="25"/>
      <c r="Y141" s="8"/>
      <c r="Z141" s="8" t="s">
        <v>542</v>
      </c>
      <c r="AA141" s="8" t="s">
        <v>33</v>
      </c>
      <c r="AB141" s="35" t="s">
        <v>1171</v>
      </c>
      <c r="AC141" s="9"/>
      <c r="AD141" s="8"/>
      <c r="AE141" s="9"/>
      <c r="AF141" s="8"/>
      <c r="AG141" s="9">
        <v>42085</v>
      </c>
      <c r="AH141" s="9"/>
      <c r="AI141" s="9"/>
      <c r="AJ141" s="8"/>
      <c r="AK141" s="30" t="s">
        <v>1160</v>
      </c>
      <c r="AL141" s="8"/>
      <c r="AM141" s="8"/>
      <c r="AN141" s="8"/>
      <c r="AO141" s="8"/>
      <c r="AP141" s="8" t="s">
        <v>254</v>
      </c>
      <c r="AQ141" s="8" t="s">
        <v>252</v>
      </c>
      <c r="AR141" s="8"/>
      <c r="AS141" s="8" t="s">
        <v>543</v>
      </c>
      <c r="AT141" s="8"/>
      <c r="AU141" s="8"/>
    </row>
    <row r="142" spans="1:47" ht="35.25" customHeight="1" x14ac:dyDescent="0.2">
      <c r="A142" s="23">
        <v>140</v>
      </c>
      <c r="B142" s="9">
        <v>42087</v>
      </c>
      <c r="C142" s="32" t="s">
        <v>992</v>
      </c>
      <c r="D142" s="8" t="s">
        <v>759</v>
      </c>
      <c r="E142" s="35" t="s">
        <v>996</v>
      </c>
      <c r="F142" s="35" t="s">
        <v>1002</v>
      </c>
      <c r="G142" s="8" t="s">
        <v>1200</v>
      </c>
      <c r="H142" s="10" t="s">
        <v>765</v>
      </c>
      <c r="I142" s="10"/>
      <c r="J142" s="35" t="s">
        <v>1010</v>
      </c>
      <c r="K142" s="10" t="s">
        <v>60</v>
      </c>
      <c r="L142" s="10" t="s">
        <v>43</v>
      </c>
      <c r="M142" s="10"/>
      <c r="N142" s="35" t="s">
        <v>1010</v>
      </c>
      <c r="O142" s="17" t="s">
        <v>1012</v>
      </c>
      <c r="P142" s="17" t="s">
        <v>772</v>
      </c>
      <c r="Q142" s="17" t="s">
        <v>777</v>
      </c>
      <c r="R142" s="35" t="s">
        <v>1018</v>
      </c>
      <c r="S142" s="20" t="s">
        <v>272</v>
      </c>
      <c r="T142" s="8" t="s">
        <v>759</v>
      </c>
      <c r="U142" s="9">
        <v>42087</v>
      </c>
      <c r="V142" s="37">
        <f>U142-B142</f>
        <v>0</v>
      </c>
      <c r="W142" s="39" t="s">
        <v>1182</v>
      </c>
      <c r="X142" s="25"/>
      <c r="Y142" s="8" t="s">
        <v>181</v>
      </c>
      <c r="Z142" s="8" t="s">
        <v>181</v>
      </c>
      <c r="AA142" s="8" t="s">
        <v>46</v>
      </c>
      <c r="AB142" s="35" t="s">
        <v>46</v>
      </c>
      <c r="AC142" s="9"/>
      <c r="AD142" s="8"/>
      <c r="AE142" s="9"/>
      <c r="AF142" s="8"/>
      <c r="AG142" s="9"/>
      <c r="AH142" s="9"/>
      <c r="AI142" s="9"/>
      <c r="AJ142" s="8"/>
      <c r="AK142" s="30" t="s">
        <v>1160</v>
      </c>
      <c r="AL142" s="8"/>
      <c r="AM142" s="8"/>
      <c r="AN142" s="8"/>
      <c r="AO142" s="8"/>
      <c r="AP142" s="8" t="s">
        <v>924</v>
      </c>
      <c r="AQ142" s="8"/>
      <c r="AR142" s="8"/>
      <c r="AS142" s="8"/>
      <c r="AT142" s="8"/>
      <c r="AU142" s="8"/>
    </row>
    <row r="143" spans="1:47" ht="35.25" customHeight="1" x14ac:dyDescent="0.2">
      <c r="A143" s="23">
        <v>141</v>
      </c>
      <c r="B143" s="9">
        <v>42089</v>
      </c>
      <c r="C143" s="32" t="s">
        <v>992</v>
      </c>
      <c r="D143" s="8" t="s">
        <v>761</v>
      </c>
      <c r="E143" s="35" t="s">
        <v>995</v>
      </c>
      <c r="F143" s="35" t="s">
        <v>1004</v>
      </c>
      <c r="G143" s="8" t="s">
        <v>1200</v>
      </c>
      <c r="H143" s="10"/>
      <c r="I143" s="10"/>
      <c r="J143" s="35" t="s">
        <v>1010</v>
      </c>
      <c r="K143" s="10" t="s">
        <v>60</v>
      </c>
      <c r="L143" s="10"/>
      <c r="M143" s="10"/>
      <c r="N143" s="35" t="s">
        <v>1010</v>
      </c>
      <c r="O143" s="17" t="s">
        <v>1013</v>
      </c>
      <c r="P143" s="17"/>
      <c r="Q143" s="17"/>
      <c r="R143" s="35" t="s">
        <v>1010</v>
      </c>
      <c r="S143" s="20" t="s">
        <v>272</v>
      </c>
      <c r="T143" s="8" t="s">
        <v>761</v>
      </c>
      <c r="U143" s="9">
        <v>42089</v>
      </c>
      <c r="V143" s="37">
        <f>U143-B143</f>
        <v>0</v>
      </c>
      <c r="W143" s="39" t="s">
        <v>1182</v>
      </c>
      <c r="X143" s="25"/>
      <c r="Y143" s="8" t="s">
        <v>181</v>
      </c>
      <c r="Z143" s="8" t="s">
        <v>181</v>
      </c>
      <c r="AA143" s="8" t="s">
        <v>46</v>
      </c>
      <c r="AB143" s="35" t="s">
        <v>46</v>
      </c>
      <c r="AC143" s="9"/>
      <c r="AD143" s="8"/>
      <c r="AE143" s="9"/>
      <c r="AF143" s="8"/>
      <c r="AG143" s="9"/>
      <c r="AH143" s="9"/>
      <c r="AI143" s="9"/>
      <c r="AJ143" s="8"/>
      <c r="AK143" s="30" t="s">
        <v>1160</v>
      </c>
      <c r="AL143" s="8"/>
      <c r="AM143" s="8"/>
      <c r="AN143" s="8"/>
      <c r="AO143" s="8"/>
      <c r="AP143" s="8" t="s">
        <v>924</v>
      </c>
      <c r="AQ143" s="8"/>
      <c r="AR143" s="8"/>
      <c r="AS143" s="8"/>
      <c r="AT143" s="8"/>
      <c r="AU143" s="8"/>
    </row>
    <row r="144" spans="1:47" ht="35.25" customHeight="1" x14ac:dyDescent="0.2">
      <c r="A144" s="23">
        <v>142</v>
      </c>
      <c r="B144" s="9">
        <v>42089</v>
      </c>
      <c r="C144" s="32" t="s">
        <v>992</v>
      </c>
      <c r="D144" s="8" t="s">
        <v>761</v>
      </c>
      <c r="E144" s="35" t="s">
        <v>995</v>
      </c>
      <c r="F144" s="35" t="s">
        <v>1004</v>
      </c>
      <c r="G144" s="8" t="s">
        <v>1200</v>
      </c>
      <c r="H144" s="10"/>
      <c r="I144" s="10"/>
      <c r="J144" s="35" t="s">
        <v>1010</v>
      </c>
      <c r="K144" s="10" t="s">
        <v>60</v>
      </c>
      <c r="L144" s="10"/>
      <c r="M144" s="10"/>
      <c r="N144" s="35" t="s">
        <v>1010</v>
      </c>
      <c r="O144" s="17" t="s">
        <v>1013</v>
      </c>
      <c r="P144" s="17"/>
      <c r="Q144" s="17"/>
      <c r="R144" s="35" t="s">
        <v>1010</v>
      </c>
      <c r="S144" s="20" t="s">
        <v>272</v>
      </c>
      <c r="T144" s="8" t="s">
        <v>761</v>
      </c>
      <c r="U144" s="9">
        <v>42089</v>
      </c>
      <c r="V144" s="37">
        <f>U144-B144</f>
        <v>0</v>
      </c>
      <c r="W144" s="39" t="s">
        <v>1182</v>
      </c>
      <c r="X144" s="25"/>
      <c r="Y144" s="8" t="s">
        <v>181</v>
      </c>
      <c r="Z144" s="8" t="s">
        <v>181</v>
      </c>
      <c r="AA144" s="8" t="s">
        <v>46</v>
      </c>
      <c r="AB144" s="35" t="s">
        <v>46</v>
      </c>
      <c r="AC144" s="9"/>
      <c r="AD144" s="8"/>
      <c r="AE144" s="9"/>
      <c r="AF144" s="8"/>
      <c r="AG144" s="9"/>
      <c r="AH144" s="9"/>
      <c r="AI144" s="9"/>
      <c r="AJ144" s="8"/>
      <c r="AK144" s="30" t="s">
        <v>1160</v>
      </c>
      <c r="AL144" s="8"/>
      <c r="AM144" s="8"/>
      <c r="AN144" s="8"/>
      <c r="AO144" s="8"/>
      <c r="AP144" s="8" t="s">
        <v>924</v>
      </c>
      <c r="AQ144" s="8"/>
      <c r="AR144" s="8"/>
      <c r="AS144" s="8"/>
      <c r="AT144" s="8"/>
      <c r="AU144" s="8"/>
    </row>
    <row r="145" spans="1:47" ht="35.25" customHeight="1" x14ac:dyDescent="0.2">
      <c r="A145" s="23">
        <v>143</v>
      </c>
      <c r="B145" s="9">
        <v>42089</v>
      </c>
      <c r="C145" s="32" t="s">
        <v>992</v>
      </c>
      <c r="D145" s="8" t="s">
        <v>761</v>
      </c>
      <c r="E145" s="35" t="s">
        <v>995</v>
      </c>
      <c r="F145" s="35" t="s">
        <v>1004</v>
      </c>
      <c r="G145" s="8" t="s">
        <v>1200</v>
      </c>
      <c r="H145" s="10"/>
      <c r="I145" s="10"/>
      <c r="J145" s="35" t="s">
        <v>1010</v>
      </c>
      <c r="K145" s="10" t="s">
        <v>60</v>
      </c>
      <c r="L145" s="10"/>
      <c r="M145" s="10"/>
      <c r="N145" s="35" t="s">
        <v>1010</v>
      </c>
      <c r="O145" s="17" t="s">
        <v>1013</v>
      </c>
      <c r="P145" s="17"/>
      <c r="Q145" s="17"/>
      <c r="R145" s="35" t="s">
        <v>1010</v>
      </c>
      <c r="S145" s="20" t="s">
        <v>272</v>
      </c>
      <c r="T145" s="8" t="s">
        <v>761</v>
      </c>
      <c r="U145" s="9">
        <v>42089</v>
      </c>
      <c r="V145" s="37">
        <f>U145-B145</f>
        <v>0</v>
      </c>
      <c r="W145" s="39" t="s">
        <v>1182</v>
      </c>
      <c r="X145" s="25"/>
      <c r="Y145" s="8" t="s">
        <v>181</v>
      </c>
      <c r="Z145" s="8" t="s">
        <v>181</v>
      </c>
      <c r="AA145" s="8" t="s">
        <v>46</v>
      </c>
      <c r="AB145" s="35" t="s">
        <v>46</v>
      </c>
      <c r="AC145" s="9"/>
      <c r="AD145" s="8"/>
      <c r="AE145" s="9"/>
      <c r="AF145" s="8"/>
      <c r="AG145" s="9"/>
      <c r="AH145" s="9"/>
      <c r="AI145" s="9"/>
      <c r="AJ145" s="8"/>
      <c r="AK145" s="30" t="s">
        <v>1160</v>
      </c>
      <c r="AL145" s="8"/>
      <c r="AM145" s="8"/>
      <c r="AN145" s="8"/>
      <c r="AO145" s="8"/>
      <c r="AP145" s="8" t="s">
        <v>924</v>
      </c>
      <c r="AQ145" s="8"/>
      <c r="AR145" s="8"/>
      <c r="AS145" s="8"/>
      <c r="AT145" s="8"/>
      <c r="AU145" s="8"/>
    </row>
    <row r="146" spans="1:47" ht="35.25" customHeight="1" x14ac:dyDescent="0.2">
      <c r="A146" s="23">
        <v>144</v>
      </c>
      <c r="B146" s="9">
        <v>42089</v>
      </c>
      <c r="C146" s="32" t="s">
        <v>992</v>
      </c>
      <c r="D146" s="8" t="s">
        <v>761</v>
      </c>
      <c r="E146" s="35" t="s">
        <v>995</v>
      </c>
      <c r="F146" s="35" t="s">
        <v>1004</v>
      </c>
      <c r="G146" s="8" t="s">
        <v>1200</v>
      </c>
      <c r="H146" s="10"/>
      <c r="I146" s="10"/>
      <c r="J146" s="35" t="s">
        <v>1010</v>
      </c>
      <c r="K146" s="10" t="s">
        <v>60</v>
      </c>
      <c r="L146" s="10"/>
      <c r="M146" s="10"/>
      <c r="N146" s="35" t="s">
        <v>1010</v>
      </c>
      <c r="O146" s="17" t="s">
        <v>1013</v>
      </c>
      <c r="P146" s="17"/>
      <c r="Q146" s="17"/>
      <c r="R146" s="35" t="s">
        <v>1010</v>
      </c>
      <c r="S146" s="20" t="s">
        <v>272</v>
      </c>
      <c r="T146" s="8" t="s">
        <v>761</v>
      </c>
      <c r="U146" s="9">
        <v>42089</v>
      </c>
      <c r="V146" s="37">
        <f>U146-B146</f>
        <v>0</v>
      </c>
      <c r="W146" s="39" t="s">
        <v>1182</v>
      </c>
      <c r="X146" s="25"/>
      <c r="Y146" s="8" t="s">
        <v>181</v>
      </c>
      <c r="Z146" s="8" t="s">
        <v>181</v>
      </c>
      <c r="AA146" s="8" t="s">
        <v>46</v>
      </c>
      <c r="AB146" s="35" t="s">
        <v>46</v>
      </c>
      <c r="AC146" s="9"/>
      <c r="AD146" s="8"/>
      <c r="AE146" s="9"/>
      <c r="AF146" s="8"/>
      <c r="AG146" s="9"/>
      <c r="AH146" s="9"/>
      <c r="AI146" s="9"/>
      <c r="AJ146" s="8"/>
      <c r="AK146" s="30" t="s">
        <v>1160</v>
      </c>
      <c r="AL146" s="8"/>
      <c r="AM146" s="8"/>
      <c r="AN146" s="8"/>
      <c r="AO146" s="8"/>
      <c r="AP146" s="8" t="s">
        <v>924</v>
      </c>
      <c r="AQ146" s="8"/>
      <c r="AR146" s="8"/>
      <c r="AS146" s="8"/>
      <c r="AT146" s="8"/>
      <c r="AU146" s="8"/>
    </row>
    <row r="147" spans="1:47" ht="35.25" customHeight="1" x14ac:dyDescent="0.2">
      <c r="A147" s="23">
        <v>145</v>
      </c>
      <c r="B147" s="9">
        <v>42089</v>
      </c>
      <c r="C147" s="32" t="s">
        <v>992</v>
      </c>
      <c r="D147" s="8" t="s">
        <v>761</v>
      </c>
      <c r="E147" s="35" t="s">
        <v>995</v>
      </c>
      <c r="F147" s="35" t="s">
        <v>1004</v>
      </c>
      <c r="G147" s="8" t="s">
        <v>1200</v>
      </c>
      <c r="H147" s="10"/>
      <c r="I147" s="10"/>
      <c r="J147" s="35" t="s">
        <v>1010</v>
      </c>
      <c r="K147" s="10" t="s">
        <v>60</v>
      </c>
      <c r="L147" s="10"/>
      <c r="M147" s="10"/>
      <c r="N147" s="35" t="s">
        <v>1010</v>
      </c>
      <c r="O147" s="17" t="s">
        <v>1013</v>
      </c>
      <c r="P147" s="17"/>
      <c r="Q147" s="17"/>
      <c r="R147" s="35" t="s">
        <v>1010</v>
      </c>
      <c r="S147" s="20" t="s">
        <v>272</v>
      </c>
      <c r="T147" s="8" t="s">
        <v>761</v>
      </c>
      <c r="U147" s="9">
        <v>42089</v>
      </c>
      <c r="V147" s="37">
        <f>U147-B147</f>
        <v>0</v>
      </c>
      <c r="W147" s="39" t="s">
        <v>1182</v>
      </c>
      <c r="X147" s="25"/>
      <c r="Y147" s="8" t="s">
        <v>181</v>
      </c>
      <c r="Z147" s="8" t="s">
        <v>181</v>
      </c>
      <c r="AA147" s="8" t="s">
        <v>46</v>
      </c>
      <c r="AB147" s="35" t="s">
        <v>46</v>
      </c>
      <c r="AC147" s="9"/>
      <c r="AD147" s="8"/>
      <c r="AE147" s="9"/>
      <c r="AF147" s="8"/>
      <c r="AG147" s="9"/>
      <c r="AH147" s="9"/>
      <c r="AI147" s="9"/>
      <c r="AJ147" s="8"/>
      <c r="AK147" s="30" t="s">
        <v>1160</v>
      </c>
      <c r="AL147" s="8"/>
      <c r="AM147" s="8"/>
      <c r="AN147" s="8"/>
      <c r="AO147" s="8"/>
      <c r="AP147" s="8" t="s">
        <v>924</v>
      </c>
      <c r="AQ147" s="8"/>
      <c r="AR147" s="8"/>
      <c r="AS147" s="8"/>
      <c r="AT147" s="8"/>
      <c r="AU147" s="8"/>
    </row>
    <row r="148" spans="1:47" ht="35.25" customHeight="1" x14ac:dyDescent="0.2">
      <c r="A148" s="23">
        <v>146</v>
      </c>
      <c r="B148" s="9">
        <v>42091</v>
      </c>
      <c r="C148" s="32" t="s">
        <v>992</v>
      </c>
      <c r="D148" s="8" t="s">
        <v>591</v>
      </c>
      <c r="E148" s="35" t="s">
        <v>996</v>
      </c>
      <c r="F148" s="35" t="s">
        <v>1004</v>
      </c>
      <c r="G148" s="8" t="s">
        <v>1200</v>
      </c>
      <c r="H148" s="10" t="s">
        <v>731</v>
      </c>
      <c r="I148" s="10"/>
      <c r="J148" s="35" t="s">
        <v>1010</v>
      </c>
      <c r="K148" s="10" t="s">
        <v>60</v>
      </c>
      <c r="L148" s="10" t="s">
        <v>32</v>
      </c>
      <c r="M148" s="10"/>
      <c r="N148" s="35" t="s">
        <v>1010</v>
      </c>
      <c r="O148" s="17" t="s">
        <v>1016</v>
      </c>
      <c r="P148" s="17" t="s">
        <v>730</v>
      </c>
      <c r="Q148" s="17" t="s">
        <v>729</v>
      </c>
      <c r="R148" s="35" t="s">
        <v>1178</v>
      </c>
      <c r="S148" s="20" t="s">
        <v>272</v>
      </c>
      <c r="T148" s="8" t="s">
        <v>591</v>
      </c>
      <c r="U148" s="9">
        <v>42091</v>
      </c>
      <c r="V148" s="37">
        <f>U148-B148</f>
        <v>0</v>
      </c>
      <c r="W148" s="39" t="s">
        <v>1182</v>
      </c>
      <c r="X148" s="25"/>
      <c r="Y148" s="8" t="s">
        <v>181</v>
      </c>
      <c r="Z148" s="8" t="s">
        <v>181</v>
      </c>
      <c r="AA148" s="8" t="s">
        <v>46</v>
      </c>
      <c r="AB148" s="35" t="s">
        <v>46</v>
      </c>
      <c r="AC148" s="9"/>
      <c r="AD148" s="8"/>
      <c r="AE148" s="9"/>
      <c r="AF148" s="8"/>
      <c r="AG148" s="9"/>
      <c r="AH148" s="9"/>
      <c r="AI148" s="9"/>
      <c r="AJ148" s="8"/>
      <c r="AK148" s="30" t="s">
        <v>1160</v>
      </c>
      <c r="AL148" s="8"/>
      <c r="AM148" s="8"/>
      <c r="AN148" s="8"/>
      <c r="AO148" s="8"/>
      <c r="AP148" s="8" t="s">
        <v>924</v>
      </c>
      <c r="AQ148" s="8"/>
      <c r="AR148" s="8"/>
      <c r="AS148" s="8"/>
      <c r="AT148" s="8"/>
      <c r="AU148" s="8"/>
    </row>
    <row r="149" spans="1:47" ht="35.25" customHeight="1" x14ac:dyDescent="0.2">
      <c r="A149" s="23">
        <v>147</v>
      </c>
      <c r="B149" s="9">
        <v>42092</v>
      </c>
      <c r="C149" s="32" t="s">
        <v>992</v>
      </c>
      <c r="D149" s="8" t="s">
        <v>1106</v>
      </c>
      <c r="E149" s="35" t="s">
        <v>999</v>
      </c>
      <c r="F149" s="35" t="s">
        <v>1002</v>
      </c>
      <c r="G149" s="8" t="s">
        <v>1200</v>
      </c>
      <c r="H149" s="10" t="s">
        <v>824</v>
      </c>
      <c r="I149" s="10"/>
      <c r="J149" s="35" t="s">
        <v>1010</v>
      </c>
      <c r="K149" s="10" t="s">
        <v>60</v>
      </c>
      <c r="L149" s="10" t="s">
        <v>43</v>
      </c>
      <c r="M149" s="10"/>
      <c r="N149" s="35" t="s">
        <v>1010</v>
      </c>
      <c r="O149" s="17" t="s">
        <v>1014</v>
      </c>
      <c r="P149" s="17" t="s">
        <v>825</v>
      </c>
      <c r="Q149" s="17" t="s">
        <v>754</v>
      </c>
      <c r="R149" s="35" t="s">
        <v>1018</v>
      </c>
      <c r="S149" s="20" t="s">
        <v>336</v>
      </c>
      <c r="T149" s="8" t="s">
        <v>1106</v>
      </c>
      <c r="U149" s="9">
        <v>42092</v>
      </c>
      <c r="V149" s="37">
        <f>U149-B149</f>
        <v>0</v>
      </c>
      <c r="W149" s="39" t="s">
        <v>1182</v>
      </c>
      <c r="X149" s="25"/>
      <c r="Y149" s="8" t="s">
        <v>1260</v>
      </c>
      <c r="Z149" s="8" t="s">
        <v>1100</v>
      </c>
      <c r="AA149" s="8" t="s">
        <v>79</v>
      </c>
      <c r="AB149" s="35" t="s">
        <v>1173</v>
      </c>
      <c r="AC149" s="9"/>
      <c r="AD149" s="8" t="s">
        <v>80</v>
      </c>
      <c r="AE149" s="9"/>
      <c r="AF149" s="8"/>
      <c r="AG149" s="9"/>
      <c r="AH149" s="9"/>
      <c r="AI149" s="9"/>
      <c r="AJ149" s="8"/>
      <c r="AK149" s="30" t="s">
        <v>1160</v>
      </c>
      <c r="AL149" s="8"/>
      <c r="AM149" s="8"/>
      <c r="AN149" s="8"/>
      <c r="AO149" s="8"/>
      <c r="AP149" s="8" t="s">
        <v>254</v>
      </c>
      <c r="AQ149" s="8"/>
      <c r="AR149" s="8"/>
      <c r="AS149" s="8"/>
      <c r="AT149" s="8"/>
      <c r="AU149" s="8"/>
    </row>
    <row r="150" spans="1:47" ht="35.25" customHeight="1" x14ac:dyDescent="0.2">
      <c r="A150" s="23">
        <v>148</v>
      </c>
      <c r="B150" s="9">
        <v>42096</v>
      </c>
      <c r="C150" s="32" t="s">
        <v>992</v>
      </c>
      <c r="D150" s="8" t="s">
        <v>850</v>
      </c>
      <c r="E150" s="35" t="s">
        <v>996</v>
      </c>
      <c r="F150" s="35" t="s">
        <v>1004</v>
      </c>
      <c r="G150" s="8" t="s">
        <v>1007</v>
      </c>
      <c r="H150" s="10" t="s">
        <v>749</v>
      </c>
      <c r="I150" s="10" t="s">
        <v>103</v>
      </c>
      <c r="J150" s="32" t="s">
        <v>1115</v>
      </c>
      <c r="K150" s="10" t="s">
        <v>60</v>
      </c>
      <c r="L150" s="10" t="s">
        <v>104</v>
      </c>
      <c r="M150" s="10" t="s">
        <v>105</v>
      </c>
      <c r="N150" s="35" t="s">
        <v>105</v>
      </c>
      <c r="O150" s="17" t="s">
        <v>1011</v>
      </c>
      <c r="P150" s="17" t="s">
        <v>750</v>
      </c>
      <c r="Q150" s="17" t="s">
        <v>302</v>
      </c>
      <c r="R150" s="35" t="s">
        <v>1177</v>
      </c>
      <c r="S150" s="20" t="s">
        <v>336</v>
      </c>
      <c r="T150" s="8" t="s">
        <v>850</v>
      </c>
      <c r="U150" s="9">
        <v>42110</v>
      </c>
      <c r="V150" s="37">
        <f>U150-B150</f>
        <v>14</v>
      </c>
      <c r="W150" s="39" t="s">
        <v>1188</v>
      </c>
      <c r="X150" s="25"/>
      <c r="Y150" s="8" t="s">
        <v>1055</v>
      </c>
      <c r="Z150" s="8" t="s">
        <v>301</v>
      </c>
      <c r="AA150" s="8" t="s">
        <v>33</v>
      </c>
      <c r="AB150" s="35" t="s">
        <v>1171</v>
      </c>
      <c r="AC150" s="9"/>
      <c r="AD150" s="8"/>
      <c r="AE150" s="9"/>
      <c r="AF150" s="8"/>
      <c r="AG150" s="9" t="s">
        <v>1031</v>
      </c>
      <c r="AH150" s="9"/>
      <c r="AI150" s="9"/>
      <c r="AJ150" s="8"/>
      <c r="AK150" s="30" t="s">
        <v>1160</v>
      </c>
      <c r="AL150" s="8" t="s">
        <v>106</v>
      </c>
      <c r="AM150" s="8" t="s">
        <v>107</v>
      </c>
      <c r="AN150" s="8" t="s">
        <v>108</v>
      </c>
      <c r="AO150" s="8" t="s">
        <v>109</v>
      </c>
      <c r="AP150" s="8" t="s">
        <v>924</v>
      </c>
      <c r="AQ150" s="8"/>
      <c r="AR150" s="8"/>
      <c r="AS150" s="8"/>
      <c r="AT150" s="8"/>
      <c r="AU150" s="8"/>
    </row>
    <row r="151" spans="1:47" ht="35.25" customHeight="1" x14ac:dyDescent="0.2">
      <c r="A151" s="23">
        <v>149</v>
      </c>
      <c r="B151" s="9">
        <v>42118</v>
      </c>
      <c r="C151" s="32" t="s">
        <v>992</v>
      </c>
      <c r="D151" s="8" t="s">
        <v>519</v>
      </c>
      <c r="E151" s="35" t="s">
        <v>996</v>
      </c>
      <c r="F151" s="35" t="s">
        <v>1003</v>
      </c>
      <c r="G151" s="8" t="s">
        <v>1200</v>
      </c>
      <c r="H151" s="10" t="s">
        <v>520</v>
      </c>
      <c r="I151" s="10"/>
      <c r="J151" s="35" t="s">
        <v>1010</v>
      </c>
      <c r="K151" s="10" t="s">
        <v>60</v>
      </c>
      <c r="L151" s="10"/>
      <c r="M151" s="10"/>
      <c r="N151" s="35" t="s">
        <v>1010</v>
      </c>
      <c r="O151" s="17" t="s">
        <v>1013</v>
      </c>
      <c r="P151" s="17" t="s">
        <v>521</v>
      </c>
      <c r="Q151" s="17"/>
      <c r="R151" s="35" t="s">
        <v>1010</v>
      </c>
      <c r="S151" s="20" t="s">
        <v>272</v>
      </c>
      <c r="T151" s="8" t="s">
        <v>519</v>
      </c>
      <c r="U151" s="9">
        <v>42118</v>
      </c>
      <c r="V151" s="37">
        <f>U151-B151</f>
        <v>0</v>
      </c>
      <c r="W151" s="39" t="s">
        <v>1182</v>
      </c>
      <c r="X151" s="25"/>
      <c r="Y151" s="8" t="s">
        <v>181</v>
      </c>
      <c r="Z151" s="8" t="s">
        <v>181</v>
      </c>
      <c r="AA151" s="8" t="s">
        <v>46</v>
      </c>
      <c r="AB151" s="35" t="s">
        <v>46</v>
      </c>
      <c r="AC151" s="9"/>
      <c r="AD151" s="8"/>
      <c r="AE151" s="9"/>
      <c r="AF151" s="8"/>
      <c r="AG151" s="9"/>
      <c r="AH151" s="9"/>
      <c r="AI151" s="9"/>
      <c r="AJ151" s="8"/>
      <c r="AK151" s="30" t="s">
        <v>647</v>
      </c>
      <c r="AL151" s="8"/>
      <c r="AM151" s="8"/>
      <c r="AN151" s="8"/>
      <c r="AO151" s="8"/>
      <c r="AP151" s="8" t="s">
        <v>608</v>
      </c>
      <c r="AQ151" s="8"/>
      <c r="AR151" s="8"/>
      <c r="AS151" s="8"/>
      <c r="AT151" s="8" t="s">
        <v>621</v>
      </c>
      <c r="AU151" s="8"/>
    </row>
    <row r="152" spans="1:47" ht="35.25" customHeight="1" x14ac:dyDescent="0.2">
      <c r="A152" s="23">
        <v>150</v>
      </c>
      <c r="B152" s="9">
        <v>42129</v>
      </c>
      <c r="C152" s="32" t="s">
        <v>992</v>
      </c>
      <c r="D152" s="8" t="s">
        <v>616</v>
      </c>
      <c r="E152" s="35" t="s">
        <v>1193</v>
      </c>
      <c r="F152" s="35" t="s">
        <v>1004</v>
      </c>
      <c r="G152" s="8" t="s">
        <v>1007</v>
      </c>
      <c r="H152" s="10" t="s">
        <v>615</v>
      </c>
      <c r="I152" s="13">
        <v>34298</v>
      </c>
      <c r="J152" s="32" t="s">
        <v>1115</v>
      </c>
      <c r="K152" s="10" t="s">
        <v>60</v>
      </c>
      <c r="L152" s="10" t="s">
        <v>618</v>
      </c>
      <c r="M152" s="10" t="s">
        <v>1133</v>
      </c>
      <c r="N152" s="35" t="s">
        <v>1122</v>
      </c>
      <c r="O152" s="17" t="s">
        <v>1012</v>
      </c>
      <c r="P152" s="17" t="s">
        <v>641</v>
      </c>
      <c r="Q152" s="17" t="s">
        <v>680</v>
      </c>
      <c r="R152" s="35" t="s">
        <v>1177</v>
      </c>
      <c r="S152" s="20" t="s">
        <v>336</v>
      </c>
      <c r="T152" s="8" t="s">
        <v>620</v>
      </c>
      <c r="U152" s="9">
        <v>42170</v>
      </c>
      <c r="V152" s="37">
        <f>U152-B152</f>
        <v>41</v>
      </c>
      <c r="W152" s="39" t="s">
        <v>1187</v>
      </c>
      <c r="X152" s="25"/>
      <c r="Y152" s="8"/>
      <c r="Z152" s="8"/>
      <c r="AA152" s="8" t="s">
        <v>33</v>
      </c>
      <c r="AB152" s="35" t="s">
        <v>1171</v>
      </c>
      <c r="AC152" s="9"/>
      <c r="AD152" s="8"/>
      <c r="AE152" s="9"/>
      <c r="AF152" s="8"/>
      <c r="AG152" s="9" t="s">
        <v>1032</v>
      </c>
      <c r="AH152" s="9"/>
      <c r="AI152" s="9"/>
      <c r="AJ152" s="8"/>
      <c r="AK152" s="30" t="s">
        <v>647</v>
      </c>
      <c r="AL152" s="8"/>
      <c r="AM152" s="8"/>
      <c r="AN152" s="8"/>
      <c r="AO152" s="8"/>
      <c r="AP152" s="8" t="s">
        <v>614</v>
      </c>
      <c r="AQ152" s="8"/>
      <c r="AR152" s="8"/>
      <c r="AS152" s="8"/>
      <c r="AT152" s="8"/>
      <c r="AU152" s="8"/>
    </row>
    <row r="153" spans="1:47" ht="35.25" customHeight="1" x14ac:dyDescent="0.2">
      <c r="A153" s="23">
        <v>151</v>
      </c>
      <c r="B153" s="9">
        <v>42129</v>
      </c>
      <c r="C153" s="32" t="s">
        <v>992</v>
      </c>
      <c r="D153" s="8" t="s">
        <v>616</v>
      </c>
      <c r="E153" s="35" t="s">
        <v>1193</v>
      </c>
      <c r="F153" s="35" t="s">
        <v>1004</v>
      </c>
      <c r="G153" s="8" t="s">
        <v>1007</v>
      </c>
      <c r="H153" s="10" t="s">
        <v>642</v>
      </c>
      <c r="I153" s="13">
        <v>35123</v>
      </c>
      <c r="J153" s="32" t="s">
        <v>1115</v>
      </c>
      <c r="K153" s="10" t="s">
        <v>31</v>
      </c>
      <c r="L153" s="10" t="s">
        <v>617</v>
      </c>
      <c r="M153" s="10" t="s">
        <v>619</v>
      </c>
      <c r="N153" s="35" t="s">
        <v>1122</v>
      </c>
      <c r="O153" s="17" t="s">
        <v>1014</v>
      </c>
      <c r="P153" s="17" t="s">
        <v>641</v>
      </c>
      <c r="Q153" s="17" t="s">
        <v>680</v>
      </c>
      <c r="R153" s="35" t="s">
        <v>1177</v>
      </c>
      <c r="S153" s="20" t="s">
        <v>276</v>
      </c>
      <c r="T153" s="8" t="s">
        <v>620</v>
      </c>
      <c r="U153" s="9"/>
      <c r="V153" s="37"/>
      <c r="W153" s="39" t="s">
        <v>276</v>
      </c>
      <c r="X153" s="25"/>
      <c r="Y153" s="8"/>
      <c r="Z153" s="8"/>
      <c r="AA153" s="8" t="s">
        <v>33</v>
      </c>
      <c r="AB153" s="35" t="s">
        <v>1171</v>
      </c>
      <c r="AC153" s="9"/>
      <c r="AD153" s="8"/>
      <c r="AE153" s="9"/>
      <c r="AF153" s="8"/>
      <c r="AG153" s="9"/>
      <c r="AH153" s="9"/>
      <c r="AI153" s="9"/>
      <c r="AJ153" s="8"/>
      <c r="AK153" s="30" t="s">
        <v>647</v>
      </c>
      <c r="AL153" s="8"/>
      <c r="AM153" s="8"/>
      <c r="AN153" s="8"/>
      <c r="AO153" s="8"/>
      <c r="AP153" s="8" t="s">
        <v>614</v>
      </c>
      <c r="AQ153" s="8"/>
      <c r="AR153" s="8"/>
      <c r="AS153" s="8"/>
      <c r="AT153" s="8"/>
      <c r="AU153" s="8"/>
    </row>
    <row r="154" spans="1:47" ht="35.25" customHeight="1" x14ac:dyDescent="0.2">
      <c r="A154" s="23">
        <v>152</v>
      </c>
      <c r="B154" s="9">
        <v>42138</v>
      </c>
      <c r="C154" s="32" t="s">
        <v>992</v>
      </c>
      <c r="D154" s="8" t="s">
        <v>30</v>
      </c>
      <c r="E154" s="35" t="s">
        <v>995</v>
      </c>
      <c r="F154" s="35" t="s">
        <v>1004</v>
      </c>
      <c r="G154" s="8" t="s">
        <v>1008</v>
      </c>
      <c r="H154" s="10" t="s">
        <v>143</v>
      </c>
      <c r="I154" s="10" t="s">
        <v>399</v>
      </c>
      <c r="J154" s="35" t="s">
        <v>1113</v>
      </c>
      <c r="K154" s="10" t="s">
        <v>60</v>
      </c>
      <c r="L154" s="10" t="s">
        <v>624</v>
      </c>
      <c r="M154" s="10" t="s">
        <v>105</v>
      </c>
      <c r="N154" s="35" t="s">
        <v>105</v>
      </c>
      <c r="O154" s="17" t="s">
        <v>1016</v>
      </c>
      <c r="P154" s="17" t="s">
        <v>623</v>
      </c>
      <c r="Q154" s="17" t="s">
        <v>792</v>
      </c>
      <c r="R154" s="35" t="s">
        <v>1177</v>
      </c>
      <c r="S154" s="20" t="s">
        <v>97</v>
      </c>
      <c r="T154" s="8" t="s">
        <v>794</v>
      </c>
      <c r="U154" s="9">
        <v>42323</v>
      </c>
      <c r="V154" s="37">
        <f>U154-B154</f>
        <v>185</v>
      </c>
      <c r="W154" s="39" t="s">
        <v>1186</v>
      </c>
      <c r="X154" s="25"/>
      <c r="Y154" s="8"/>
      <c r="Z154" s="8" t="s">
        <v>328</v>
      </c>
      <c r="AA154" s="8" t="s">
        <v>79</v>
      </c>
      <c r="AB154" s="35" t="s">
        <v>1173</v>
      </c>
      <c r="AC154" s="9">
        <v>42323</v>
      </c>
      <c r="AD154" s="8" t="s">
        <v>97</v>
      </c>
      <c r="AE154" s="9"/>
      <c r="AF154" s="8"/>
      <c r="AG154" s="9" t="s">
        <v>793</v>
      </c>
      <c r="AH154" s="9"/>
      <c r="AI154" s="9">
        <v>42323</v>
      </c>
      <c r="AJ154" s="8" t="s">
        <v>713</v>
      </c>
      <c r="AK154" s="30" t="s">
        <v>1160</v>
      </c>
      <c r="AL154" s="8"/>
      <c r="AM154" s="8"/>
      <c r="AN154" s="8"/>
      <c r="AO154" s="8"/>
      <c r="AP154" s="8" t="s">
        <v>924</v>
      </c>
      <c r="AQ154" s="8" t="s">
        <v>332</v>
      </c>
      <c r="AR154" s="8" t="s">
        <v>144</v>
      </c>
      <c r="AS154" s="8" t="s">
        <v>331</v>
      </c>
      <c r="AT154" s="8" t="s">
        <v>330</v>
      </c>
      <c r="AU154" s="8"/>
    </row>
    <row r="155" spans="1:47" ht="35.25" customHeight="1" x14ac:dyDescent="0.2">
      <c r="A155" s="23">
        <v>153</v>
      </c>
      <c r="B155" s="9">
        <v>42143</v>
      </c>
      <c r="C155" s="32" t="s">
        <v>992</v>
      </c>
      <c r="D155" s="8" t="s">
        <v>110</v>
      </c>
      <c r="E155" s="35" t="s">
        <v>999</v>
      </c>
      <c r="F155" s="35" t="s">
        <v>1002</v>
      </c>
      <c r="G155" s="8" t="s">
        <v>1007</v>
      </c>
      <c r="H155" s="10" t="s">
        <v>560</v>
      </c>
      <c r="I155" s="10" t="s">
        <v>728</v>
      </c>
      <c r="J155" s="35" t="s">
        <v>1113</v>
      </c>
      <c r="K155" s="10" t="s">
        <v>60</v>
      </c>
      <c r="L155" s="10" t="s">
        <v>653</v>
      </c>
      <c r="M155" s="10"/>
      <c r="N155" s="35" t="s">
        <v>1010</v>
      </c>
      <c r="O155" s="17" t="s">
        <v>1016</v>
      </c>
      <c r="P155" s="17" t="s">
        <v>652</v>
      </c>
      <c r="Q155" s="17" t="s">
        <v>663</v>
      </c>
      <c r="R155" s="35" t="s">
        <v>1018</v>
      </c>
      <c r="S155" s="20" t="s">
        <v>336</v>
      </c>
      <c r="T155" s="8" t="s">
        <v>334</v>
      </c>
      <c r="U155" s="9">
        <v>42144</v>
      </c>
      <c r="V155" s="37">
        <f>U155-B155</f>
        <v>1</v>
      </c>
      <c r="W155" s="39" t="s">
        <v>1183</v>
      </c>
      <c r="X155" s="25"/>
      <c r="Y155" s="8"/>
      <c r="Z155" s="8"/>
      <c r="AA155" s="8" t="s">
        <v>33</v>
      </c>
      <c r="AB155" s="35" t="s">
        <v>1171</v>
      </c>
      <c r="AC155" s="9"/>
      <c r="AD155" s="8"/>
      <c r="AE155" s="9"/>
      <c r="AF155" s="8"/>
      <c r="AG155" s="9">
        <v>42144</v>
      </c>
      <c r="AH155" s="9"/>
      <c r="AI155" s="9"/>
      <c r="AJ155" s="8"/>
      <c r="AK155" s="30" t="s">
        <v>1160</v>
      </c>
      <c r="AL155" s="8"/>
      <c r="AM155" s="8"/>
      <c r="AN155" s="8"/>
      <c r="AO155" s="8"/>
      <c r="AP155" s="8" t="s">
        <v>254</v>
      </c>
      <c r="AQ155" s="8"/>
      <c r="AR155" s="8"/>
      <c r="AS155" s="8"/>
      <c r="AT155" s="8"/>
      <c r="AU155" s="8"/>
    </row>
    <row r="156" spans="1:47" ht="35.25" customHeight="1" x14ac:dyDescent="0.2">
      <c r="A156" s="23">
        <v>154</v>
      </c>
      <c r="B156" s="9">
        <v>42143</v>
      </c>
      <c r="C156" s="32" t="s">
        <v>992</v>
      </c>
      <c r="D156" s="8" t="s">
        <v>536</v>
      </c>
      <c r="E156" s="35" t="s">
        <v>996</v>
      </c>
      <c r="F156" s="35" t="s">
        <v>1004</v>
      </c>
      <c r="G156" s="8" t="s">
        <v>1200</v>
      </c>
      <c r="H156" s="10" t="s">
        <v>539</v>
      </c>
      <c r="I156" s="10"/>
      <c r="J156" s="35" t="s">
        <v>1010</v>
      </c>
      <c r="K156" s="10" t="s">
        <v>60</v>
      </c>
      <c r="L156" s="10" t="s">
        <v>92</v>
      </c>
      <c r="M156" s="10"/>
      <c r="N156" s="35" t="s">
        <v>1010</v>
      </c>
      <c r="O156" s="17" t="s">
        <v>1011</v>
      </c>
      <c r="P156" s="17" t="s">
        <v>538</v>
      </c>
      <c r="Q156" s="17" t="s">
        <v>660</v>
      </c>
      <c r="R156" s="35" t="s">
        <v>1177</v>
      </c>
      <c r="S156" s="20" t="s">
        <v>272</v>
      </c>
      <c r="T156" s="8" t="s">
        <v>536</v>
      </c>
      <c r="U156" s="9">
        <v>42143</v>
      </c>
      <c r="V156" s="37">
        <f>U156-B156</f>
        <v>0</v>
      </c>
      <c r="W156" s="39" t="s">
        <v>1182</v>
      </c>
      <c r="X156" s="25"/>
      <c r="Y156" s="8" t="s">
        <v>181</v>
      </c>
      <c r="Z156" s="8" t="s">
        <v>181</v>
      </c>
      <c r="AA156" s="8" t="s">
        <v>46</v>
      </c>
      <c r="AB156" s="35" t="s">
        <v>46</v>
      </c>
      <c r="AC156" s="9"/>
      <c r="AD156" s="8"/>
      <c r="AE156" s="9"/>
      <c r="AF156" s="8"/>
      <c r="AG156" s="9"/>
      <c r="AH156" s="9"/>
      <c r="AI156" s="9"/>
      <c r="AJ156" s="8"/>
      <c r="AK156" s="30" t="s">
        <v>1160</v>
      </c>
      <c r="AL156" s="8"/>
      <c r="AM156" s="8"/>
      <c r="AN156" s="8"/>
      <c r="AO156" s="8"/>
      <c r="AP156" s="8" t="s">
        <v>924</v>
      </c>
      <c r="AQ156" s="8"/>
      <c r="AR156" s="8"/>
      <c r="AS156" s="8" t="s">
        <v>537</v>
      </c>
      <c r="AT156" s="8"/>
      <c r="AU156" s="8"/>
    </row>
    <row r="157" spans="1:47" ht="35.25" customHeight="1" x14ac:dyDescent="0.2">
      <c r="A157" s="23">
        <v>155</v>
      </c>
      <c r="B157" s="9">
        <v>42152</v>
      </c>
      <c r="C157" s="32" t="s">
        <v>992</v>
      </c>
      <c r="D157" s="8" t="s">
        <v>275</v>
      </c>
      <c r="E157" s="35" t="s">
        <v>996</v>
      </c>
      <c r="F157" s="35" t="s">
        <v>1004</v>
      </c>
      <c r="G157" s="8" t="s">
        <v>1007</v>
      </c>
      <c r="H157" s="10" t="s">
        <v>127</v>
      </c>
      <c r="I157" s="10" t="s">
        <v>273</v>
      </c>
      <c r="J157" s="32" t="s">
        <v>1115</v>
      </c>
      <c r="K157" s="10" t="s">
        <v>31</v>
      </c>
      <c r="L157" s="10" t="s">
        <v>274</v>
      </c>
      <c r="M157" s="10" t="s">
        <v>128</v>
      </c>
      <c r="N157" s="35" t="s">
        <v>1159</v>
      </c>
      <c r="O157" s="17" t="s">
        <v>1010</v>
      </c>
      <c r="P157" s="17"/>
      <c r="Q157" s="17"/>
      <c r="R157" s="35" t="s">
        <v>1010</v>
      </c>
      <c r="S157" s="20" t="s">
        <v>276</v>
      </c>
      <c r="T157" s="8" t="s">
        <v>276</v>
      </c>
      <c r="U157" s="9"/>
      <c r="V157" s="37"/>
      <c r="W157" s="39" t="s">
        <v>276</v>
      </c>
      <c r="X157" s="25"/>
      <c r="Y157" s="8"/>
      <c r="Z157" s="8"/>
      <c r="AA157" s="8" t="s">
        <v>33</v>
      </c>
      <c r="AB157" s="35" t="s">
        <v>1171</v>
      </c>
      <c r="AC157" s="9"/>
      <c r="AD157" s="8"/>
      <c r="AE157" s="9"/>
      <c r="AF157" s="8"/>
      <c r="AG157" s="9"/>
      <c r="AH157" s="9"/>
      <c r="AI157" s="9"/>
      <c r="AJ157" s="8"/>
      <c r="AK157" s="30" t="s">
        <v>647</v>
      </c>
      <c r="AL157" s="8"/>
      <c r="AM157" s="8"/>
      <c r="AN157" s="8"/>
      <c r="AO157" s="8"/>
      <c r="AP157" s="8" t="s">
        <v>112</v>
      </c>
      <c r="AQ157" s="8" t="s">
        <v>925</v>
      </c>
      <c r="AR157" s="8"/>
      <c r="AS157" s="8" t="s">
        <v>277</v>
      </c>
      <c r="AT157" s="8"/>
      <c r="AU157" s="8"/>
    </row>
    <row r="158" spans="1:47" ht="35.25" customHeight="1" x14ac:dyDescent="0.2">
      <c r="A158" s="23">
        <v>156</v>
      </c>
      <c r="B158" s="9" t="s">
        <v>798</v>
      </c>
      <c r="C158" s="32" t="s">
        <v>992</v>
      </c>
      <c r="D158" s="8" t="s">
        <v>89</v>
      </c>
      <c r="E158" s="35" t="s">
        <v>999</v>
      </c>
      <c r="F158" s="35" t="s">
        <v>1002</v>
      </c>
      <c r="G158" s="8" t="s">
        <v>1007</v>
      </c>
      <c r="H158" s="10" t="s">
        <v>800</v>
      </c>
      <c r="I158" s="10"/>
      <c r="J158" s="35" t="s">
        <v>1010</v>
      </c>
      <c r="K158" s="10" t="s">
        <v>60</v>
      </c>
      <c r="L158" s="10"/>
      <c r="M158" s="10"/>
      <c r="N158" s="35" t="s">
        <v>1010</v>
      </c>
      <c r="O158" s="17" t="s">
        <v>1016</v>
      </c>
      <c r="P158" s="17" t="s">
        <v>801</v>
      </c>
      <c r="Q158" s="17"/>
      <c r="R158" s="35" t="s">
        <v>1010</v>
      </c>
      <c r="S158" s="20" t="s">
        <v>336</v>
      </c>
      <c r="T158" s="8" t="s">
        <v>334</v>
      </c>
      <c r="U158" s="9"/>
      <c r="V158" s="37"/>
      <c r="W158" s="39" t="s">
        <v>276</v>
      </c>
      <c r="X158" s="25"/>
      <c r="Y158" s="8"/>
      <c r="Z158" s="8"/>
      <c r="AA158" s="8" t="s">
        <v>33</v>
      </c>
      <c r="AB158" s="35" t="s">
        <v>1171</v>
      </c>
      <c r="AC158" s="9"/>
      <c r="AD158" s="8"/>
      <c r="AE158" s="9"/>
      <c r="AF158" s="8"/>
      <c r="AG158" s="9"/>
      <c r="AH158" s="9"/>
      <c r="AI158" s="9"/>
      <c r="AJ158" s="8"/>
      <c r="AK158" s="30" t="s">
        <v>1160</v>
      </c>
      <c r="AL158" s="8"/>
      <c r="AM158" s="8"/>
      <c r="AN158" s="8"/>
      <c r="AO158" s="8"/>
      <c r="AP158" s="8" t="s">
        <v>924</v>
      </c>
      <c r="AQ158" s="8"/>
      <c r="AR158" s="8"/>
      <c r="AS158" s="8"/>
      <c r="AT158" s="8"/>
      <c r="AU158" s="8"/>
    </row>
    <row r="159" spans="1:47" ht="35.25" customHeight="1" x14ac:dyDescent="0.2">
      <c r="A159" s="23">
        <v>157</v>
      </c>
      <c r="B159" s="9" t="s">
        <v>798</v>
      </c>
      <c r="C159" s="32" t="s">
        <v>992</v>
      </c>
      <c r="D159" s="8" t="s">
        <v>89</v>
      </c>
      <c r="E159" s="35" t="s">
        <v>999</v>
      </c>
      <c r="F159" s="35" t="s">
        <v>1002</v>
      </c>
      <c r="G159" s="8" t="s">
        <v>1200</v>
      </c>
      <c r="H159" s="10" t="s">
        <v>799</v>
      </c>
      <c r="I159" s="10"/>
      <c r="J159" s="32" t="s">
        <v>1115</v>
      </c>
      <c r="K159" s="10" t="s">
        <v>31</v>
      </c>
      <c r="L159" s="10"/>
      <c r="M159" s="10" t="s">
        <v>1126</v>
      </c>
      <c r="N159" s="35" t="s">
        <v>1122</v>
      </c>
      <c r="O159" s="17" t="s">
        <v>1014</v>
      </c>
      <c r="P159" s="17" t="s">
        <v>801</v>
      </c>
      <c r="Q159" s="17"/>
      <c r="R159" s="35" t="s">
        <v>1010</v>
      </c>
      <c r="S159" s="20" t="s">
        <v>272</v>
      </c>
      <c r="T159" s="8" t="s">
        <v>334</v>
      </c>
      <c r="U159" s="9" t="s">
        <v>798</v>
      </c>
      <c r="V159" s="37">
        <v>0</v>
      </c>
      <c r="W159" s="39" t="s">
        <v>1182</v>
      </c>
      <c r="X159" s="25"/>
      <c r="Y159" s="8" t="s">
        <v>181</v>
      </c>
      <c r="Z159" s="8" t="s">
        <v>181</v>
      </c>
      <c r="AA159" s="8" t="s">
        <v>46</v>
      </c>
      <c r="AB159" s="35" t="s">
        <v>46</v>
      </c>
      <c r="AC159" s="9"/>
      <c r="AD159" s="8"/>
      <c r="AE159" s="9"/>
      <c r="AF159" s="8"/>
      <c r="AG159" s="9"/>
      <c r="AH159" s="9"/>
      <c r="AI159" s="9"/>
      <c r="AJ159" s="8"/>
      <c r="AK159" s="30" t="s">
        <v>1160</v>
      </c>
      <c r="AL159" s="8"/>
      <c r="AM159" s="8"/>
      <c r="AN159" s="8"/>
      <c r="AO159" s="8"/>
      <c r="AP159" s="8" t="s">
        <v>924</v>
      </c>
      <c r="AQ159" s="8"/>
      <c r="AR159" s="8"/>
      <c r="AS159" s="8"/>
      <c r="AT159" s="8"/>
      <c r="AU159" s="8"/>
    </row>
    <row r="160" spans="1:47" ht="35.25" customHeight="1" x14ac:dyDescent="0.2">
      <c r="A160" s="23">
        <v>158</v>
      </c>
      <c r="B160" s="9">
        <v>42160</v>
      </c>
      <c r="C160" s="32" t="s">
        <v>992</v>
      </c>
      <c r="D160" s="8" t="s">
        <v>110</v>
      </c>
      <c r="E160" s="35" t="s">
        <v>999</v>
      </c>
      <c r="F160" s="35" t="s">
        <v>1002</v>
      </c>
      <c r="G160" s="8" t="s">
        <v>1007</v>
      </c>
      <c r="H160" s="10" t="s">
        <v>723</v>
      </c>
      <c r="I160" s="10"/>
      <c r="J160" s="35" t="s">
        <v>1010</v>
      </c>
      <c r="K160" s="10" t="s">
        <v>60</v>
      </c>
      <c r="L160" s="10" t="s">
        <v>724</v>
      </c>
      <c r="M160" s="10"/>
      <c r="N160" s="35" t="s">
        <v>1010</v>
      </c>
      <c r="O160" s="17" t="s">
        <v>1013</v>
      </c>
      <c r="P160" s="17"/>
      <c r="Q160" s="17"/>
      <c r="R160" s="35" t="s">
        <v>1010</v>
      </c>
      <c r="S160" s="20" t="s">
        <v>336</v>
      </c>
      <c r="T160" s="8" t="s">
        <v>334</v>
      </c>
      <c r="U160" s="9">
        <v>42161</v>
      </c>
      <c r="V160" s="37">
        <f>U160-B160</f>
        <v>1</v>
      </c>
      <c r="W160" s="39" t="s">
        <v>1183</v>
      </c>
      <c r="X160" s="25"/>
      <c r="Y160" s="8"/>
      <c r="Z160" s="8"/>
      <c r="AA160" s="8" t="s">
        <v>33</v>
      </c>
      <c r="AB160" s="35" t="s">
        <v>1171</v>
      </c>
      <c r="AC160" s="9"/>
      <c r="AD160" s="8"/>
      <c r="AE160" s="9"/>
      <c r="AF160" s="8"/>
      <c r="AG160" s="9">
        <v>42161</v>
      </c>
      <c r="AH160" s="9"/>
      <c r="AI160" s="9"/>
      <c r="AJ160" s="8"/>
      <c r="AK160" s="30" t="s">
        <v>1160</v>
      </c>
      <c r="AL160" s="8"/>
      <c r="AM160" s="8"/>
      <c r="AN160" s="8"/>
      <c r="AO160" s="8"/>
      <c r="AP160" s="8" t="s">
        <v>924</v>
      </c>
      <c r="AQ160" s="8"/>
      <c r="AR160" s="8"/>
      <c r="AS160" s="8"/>
      <c r="AT160" s="8"/>
      <c r="AU160" s="8"/>
    </row>
    <row r="161" spans="1:47" ht="35.25" customHeight="1" x14ac:dyDescent="0.2">
      <c r="A161" s="23">
        <v>159</v>
      </c>
      <c r="B161" s="9">
        <v>42161</v>
      </c>
      <c r="C161" s="32" t="s">
        <v>992</v>
      </c>
      <c r="D161" s="8" t="s">
        <v>1103</v>
      </c>
      <c r="E161" s="35" t="s">
        <v>995</v>
      </c>
      <c r="F161" s="35" t="s">
        <v>1002</v>
      </c>
      <c r="G161" s="8" t="s">
        <v>1007</v>
      </c>
      <c r="H161" s="10" t="s">
        <v>725</v>
      </c>
      <c r="I161" s="10"/>
      <c r="J161" s="35" t="s">
        <v>1010</v>
      </c>
      <c r="K161" s="10" t="s">
        <v>60</v>
      </c>
      <c r="L161" s="10" t="s">
        <v>169</v>
      </c>
      <c r="M161" s="10"/>
      <c r="N161" s="35" t="s">
        <v>1010</v>
      </c>
      <c r="O161" s="17" t="s">
        <v>1016</v>
      </c>
      <c r="P161" s="17" t="s">
        <v>726</v>
      </c>
      <c r="Q161" s="17"/>
      <c r="R161" s="35" t="s">
        <v>1010</v>
      </c>
      <c r="S161" s="20" t="s">
        <v>336</v>
      </c>
      <c r="T161" s="8" t="s">
        <v>179</v>
      </c>
      <c r="U161" s="9">
        <v>42164</v>
      </c>
      <c r="V161" s="37">
        <f>U161-B161</f>
        <v>3</v>
      </c>
      <c r="W161" s="39" t="s">
        <v>1184</v>
      </c>
      <c r="X161" s="25"/>
      <c r="Y161" s="8"/>
      <c r="Z161" s="8"/>
      <c r="AA161" s="8" t="s">
        <v>33</v>
      </c>
      <c r="AB161" s="35" t="s">
        <v>1171</v>
      </c>
      <c r="AC161" s="9"/>
      <c r="AD161" s="8"/>
      <c r="AE161" s="9"/>
      <c r="AF161" s="8"/>
      <c r="AG161" s="9" t="s">
        <v>1033</v>
      </c>
      <c r="AH161" s="9"/>
      <c r="AI161" s="9"/>
      <c r="AJ161" s="8"/>
      <c r="AK161" s="30" t="s">
        <v>1160</v>
      </c>
      <c r="AL161" s="8"/>
      <c r="AM161" s="8"/>
      <c r="AN161" s="8"/>
      <c r="AO161" s="8"/>
      <c r="AP161" s="8" t="s">
        <v>924</v>
      </c>
      <c r="AQ161" s="8"/>
      <c r="AR161" s="8"/>
      <c r="AS161" s="8"/>
      <c r="AT161" s="8"/>
      <c r="AU161" s="8"/>
    </row>
    <row r="162" spans="1:47" ht="35.25" customHeight="1" x14ac:dyDescent="0.2">
      <c r="A162" s="23">
        <v>160</v>
      </c>
      <c r="B162" s="9">
        <v>42166</v>
      </c>
      <c r="C162" s="32" t="s">
        <v>992</v>
      </c>
      <c r="D162" s="8" t="s">
        <v>397</v>
      </c>
      <c r="E162" s="35" t="s">
        <v>997</v>
      </c>
      <c r="F162" s="35" t="s">
        <v>1005</v>
      </c>
      <c r="G162" s="8" t="s">
        <v>1007</v>
      </c>
      <c r="H162" s="10" t="s">
        <v>398</v>
      </c>
      <c r="I162" s="10" t="s">
        <v>399</v>
      </c>
      <c r="J162" s="35" t="s">
        <v>1113</v>
      </c>
      <c r="K162" s="10" t="s">
        <v>60</v>
      </c>
      <c r="L162" s="10" t="s">
        <v>400</v>
      </c>
      <c r="M162" s="10" t="s">
        <v>105</v>
      </c>
      <c r="N162" s="35" t="s">
        <v>105</v>
      </c>
      <c r="O162" s="17" t="s">
        <v>1016</v>
      </c>
      <c r="P162" s="17" t="s">
        <v>402</v>
      </c>
      <c r="Q162" s="17" t="s">
        <v>669</v>
      </c>
      <c r="R162" s="35" t="s">
        <v>1023</v>
      </c>
      <c r="S162" s="20" t="s">
        <v>336</v>
      </c>
      <c r="T162" s="8"/>
      <c r="U162" s="9"/>
      <c r="V162" s="37"/>
      <c r="W162" s="39" t="s">
        <v>276</v>
      </c>
      <c r="X162" s="25"/>
      <c r="Y162" s="8"/>
      <c r="Z162" s="8" t="s">
        <v>1101</v>
      </c>
      <c r="AA162" s="8" t="s">
        <v>33</v>
      </c>
      <c r="AB162" s="35" t="s">
        <v>1171</v>
      </c>
      <c r="AC162" s="9"/>
      <c r="AD162" s="8"/>
      <c r="AE162" s="9"/>
      <c r="AF162" s="8"/>
      <c r="AG162" s="9"/>
      <c r="AH162" s="9"/>
      <c r="AI162" s="9"/>
      <c r="AJ162" s="8"/>
      <c r="AK162" s="30" t="s">
        <v>649</v>
      </c>
      <c r="AL162" s="8" t="s">
        <v>401</v>
      </c>
      <c r="AM162" s="8"/>
      <c r="AN162" s="8"/>
      <c r="AO162" s="8"/>
      <c r="AP162" s="8"/>
      <c r="AQ162" s="8"/>
      <c r="AR162" s="8"/>
      <c r="AS162" s="8"/>
      <c r="AT162" s="8"/>
      <c r="AU162" s="8"/>
    </row>
    <row r="163" spans="1:47" ht="35.25" customHeight="1" x14ac:dyDescent="0.2">
      <c r="A163" s="23">
        <v>161</v>
      </c>
      <c r="B163" s="9">
        <v>42167</v>
      </c>
      <c r="C163" s="32" t="s">
        <v>992</v>
      </c>
      <c r="D163" s="8" t="s">
        <v>1104</v>
      </c>
      <c r="E163" s="35" t="s">
        <v>999</v>
      </c>
      <c r="F163" s="35" t="s">
        <v>1004</v>
      </c>
      <c r="G163" s="8" t="s">
        <v>1200</v>
      </c>
      <c r="H163" s="10" t="s">
        <v>803</v>
      </c>
      <c r="I163" s="10"/>
      <c r="J163" s="35" t="s">
        <v>1113</v>
      </c>
      <c r="K163" s="10" t="s">
        <v>31</v>
      </c>
      <c r="L163" s="10" t="s">
        <v>316</v>
      </c>
      <c r="M163" s="10"/>
      <c r="N163" s="35" t="s">
        <v>1010</v>
      </c>
      <c r="O163" s="17" t="s">
        <v>1016</v>
      </c>
      <c r="P163" s="17" t="s">
        <v>804</v>
      </c>
      <c r="Q163" s="17" t="s">
        <v>802</v>
      </c>
      <c r="R163" s="35" t="s">
        <v>1177</v>
      </c>
      <c r="S163" s="20" t="s">
        <v>272</v>
      </c>
      <c r="T163" s="8" t="s">
        <v>1104</v>
      </c>
      <c r="U163" s="9">
        <v>42167</v>
      </c>
      <c r="V163" s="37">
        <f>U163-B163</f>
        <v>0</v>
      </c>
      <c r="W163" s="39" t="s">
        <v>1182</v>
      </c>
      <c r="X163" s="25"/>
      <c r="Y163" s="8" t="s">
        <v>181</v>
      </c>
      <c r="Z163" s="8" t="s">
        <v>181</v>
      </c>
      <c r="AA163" s="8" t="s">
        <v>46</v>
      </c>
      <c r="AB163" s="35" t="s">
        <v>46</v>
      </c>
      <c r="AC163" s="9"/>
      <c r="AD163" s="8"/>
      <c r="AE163" s="9"/>
      <c r="AF163" s="8"/>
      <c r="AG163" s="9"/>
      <c r="AH163" s="9"/>
      <c r="AI163" s="9"/>
      <c r="AJ163" s="8"/>
      <c r="AK163" s="30" t="s">
        <v>1160</v>
      </c>
      <c r="AL163" s="8"/>
      <c r="AM163" s="8"/>
      <c r="AN163" s="8"/>
      <c r="AO163" s="8"/>
      <c r="AP163" s="8" t="s">
        <v>924</v>
      </c>
      <c r="AQ163" s="8"/>
      <c r="AR163" s="8"/>
      <c r="AS163" s="8"/>
      <c r="AT163" s="8"/>
      <c r="AU163" s="8"/>
    </row>
    <row r="164" spans="1:47" ht="35.25" customHeight="1" x14ac:dyDescent="0.2">
      <c r="A164" s="23">
        <v>162</v>
      </c>
      <c r="B164" s="9">
        <v>42170</v>
      </c>
      <c r="C164" s="32" t="s">
        <v>992</v>
      </c>
      <c r="D164" s="8" t="s">
        <v>286</v>
      </c>
      <c r="E164" s="35" t="s">
        <v>996</v>
      </c>
      <c r="F164" s="35" t="s">
        <v>1004</v>
      </c>
      <c r="G164" s="8" t="s">
        <v>1007</v>
      </c>
      <c r="H164" s="10" t="s">
        <v>727</v>
      </c>
      <c r="I164" s="10"/>
      <c r="J164" s="35" t="s">
        <v>1010</v>
      </c>
      <c r="K164" s="10" t="s">
        <v>60</v>
      </c>
      <c r="L164" s="10" t="s">
        <v>796</v>
      </c>
      <c r="M164" s="10"/>
      <c r="N164" s="35" t="s">
        <v>1010</v>
      </c>
      <c r="O164" s="17" t="s">
        <v>1011</v>
      </c>
      <c r="P164" s="17" t="s">
        <v>289</v>
      </c>
      <c r="Q164" s="17"/>
      <c r="R164" s="35" t="s">
        <v>1010</v>
      </c>
      <c r="S164" s="20" t="s">
        <v>336</v>
      </c>
      <c r="T164" s="8" t="s">
        <v>286</v>
      </c>
      <c r="U164" s="9">
        <v>42506</v>
      </c>
      <c r="V164" s="37">
        <f>U164-B164</f>
        <v>336</v>
      </c>
      <c r="W164" s="39" t="s">
        <v>1186</v>
      </c>
      <c r="X164" s="25"/>
      <c r="Y164" s="8"/>
      <c r="Z164" s="8" t="s">
        <v>1092</v>
      </c>
      <c r="AA164" s="8" t="s">
        <v>33</v>
      </c>
      <c r="AB164" s="35" t="s">
        <v>1171</v>
      </c>
      <c r="AC164" s="9"/>
      <c r="AD164" s="8"/>
      <c r="AE164" s="9"/>
      <c r="AF164" s="8"/>
      <c r="AG164" s="9">
        <v>42140</v>
      </c>
      <c r="AH164" s="9"/>
      <c r="AI164" s="9"/>
      <c r="AJ164" s="8"/>
      <c r="AK164" s="30" t="s">
        <v>649</v>
      </c>
      <c r="AL164" s="8" t="s">
        <v>298</v>
      </c>
      <c r="AM164" s="8"/>
      <c r="AN164" s="8"/>
      <c r="AO164" s="8"/>
      <c r="AP164" s="8"/>
      <c r="AQ164" s="8"/>
      <c r="AR164" s="8"/>
      <c r="AS164" s="8" t="s">
        <v>290</v>
      </c>
      <c r="AT164" s="8"/>
      <c r="AU164" s="8"/>
    </row>
    <row r="165" spans="1:47" ht="35.25" customHeight="1" x14ac:dyDescent="0.2">
      <c r="A165" s="23">
        <v>163</v>
      </c>
      <c r="B165" s="9">
        <v>42170</v>
      </c>
      <c r="C165" s="32" t="s">
        <v>992</v>
      </c>
      <c r="D165" s="8" t="s">
        <v>286</v>
      </c>
      <c r="E165" s="35" t="s">
        <v>996</v>
      </c>
      <c r="F165" s="35" t="s">
        <v>1004</v>
      </c>
      <c r="G165" s="8" t="s">
        <v>1200</v>
      </c>
      <c r="H165" s="10" t="s">
        <v>287</v>
      </c>
      <c r="I165" s="10"/>
      <c r="J165" s="35" t="s">
        <v>1010</v>
      </c>
      <c r="K165" s="10" t="s">
        <v>60</v>
      </c>
      <c r="L165" s="10" t="s">
        <v>796</v>
      </c>
      <c r="M165" s="10"/>
      <c r="N165" s="35" t="s">
        <v>1010</v>
      </c>
      <c r="O165" s="17" t="s">
        <v>1016</v>
      </c>
      <c r="P165" s="17" t="s">
        <v>289</v>
      </c>
      <c r="Q165" s="17"/>
      <c r="R165" s="35" t="s">
        <v>1010</v>
      </c>
      <c r="S165" s="20" t="s">
        <v>272</v>
      </c>
      <c r="T165" s="8" t="s">
        <v>286</v>
      </c>
      <c r="U165" s="9">
        <v>42170</v>
      </c>
      <c r="V165" s="37">
        <f>U165-B165</f>
        <v>0</v>
      </c>
      <c r="W165" s="39" t="s">
        <v>1182</v>
      </c>
      <c r="X165" s="25"/>
      <c r="Y165" s="8" t="s">
        <v>181</v>
      </c>
      <c r="Z165" s="8" t="s">
        <v>181</v>
      </c>
      <c r="AA165" s="8" t="s">
        <v>46</v>
      </c>
      <c r="AB165" s="35" t="s">
        <v>46</v>
      </c>
      <c r="AC165" s="9"/>
      <c r="AD165" s="8"/>
      <c r="AE165" s="9"/>
      <c r="AF165" s="8"/>
      <c r="AG165" s="9"/>
      <c r="AH165" s="9"/>
      <c r="AI165" s="9"/>
      <c r="AJ165" s="8"/>
      <c r="AK165" s="30" t="s">
        <v>649</v>
      </c>
      <c r="AL165" s="8" t="s">
        <v>298</v>
      </c>
      <c r="AM165" s="8"/>
      <c r="AN165" s="8"/>
      <c r="AO165" s="8"/>
      <c r="AP165" s="8"/>
      <c r="AQ165" s="8"/>
      <c r="AR165" s="8"/>
      <c r="AS165" s="8" t="s">
        <v>290</v>
      </c>
      <c r="AT165" s="8"/>
      <c r="AU165" s="8"/>
    </row>
    <row r="166" spans="1:47" ht="35.25" customHeight="1" x14ac:dyDescent="0.2">
      <c r="A166" s="23">
        <v>164</v>
      </c>
      <c r="B166" s="9">
        <v>42170</v>
      </c>
      <c r="C166" s="32" t="s">
        <v>992</v>
      </c>
      <c r="D166" s="8" t="s">
        <v>286</v>
      </c>
      <c r="E166" s="35" t="s">
        <v>996</v>
      </c>
      <c r="F166" s="35" t="s">
        <v>1004</v>
      </c>
      <c r="G166" s="8" t="s">
        <v>1200</v>
      </c>
      <c r="H166" s="10" t="s">
        <v>288</v>
      </c>
      <c r="I166" s="10"/>
      <c r="J166" s="35" t="s">
        <v>1010</v>
      </c>
      <c r="K166" s="10" t="s">
        <v>60</v>
      </c>
      <c r="L166" s="10" t="s">
        <v>796</v>
      </c>
      <c r="M166" s="10"/>
      <c r="N166" s="35" t="s">
        <v>1010</v>
      </c>
      <c r="O166" s="17" t="s">
        <v>1014</v>
      </c>
      <c r="P166" s="17" t="s">
        <v>289</v>
      </c>
      <c r="Q166" s="17"/>
      <c r="R166" s="35" t="s">
        <v>1010</v>
      </c>
      <c r="S166" s="20" t="s">
        <v>272</v>
      </c>
      <c r="T166" s="8" t="s">
        <v>286</v>
      </c>
      <c r="U166" s="9">
        <v>42170</v>
      </c>
      <c r="V166" s="37">
        <f>U166-B166</f>
        <v>0</v>
      </c>
      <c r="W166" s="39" t="s">
        <v>1182</v>
      </c>
      <c r="X166" s="25"/>
      <c r="Y166" s="8" t="s">
        <v>181</v>
      </c>
      <c r="Z166" s="8" t="s">
        <v>181</v>
      </c>
      <c r="AA166" s="8" t="s">
        <v>46</v>
      </c>
      <c r="AB166" s="35" t="s">
        <v>46</v>
      </c>
      <c r="AC166" s="9"/>
      <c r="AD166" s="8"/>
      <c r="AE166" s="9"/>
      <c r="AF166" s="8"/>
      <c r="AG166" s="9"/>
      <c r="AH166" s="9"/>
      <c r="AI166" s="9"/>
      <c r="AJ166" s="8"/>
      <c r="AK166" s="30" t="s">
        <v>649</v>
      </c>
      <c r="AL166" s="8" t="s">
        <v>298</v>
      </c>
      <c r="AM166" s="8"/>
      <c r="AN166" s="8"/>
      <c r="AO166" s="8"/>
      <c r="AP166" s="8"/>
      <c r="AQ166" s="8"/>
      <c r="AR166" s="8"/>
      <c r="AS166" s="8" t="s">
        <v>290</v>
      </c>
      <c r="AT166" s="8"/>
      <c r="AU166" s="8"/>
    </row>
    <row r="167" spans="1:47" ht="35.25" customHeight="1" x14ac:dyDescent="0.2">
      <c r="A167" s="23">
        <v>165</v>
      </c>
      <c r="B167" s="9">
        <v>42192</v>
      </c>
      <c r="C167" s="32" t="s">
        <v>993</v>
      </c>
      <c r="D167" s="8" t="s">
        <v>789</v>
      </c>
      <c r="E167" s="35" t="s">
        <v>996</v>
      </c>
      <c r="F167" s="35" t="s">
        <v>1002</v>
      </c>
      <c r="G167" s="8" t="s">
        <v>1200</v>
      </c>
      <c r="H167" s="10" t="s">
        <v>791</v>
      </c>
      <c r="I167" s="10"/>
      <c r="J167" s="35" t="s">
        <v>1010</v>
      </c>
      <c r="K167" s="10" t="s">
        <v>60</v>
      </c>
      <c r="L167" s="10"/>
      <c r="M167" s="10"/>
      <c r="N167" s="35" t="s">
        <v>1010</v>
      </c>
      <c r="O167" s="17" t="s">
        <v>1012</v>
      </c>
      <c r="P167" s="17" t="s">
        <v>790</v>
      </c>
      <c r="Q167" s="17"/>
      <c r="R167" s="35" t="s">
        <v>1010</v>
      </c>
      <c r="S167" s="20" t="s">
        <v>272</v>
      </c>
      <c r="T167" s="8" t="s">
        <v>789</v>
      </c>
      <c r="U167" s="9">
        <v>42192</v>
      </c>
      <c r="V167" s="37">
        <f>U167-B167</f>
        <v>0</v>
      </c>
      <c r="W167" s="39" t="s">
        <v>1182</v>
      </c>
      <c r="X167" s="25"/>
      <c r="Y167" s="8" t="s">
        <v>181</v>
      </c>
      <c r="Z167" s="8" t="s">
        <v>181</v>
      </c>
      <c r="AA167" s="8" t="s">
        <v>46</v>
      </c>
      <c r="AB167" s="35" t="s">
        <v>46</v>
      </c>
      <c r="AC167" s="9"/>
      <c r="AD167" s="8"/>
      <c r="AE167" s="9"/>
      <c r="AF167" s="8"/>
      <c r="AG167" s="9"/>
      <c r="AH167" s="9"/>
      <c r="AI167" s="9"/>
      <c r="AJ167" s="8"/>
      <c r="AK167" s="30" t="s">
        <v>1160</v>
      </c>
      <c r="AL167" s="8"/>
      <c r="AM167" s="8"/>
      <c r="AN167" s="8"/>
      <c r="AO167" s="8"/>
      <c r="AP167" s="8" t="s">
        <v>924</v>
      </c>
      <c r="AQ167" s="8"/>
      <c r="AR167" s="8"/>
      <c r="AS167" s="8"/>
      <c r="AT167" s="8"/>
      <c r="AU167" s="8"/>
    </row>
    <row r="168" spans="1:47" ht="35.25" customHeight="1" x14ac:dyDescent="0.2">
      <c r="A168" s="23">
        <v>166</v>
      </c>
      <c r="B168" s="9">
        <v>42196</v>
      </c>
      <c r="C168" s="32" t="s">
        <v>993</v>
      </c>
      <c r="D168" s="8" t="s">
        <v>30</v>
      </c>
      <c r="E168" s="35" t="s">
        <v>995</v>
      </c>
      <c r="F168" s="35" t="s">
        <v>1004</v>
      </c>
      <c r="G168" s="8" t="s">
        <v>1007</v>
      </c>
      <c r="H168" s="10" t="s">
        <v>562</v>
      </c>
      <c r="I168" s="10" t="s">
        <v>278</v>
      </c>
      <c r="J168" s="32" t="s">
        <v>1115</v>
      </c>
      <c r="K168" s="10" t="s">
        <v>60</v>
      </c>
      <c r="L168" s="10" t="s">
        <v>563</v>
      </c>
      <c r="M168" s="10" t="s">
        <v>1119</v>
      </c>
      <c r="N168" s="35" t="s">
        <v>1161</v>
      </c>
      <c r="O168" s="17" t="s">
        <v>1011</v>
      </c>
      <c r="P168" s="17" t="s">
        <v>281</v>
      </c>
      <c r="Q168" s="17" t="s">
        <v>564</v>
      </c>
      <c r="R168" s="35" t="s">
        <v>1177</v>
      </c>
      <c r="S168" s="20" t="s">
        <v>336</v>
      </c>
      <c r="T168" s="8" t="s">
        <v>279</v>
      </c>
      <c r="U168" s="9" t="s">
        <v>786</v>
      </c>
      <c r="V168" s="37" t="s">
        <v>1038</v>
      </c>
      <c r="W168" s="39" t="s">
        <v>1188</v>
      </c>
      <c r="X168" s="25"/>
      <c r="Y168" s="8" t="s">
        <v>787</v>
      </c>
      <c r="Z168" s="8" t="s">
        <v>1099</v>
      </c>
      <c r="AA168" s="8" t="s">
        <v>33</v>
      </c>
      <c r="AB168" s="35" t="s">
        <v>1171</v>
      </c>
      <c r="AC168" s="9"/>
      <c r="AD168" s="8"/>
      <c r="AE168" s="9"/>
      <c r="AF168" s="8"/>
      <c r="AG168" s="9" t="s">
        <v>788</v>
      </c>
      <c r="AH168" s="9">
        <v>42199</v>
      </c>
      <c r="AI168" s="9"/>
      <c r="AJ168" s="8"/>
      <c r="AK168" s="30" t="s">
        <v>1160</v>
      </c>
      <c r="AL168" s="8" t="s">
        <v>895</v>
      </c>
      <c r="AM168" s="8" t="s">
        <v>846</v>
      </c>
      <c r="AN168" s="8"/>
      <c r="AO168" s="8"/>
      <c r="AP168" s="8" t="s">
        <v>924</v>
      </c>
      <c r="AQ168" s="8" t="s">
        <v>785</v>
      </c>
      <c r="AR168" s="8" t="s">
        <v>282</v>
      </c>
      <c r="AS168" s="8" t="s">
        <v>565</v>
      </c>
      <c r="AT168" s="8"/>
      <c r="AU168" s="8"/>
    </row>
    <row r="169" spans="1:47" ht="35.25" customHeight="1" x14ac:dyDescent="0.2">
      <c r="A169" s="23">
        <v>167</v>
      </c>
      <c r="B169" s="9">
        <v>42206</v>
      </c>
      <c r="C169" s="32" t="s">
        <v>993</v>
      </c>
      <c r="D169" s="8" t="s">
        <v>1106</v>
      </c>
      <c r="E169" s="35" t="s">
        <v>999</v>
      </c>
      <c r="F169" s="35" t="s">
        <v>1002</v>
      </c>
      <c r="G169" s="8" t="s">
        <v>1200</v>
      </c>
      <c r="H169" s="10" t="s">
        <v>721</v>
      </c>
      <c r="I169" s="10"/>
      <c r="J169" s="35" t="s">
        <v>1115</v>
      </c>
      <c r="K169" s="10" t="s">
        <v>60</v>
      </c>
      <c r="L169" s="10" t="s">
        <v>43</v>
      </c>
      <c r="M169" s="10" t="s">
        <v>720</v>
      </c>
      <c r="N169" s="35" t="s">
        <v>1122</v>
      </c>
      <c r="O169" s="17" t="s">
        <v>1017</v>
      </c>
      <c r="P169" s="17" t="s">
        <v>722</v>
      </c>
      <c r="Q169" s="17"/>
      <c r="R169" s="35" t="s">
        <v>1010</v>
      </c>
      <c r="S169" s="20" t="s">
        <v>272</v>
      </c>
      <c r="T169" s="8" t="s">
        <v>1106</v>
      </c>
      <c r="U169" s="9">
        <v>42206</v>
      </c>
      <c r="V169" s="37">
        <f>U169-B169</f>
        <v>0</v>
      </c>
      <c r="W169" s="39" t="s">
        <v>1182</v>
      </c>
      <c r="X169" s="25"/>
      <c r="Y169" s="8" t="s">
        <v>181</v>
      </c>
      <c r="Z169" s="8" t="s">
        <v>181</v>
      </c>
      <c r="AA169" s="8" t="s">
        <v>46</v>
      </c>
      <c r="AB169" s="35" t="s">
        <v>46</v>
      </c>
      <c r="AC169" s="9"/>
      <c r="AD169" s="8"/>
      <c r="AE169" s="9"/>
      <c r="AF169" s="8"/>
      <c r="AG169" s="9"/>
      <c r="AH169" s="9"/>
      <c r="AI169" s="9"/>
      <c r="AJ169" s="8"/>
      <c r="AK169" s="30" t="s">
        <v>1160</v>
      </c>
      <c r="AL169" s="8"/>
      <c r="AM169" s="8"/>
      <c r="AN169" s="8"/>
      <c r="AO169" s="8"/>
      <c r="AP169" s="8" t="s">
        <v>924</v>
      </c>
      <c r="AQ169" s="8"/>
      <c r="AR169" s="8"/>
      <c r="AS169" s="8" t="s">
        <v>719</v>
      </c>
      <c r="AT169" s="8"/>
      <c r="AU169" s="8"/>
    </row>
    <row r="170" spans="1:47" ht="35.25" customHeight="1" x14ac:dyDescent="0.2">
      <c r="A170" s="23">
        <v>168</v>
      </c>
      <c r="B170" s="9">
        <v>42213</v>
      </c>
      <c r="C170" s="32" t="s">
        <v>993</v>
      </c>
      <c r="D170" s="8" t="s">
        <v>1107</v>
      </c>
      <c r="E170" s="35" t="s">
        <v>999</v>
      </c>
      <c r="F170" s="35" t="s">
        <v>1004</v>
      </c>
      <c r="G170" s="8" t="s">
        <v>1200</v>
      </c>
      <c r="H170" s="10" t="s">
        <v>784</v>
      </c>
      <c r="I170" s="10"/>
      <c r="J170" s="35" t="s">
        <v>1010</v>
      </c>
      <c r="K170" s="10" t="s">
        <v>60</v>
      </c>
      <c r="L170" s="10" t="s">
        <v>781</v>
      </c>
      <c r="M170" s="10"/>
      <c r="N170" s="35" t="s">
        <v>1010</v>
      </c>
      <c r="O170" s="17" t="s">
        <v>1011</v>
      </c>
      <c r="P170" s="17" t="s">
        <v>782</v>
      </c>
      <c r="Q170" s="17" t="s">
        <v>783</v>
      </c>
      <c r="R170" s="35" t="s">
        <v>1010</v>
      </c>
      <c r="S170" s="20" t="s">
        <v>272</v>
      </c>
      <c r="T170" s="8" t="s">
        <v>1107</v>
      </c>
      <c r="U170" s="9">
        <v>42213</v>
      </c>
      <c r="V170" s="37">
        <f>U170-B170</f>
        <v>0</v>
      </c>
      <c r="W170" s="39" t="s">
        <v>1182</v>
      </c>
      <c r="X170" s="25"/>
      <c r="Y170" s="8" t="s">
        <v>181</v>
      </c>
      <c r="Z170" s="8" t="s">
        <v>181</v>
      </c>
      <c r="AA170" s="8" t="s">
        <v>46</v>
      </c>
      <c r="AB170" s="35" t="s">
        <v>46</v>
      </c>
      <c r="AC170" s="9"/>
      <c r="AD170" s="8"/>
      <c r="AE170" s="9"/>
      <c r="AF170" s="8"/>
      <c r="AG170" s="9"/>
      <c r="AH170" s="9"/>
      <c r="AI170" s="9"/>
      <c r="AJ170" s="8"/>
      <c r="AK170" s="30" t="s">
        <v>1160</v>
      </c>
      <c r="AL170" s="8"/>
      <c r="AM170" s="8"/>
      <c r="AN170" s="8"/>
      <c r="AO170" s="8"/>
      <c r="AP170" s="8" t="s">
        <v>924</v>
      </c>
      <c r="AQ170" s="8"/>
      <c r="AR170" s="8"/>
      <c r="AS170" s="8"/>
      <c r="AT170" s="8"/>
      <c r="AU170" s="8"/>
    </row>
    <row r="171" spans="1:47" ht="35.25" customHeight="1" x14ac:dyDescent="0.2">
      <c r="A171" s="23">
        <v>169</v>
      </c>
      <c r="B171" s="9">
        <v>42225</v>
      </c>
      <c r="C171" s="32" t="s">
        <v>993</v>
      </c>
      <c r="D171" s="8" t="s">
        <v>30</v>
      </c>
      <c r="E171" s="35" t="s">
        <v>995</v>
      </c>
      <c r="F171" s="35" t="s">
        <v>1004</v>
      </c>
      <c r="G171" s="8" t="s">
        <v>1200</v>
      </c>
      <c r="H171" s="10" t="s">
        <v>360</v>
      </c>
      <c r="I171" s="10"/>
      <c r="J171" s="35" t="s">
        <v>1115</v>
      </c>
      <c r="K171" s="10" t="s">
        <v>60</v>
      </c>
      <c r="L171" s="10" t="s">
        <v>61</v>
      </c>
      <c r="M171" s="10" t="s">
        <v>718</v>
      </c>
      <c r="N171" s="35" t="s">
        <v>1161</v>
      </c>
      <c r="O171" s="17" t="s">
        <v>1011</v>
      </c>
      <c r="P171" s="17" t="s">
        <v>466</v>
      </c>
      <c r="Q171" s="17" t="s">
        <v>490</v>
      </c>
      <c r="R171" s="35" t="s">
        <v>1025</v>
      </c>
      <c r="S171" s="20" t="s">
        <v>97</v>
      </c>
      <c r="T171" s="8" t="s">
        <v>717</v>
      </c>
      <c r="U171" s="9">
        <v>42247</v>
      </c>
      <c r="V171" s="37">
        <f>U171-B171</f>
        <v>22</v>
      </c>
      <c r="W171" s="39" t="s">
        <v>1188</v>
      </c>
      <c r="X171" s="25"/>
      <c r="Y171" s="8"/>
      <c r="Z171" s="8" t="s">
        <v>716</v>
      </c>
      <c r="AA171" s="8" t="s">
        <v>79</v>
      </c>
      <c r="AB171" s="35" t="s">
        <v>1173</v>
      </c>
      <c r="AC171" s="9">
        <v>42399</v>
      </c>
      <c r="AD171" s="8" t="s">
        <v>97</v>
      </c>
      <c r="AE171" s="9"/>
      <c r="AF171" s="8"/>
      <c r="AG171" s="9" t="s">
        <v>715</v>
      </c>
      <c r="AH171" s="9"/>
      <c r="AI171" s="9">
        <v>42399</v>
      </c>
      <c r="AJ171" s="8" t="s">
        <v>611</v>
      </c>
      <c r="AK171" s="30" t="s">
        <v>1160</v>
      </c>
      <c r="AL171" s="8"/>
      <c r="AM171" s="8"/>
      <c r="AN171" s="8"/>
      <c r="AO171" s="8"/>
      <c r="AP171" s="8" t="s">
        <v>924</v>
      </c>
      <c r="AQ171" s="8"/>
      <c r="AR171" s="8" t="s">
        <v>359</v>
      </c>
      <c r="AS171" s="8" t="s">
        <v>362</v>
      </c>
      <c r="AT171" s="8"/>
      <c r="AU171" s="8" t="s">
        <v>612</v>
      </c>
    </row>
    <row r="172" spans="1:47" ht="35.25" customHeight="1" x14ac:dyDescent="0.2">
      <c r="A172" s="23">
        <v>170</v>
      </c>
      <c r="B172" s="9">
        <v>42228</v>
      </c>
      <c r="C172" s="32" t="s">
        <v>993</v>
      </c>
      <c r="D172" s="8" t="s">
        <v>985</v>
      </c>
      <c r="E172" s="35" t="s">
        <v>1193</v>
      </c>
      <c r="F172" s="35" t="s">
        <v>1004</v>
      </c>
      <c r="G172" s="8" t="s">
        <v>1200</v>
      </c>
      <c r="H172" s="10" t="s">
        <v>566</v>
      </c>
      <c r="I172" s="10" t="s">
        <v>568</v>
      </c>
      <c r="J172" s="35" t="s">
        <v>1113</v>
      </c>
      <c r="K172" s="10" t="s">
        <v>31</v>
      </c>
      <c r="L172" s="10" t="s">
        <v>567</v>
      </c>
      <c r="M172" s="10"/>
      <c r="N172" s="35" t="s">
        <v>1010</v>
      </c>
      <c r="O172" s="17" t="s">
        <v>1016</v>
      </c>
      <c r="P172" s="17" t="s">
        <v>984</v>
      </c>
      <c r="Q172" s="17" t="s">
        <v>986</v>
      </c>
      <c r="R172" s="35" t="s">
        <v>1178</v>
      </c>
      <c r="S172" s="20" t="s">
        <v>272</v>
      </c>
      <c r="T172" s="8" t="s">
        <v>985</v>
      </c>
      <c r="U172" s="9">
        <v>42228</v>
      </c>
      <c r="V172" s="37">
        <f>U172-B172</f>
        <v>0</v>
      </c>
      <c r="W172" s="39" t="s">
        <v>1182</v>
      </c>
      <c r="X172" s="25"/>
      <c r="Y172" s="8" t="s">
        <v>181</v>
      </c>
      <c r="Z172" s="8" t="s">
        <v>181</v>
      </c>
      <c r="AA172" s="8" t="s">
        <v>46</v>
      </c>
      <c r="AB172" s="35" t="s">
        <v>46</v>
      </c>
      <c r="AC172" s="9"/>
      <c r="AD172" s="8"/>
      <c r="AE172" s="9"/>
      <c r="AF172" s="8"/>
      <c r="AG172" s="9"/>
      <c r="AH172" s="9"/>
      <c r="AI172" s="9"/>
      <c r="AJ172" s="8"/>
      <c r="AK172" s="30" t="s">
        <v>647</v>
      </c>
      <c r="AL172" s="8"/>
      <c r="AM172" s="8"/>
      <c r="AN172" s="8"/>
      <c r="AO172" s="8"/>
      <c r="AP172" s="8" t="s">
        <v>647</v>
      </c>
      <c r="AQ172" s="8"/>
      <c r="AR172" s="8"/>
      <c r="AS172" s="8" t="s">
        <v>569</v>
      </c>
      <c r="AT172" s="8"/>
      <c r="AU172" s="8"/>
    </row>
    <row r="173" spans="1:47" ht="35.25" customHeight="1" x14ac:dyDescent="0.2">
      <c r="A173" s="23">
        <v>171</v>
      </c>
      <c r="B173" s="9">
        <v>42235</v>
      </c>
      <c r="C173" s="32" t="s">
        <v>993</v>
      </c>
      <c r="D173" s="8" t="s">
        <v>1106</v>
      </c>
      <c r="E173" s="35" t="s">
        <v>999</v>
      </c>
      <c r="F173" s="35" t="s">
        <v>1002</v>
      </c>
      <c r="G173" s="8" t="s">
        <v>1007</v>
      </c>
      <c r="H173" s="10" t="s">
        <v>709</v>
      </c>
      <c r="I173" s="10"/>
      <c r="J173" s="35" t="s">
        <v>1115</v>
      </c>
      <c r="K173" s="10" t="s">
        <v>60</v>
      </c>
      <c r="L173" s="10" t="s">
        <v>43</v>
      </c>
      <c r="M173" s="10"/>
      <c r="N173" s="35" t="s">
        <v>1010</v>
      </c>
      <c r="O173" s="17" t="s">
        <v>1011</v>
      </c>
      <c r="P173" s="17"/>
      <c r="Q173" s="17"/>
      <c r="R173" s="35" t="s">
        <v>1010</v>
      </c>
      <c r="S173" s="20" t="s">
        <v>336</v>
      </c>
      <c r="T173" s="8" t="s">
        <v>708</v>
      </c>
      <c r="U173" s="9">
        <v>42236</v>
      </c>
      <c r="V173" s="37">
        <f>U173-B173</f>
        <v>1</v>
      </c>
      <c r="W173" s="39" t="s">
        <v>1183</v>
      </c>
      <c r="X173" s="25"/>
      <c r="Y173" s="8"/>
      <c r="Z173" s="8" t="s">
        <v>280</v>
      </c>
      <c r="AA173" s="8" t="s">
        <v>33</v>
      </c>
      <c r="AB173" s="35" t="s">
        <v>1171</v>
      </c>
      <c r="AC173" s="9"/>
      <c r="AD173" s="8"/>
      <c r="AE173" s="9"/>
      <c r="AF173" s="8"/>
      <c r="AG173" s="9">
        <v>42236</v>
      </c>
      <c r="AH173" s="9"/>
      <c r="AI173" s="9"/>
      <c r="AJ173" s="8" t="s">
        <v>710</v>
      </c>
      <c r="AK173" s="30" t="s">
        <v>1160</v>
      </c>
      <c r="AL173" s="8"/>
      <c r="AM173" s="8"/>
      <c r="AN173" s="8"/>
      <c r="AO173" s="8"/>
      <c r="AP173" s="8" t="s">
        <v>924</v>
      </c>
      <c r="AQ173" s="8"/>
      <c r="AR173" s="8"/>
      <c r="AS173" s="8"/>
      <c r="AT173" s="8"/>
      <c r="AU173" s="8"/>
    </row>
    <row r="174" spans="1:47" ht="35.25" customHeight="1" x14ac:dyDescent="0.2">
      <c r="A174" s="23">
        <v>172</v>
      </c>
      <c r="B174" s="9">
        <v>42236</v>
      </c>
      <c r="C174" s="32" t="s">
        <v>993</v>
      </c>
      <c r="D174" s="8" t="s">
        <v>1104</v>
      </c>
      <c r="E174" s="35" t="s">
        <v>999</v>
      </c>
      <c r="F174" s="35" t="s">
        <v>1004</v>
      </c>
      <c r="G174" s="8" t="s">
        <v>1007</v>
      </c>
      <c r="H174" s="10" t="s">
        <v>779</v>
      </c>
      <c r="I174" s="10"/>
      <c r="J174" s="35" t="s">
        <v>1010</v>
      </c>
      <c r="K174" s="10" t="s">
        <v>60</v>
      </c>
      <c r="L174" s="10"/>
      <c r="M174" s="10"/>
      <c r="N174" s="35" t="s">
        <v>1010</v>
      </c>
      <c r="O174" s="17" t="s">
        <v>1011</v>
      </c>
      <c r="P174" s="17"/>
      <c r="Q174" s="17"/>
      <c r="R174" s="35" t="s">
        <v>1010</v>
      </c>
      <c r="S174" s="20" t="s">
        <v>336</v>
      </c>
      <c r="T174" s="8" t="s">
        <v>780</v>
      </c>
      <c r="U174" s="9"/>
      <c r="V174" s="37"/>
      <c r="W174" s="39" t="s">
        <v>276</v>
      </c>
      <c r="X174" s="25"/>
      <c r="Y174" s="8"/>
      <c r="Z174" s="8"/>
      <c r="AA174" s="8" t="s">
        <v>33</v>
      </c>
      <c r="AB174" s="35" t="s">
        <v>1171</v>
      </c>
      <c r="AC174" s="9"/>
      <c r="AD174" s="8"/>
      <c r="AE174" s="9"/>
      <c r="AF174" s="8"/>
      <c r="AG174" s="9"/>
      <c r="AH174" s="9"/>
      <c r="AI174" s="9"/>
      <c r="AJ174" s="8"/>
      <c r="AK174" s="30" t="s">
        <v>1160</v>
      </c>
      <c r="AL174" s="8"/>
      <c r="AM174" s="8"/>
      <c r="AN174" s="8"/>
      <c r="AO174" s="8"/>
      <c r="AP174" s="8" t="s">
        <v>924</v>
      </c>
      <c r="AQ174" s="8"/>
      <c r="AR174" s="8"/>
      <c r="AS174" s="8"/>
      <c r="AT174" s="8"/>
      <c r="AU174" s="8"/>
    </row>
    <row r="175" spans="1:47" ht="35.25" customHeight="1" x14ac:dyDescent="0.2">
      <c r="A175" s="23">
        <v>173</v>
      </c>
      <c r="B175" s="9">
        <v>42246</v>
      </c>
      <c r="C175" s="32" t="s">
        <v>993</v>
      </c>
      <c r="D175" s="8" t="s">
        <v>136</v>
      </c>
      <c r="E175" s="35" t="s">
        <v>996</v>
      </c>
      <c r="F175" s="35" t="s">
        <v>1004</v>
      </c>
      <c r="G175" s="8" t="s">
        <v>1200</v>
      </c>
      <c r="H175" s="10" t="s">
        <v>702</v>
      </c>
      <c r="I175" s="10"/>
      <c r="J175" s="35" t="s">
        <v>1010</v>
      </c>
      <c r="K175" s="10" t="s">
        <v>60</v>
      </c>
      <c r="L175" s="10" t="s">
        <v>32</v>
      </c>
      <c r="M175" s="10"/>
      <c r="N175" s="35" t="s">
        <v>1010</v>
      </c>
      <c r="O175" s="17" t="s">
        <v>1016</v>
      </c>
      <c r="P175" s="17" t="s">
        <v>491</v>
      </c>
      <c r="Q175" s="17" t="s">
        <v>664</v>
      </c>
      <c r="R175" s="35" t="s">
        <v>1018</v>
      </c>
      <c r="S175" s="20" t="s">
        <v>272</v>
      </c>
      <c r="T175" s="8" t="s">
        <v>136</v>
      </c>
      <c r="U175" s="9">
        <v>42246</v>
      </c>
      <c r="V175" s="37">
        <f>U175-B175</f>
        <v>0</v>
      </c>
      <c r="W175" s="39" t="s">
        <v>1182</v>
      </c>
      <c r="X175" s="25"/>
      <c r="Y175" s="8" t="s">
        <v>181</v>
      </c>
      <c r="Z175" s="8" t="s">
        <v>181</v>
      </c>
      <c r="AA175" s="8" t="s">
        <v>46</v>
      </c>
      <c r="AB175" s="35" t="s">
        <v>46</v>
      </c>
      <c r="AC175" s="9"/>
      <c r="AD175" s="8"/>
      <c r="AE175" s="9"/>
      <c r="AF175" s="8"/>
      <c r="AG175" s="9"/>
      <c r="AH175" s="9"/>
      <c r="AI175" s="9"/>
      <c r="AJ175" s="8"/>
      <c r="AK175" s="30" t="s">
        <v>647</v>
      </c>
      <c r="AL175" s="8"/>
      <c r="AM175" s="8"/>
      <c r="AN175" s="8"/>
      <c r="AO175" s="8"/>
      <c r="AP175" s="8" t="s">
        <v>137</v>
      </c>
      <c r="AQ175" s="8" t="s">
        <v>138</v>
      </c>
      <c r="AR175" s="8"/>
      <c r="AS175" s="8" t="s">
        <v>393</v>
      </c>
      <c r="AT175" s="8"/>
      <c r="AU175" s="8"/>
    </row>
    <row r="176" spans="1:47" ht="35.25" customHeight="1" x14ac:dyDescent="0.2">
      <c r="A176" s="23">
        <v>174</v>
      </c>
      <c r="B176" s="9">
        <v>42246</v>
      </c>
      <c r="C176" s="32" t="s">
        <v>993</v>
      </c>
      <c r="D176" s="8" t="s">
        <v>136</v>
      </c>
      <c r="E176" s="35" t="s">
        <v>996</v>
      </c>
      <c r="F176" s="35" t="s">
        <v>1004</v>
      </c>
      <c r="G176" s="8" t="s">
        <v>1200</v>
      </c>
      <c r="H176" s="10" t="s">
        <v>701</v>
      </c>
      <c r="I176" s="10"/>
      <c r="J176" s="35" t="s">
        <v>1010</v>
      </c>
      <c r="K176" s="10" t="s">
        <v>60</v>
      </c>
      <c r="L176" s="10" t="s">
        <v>707</v>
      </c>
      <c r="M176" s="10"/>
      <c r="N176" s="35" t="s">
        <v>1010</v>
      </c>
      <c r="O176" s="17" t="s">
        <v>1016</v>
      </c>
      <c r="P176" s="17" t="s">
        <v>492</v>
      </c>
      <c r="Q176" s="17" t="s">
        <v>664</v>
      </c>
      <c r="R176" s="35" t="s">
        <v>1018</v>
      </c>
      <c r="S176" s="20" t="s">
        <v>272</v>
      </c>
      <c r="T176" s="8" t="s">
        <v>136</v>
      </c>
      <c r="U176" s="9">
        <v>42246</v>
      </c>
      <c r="V176" s="37">
        <f>U176-B176</f>
        <v>0</v>
      </c>
      <c r="W176" s="39" t="s">
        <v>1182</v>
      </c>
      <c r="X176" s="25"/>
      <c r="Y176" s="8" t="s">
        <v>181</v>
      </c>
      <c r="Z176" s="8" t="s">
        <v>181</v>
      </c>
      <c r="AA176" s="8" t="s">
        <v>46</v>
      </c>
      <c r="AB176" s="35" t="s">
        <v>46</v>
      </c>
      <c r="AC176" s="9"/>
      <c r="AD176" s="8"/>
      <c r="AE176" s="9"/>
      <c r="AF176" s="8"/>
      <c r="AG176" s="9"/>
      <c r="AH176" s="9"/>
      <c r="AI176" s="9"/>
      <c r="AJ176" s="8"/>
      <c r="AK176" s="30" t="s">
        <v>647</v>
      </c>
      <c r="AL176" s="8"/>
      <c r="AM176" s="8"/>
      <c r="AN176" s="8"/>
      <c r="AO176" s="8"/>
      <c r="AP176" s="8" t="s">
        <v>137</v>
      </c>
      <c r="AQ176" s="8" t="s">
        <v>138</v>
      </c>
      <c r="AR176" s="8"/>
      <c r="AS176" s="8" t="s">
        <v>393</v>
      </c>
      <c r="AT176" s="8"/>
      <c r="AU176" s="8"/>
    </row>
    <row r="177" spans="1:47" ht="35.25" customHeight="1" x14ac:dyDescent="0.2">
      <c r="A177" s="23">
        <v>175</v>
      </c>
      <c r="B177" s="9">
        <v>42246</v>
      </c>
      <c r="C177" s="32" t="s">
        <v>993</v>
      </c>
      <c r="D177" s="8" t="s">
        <v>136</v>
      </c>
      <c r="E177" s="35" t="s">
        <v>996</v>
      </c>
      <c r="F177" s="35" t="s">
        <v>1004</v>
      </c>
      <c r="G177" s="8" t="s">
        <v>1007</v>
      </c>
      <c r="H177" s="10" t="s">
        <v>367</v>
      </c>
      <c r="I177" s="10"/>
      <c r="J177" s="35" t="s">
        <v>1115</v>
      </c>
      <c r="K177" s="10" t="s">
        <v>60</v>
      </c>
      <c r="L177" s="10" t="s">
        <v>703</v>
      </c>
      <c r="M177" s="10" t="s">
        <v>105</v>
      </c>
      <c r="N177" s="35" t="s">
        <v>105</v>
      </c>
      <c r="O177" s="17" t="s">
        <v>1016</v>
      </c>
      <c r="P177" s="17" t="s">
        <v>493</v>
      </c>
      <c r="Q177" s="17" t="s">
        <v>664</v>
      </c>
      <c r="R177" s="35" t="s">
        <v>1018</v>
      </c>
      <c r="S177" s="20" t="s">
        <v>97</v>
      </c>
      <c r="T177" s="8" t="s">
        <v>329</v>
      </c>
      <c r="U177" s="9">
        <v>42365</v>
      </c>
      <c r="V177" s="37">
        <f>U177-B177</f>
        <v>119</v>
      </c>
      <c r="W177" s="39" t="s">
        <v>1187</v>
      </c>
      <c r="X177" s="25"/>
      <c r="Y177" s="8"/>
      <c r="Z177" s="8" t="s">
        <v>1065</v>
      </c>
      <c r="AA177" s="8" t="s">
        <v>79</v>
      </c>
      <c r="AB177" s="35" t="s">
        <v>1173</v>
      </c>
      <c r="AC177" s="9">
        <v>42365</v>
      </c>
      <c r="AD177" s="8" t="s">
        <v>97</v>
      </c>
      <c r="AE177" s="9"/>
      <c r="AF177" s="8"/>
      <c r="AG177" s="9" t="s">
        <v>705</v>
      </c>
      <c r="AH177" s="9"/>
      <c r="AI177" s="9" t="s">
        <v>500</v>
      </c>
      <c r="AJ177" s="8" t="s">
        <v>704</v>
      </c>
      <c r="AK177" s="30" t="s">
        <v>1160</v>
      </c>
      <c r="AL177" s="8" t="s">
        <v>706</v>
      </c>
      <c r="AM177" s="8"/>
      <c r="AN177" s="8"/>
      <c r="AO177" s="8"/>
      <c r="AP177" s="8" t="s">
        <v>924</v>
      </c>
      <c r="AQ177" s="8" t="s">
        <v>137</v>
      </c>
      <c r="AR177" s="8" t="s">
        <v>138</v>
      </c>
      <c r="AS177" s="8" t="s">
        <v>393</v>
      </c>
      <c r="AT177" s="8" t="s">
        <v>333</v>
      </c>
      <c r="AU177" s="8"/>
    </row>
    <row r="178" spans="1:47" ht="35.25" customHeight="1" x14ac:dyDescent="0.2">
      <c r="A178" s="23">
        <v>176</v>
      </c>
      <c r="B178" s="9">
        <v>42246</v>
      </c>
      <c r="C178" s="32" t="s">
        <v>993</v>
      </c>
      <c r="D178" s="8" t="s">
        <v>136</v>
      </c>
      <c r="E178" s="35" t="s">
        <v>996</v>
      </c>
      <c r="F178" s="35" t="s">
        <v>1004</v>
      </c>
      <c r="G178" s="8" t="s">
        <v>1007</v>
      </c>
      <c r="H178" s="10" t="s">
        <v>700</v>
      </c>
      <c r="I178" s="10" t="s">
        <v>214</v>
      </c>
      <c r="J178" s="32" t="s">
        <v>1114</v>
      </c>
      <c r="K178" s="10" t="s">
        <v>31</v>
      </c>
      <c r="L178" s="10" t="s">
        <v>32</v>
      </c>
      <c r="M178" s="10" t="s">
        <v>101</v>
      </c>
      <c r="N178" s="35" t="s">
        <v>1122</v>
      </c>
      <c r="O178" s="17" t="s">
        <v>1012</v>
      </c>
      <c r="P178" s="17" t="s">
        <v>493</v>
      </c>
      <c r="Q178" s="17" t="s">
        <v>664</v>
      </c>
      <c r="R178" s="35" t="s">
        <v>1018</v>
      </c>
      <c r="S178" s="20" t="s">
        <v>336</v>
      </c>
      <c r="T178" s="8" t="s">
        <v>136</v>
      </c>
      <c r="U178" s="9">
        <v>42247</v>
      </c>
      <c r="V178" s="37">
        <f>U178-B178</f>
        <v>1</v>
      </c>
      <c r="W178" s="39" t="s">
        <v>1183</v>
      </c>
      <c r="X178" s="25"/>
      <c r="Y178" s="8"/>
      <c r="Z178" s="8" t="s">
        <v>1065</v>
      </c>
      <c r="AA178" s="8" t="s">
        <v>33</v>
      </c>
      <c r="AB178" s="35" t="s">
        <v>1171</v>
      </c>
      <c r="AC178" s="9"/>
      <c r="AD178" s="8"/>
      <c r="AE178" s="9"/>
      <c r="AF178" s="8"/>
      <c r="AG178" s="9">
        <v>42247</v>
      </c>
      <c r="AH178" s="9"/>
      <c r="AI178" s="9"/>
      <c r="AJ178" s="8"/>
      <c r="AK178" s="30" t="s">
        <v>1160</v>
      </c>
      <c r="AL178" s="8"/>
      <c r="AM178" s="8"/>
      <c r="AN178" s="8"/>
      <c r="AO178" s="8"/>
      <c r="AP178" s="8" t="s">
        <v>924</v>
      </c>
      <c r="AQ178" s="8"/>
      <c r="AR178" s="8"/>
      <c r="AS178" s="8"/>
      <c r="AT178" s="8"/>
      <c r="AU178" s="8"/>
    </row>
    <row r="179" spans="1:47" ht="35.25" customHeight="1" x14ac:dyDescent="0.2">
      <c r="A179" s="23">
        <v>177</v>
      </c>
      <c r="B179" s="9">
        <v>42249</v>
      </c>
      <c r="C179" s="32" t="s">
        <v>993</v>
      </c>
      <c r="D179" s="8" t="s">
        <v>130</v>
      </c>
      <c r="E179" s="35" t="s">
        <v>1193</v>
      </c>
      <c r="F179" s="35" t="s">
        <v>1002</v>
      </c>
      <c r="G179" s="8" t="s">
        <v>1008</v>
      </c>
      <c r="H179" s="10" t="s">
        <v>145</v>
      </c>
      <c r="I179" s="10"/>
      <c r="J179" s="35" t="s">
        <v>1115</v>
      </c>
      <c r="K179" s="10" t="s">
        <v>31</v>
      </c>
      <c r="L179" s="10" t="s">
        <v>169</v>
      </c>
      <c r="M179" s="10" t="s">
        <v>1154</v>
      </c>
      <c r="N179" s="35" t="s">
        <v>1122</v>
      </c>
      <c r="O179" s="17" t="s">
        <v>1012</v>
      </c>
      <c r="P179" s="17"/>
      <c r="Q179" s="17"/>
      <c r="R179" s="35" t="s">
        <v>1010</v>
      </c>
      <c r="S179" s="20" t="s">
        <v>336</v>
      </c>
      <c r="T179" s="8" t="s">
        <v>1051</v>
      </c>
      <c r="U179" s="9">
        <v>42399</v>
      </c>
      <c r="V179" s="37">
        <f>U179-B179</f>
        <v>150</v>
      </c>
      <c r="W179" s="39" t="s">
        <v>1187</v>
      </c>
      <c r="X179" s="25"/>
      <c r="Y179" s="8" t="s">
        <v>507</v>
      </c>
      <c r="Z179" s="8" t="s">
        <v>1054</v>
      </c>
      <c r="AA179" s="8" t="s">
        <v>146</v>
      </c>
      <c r="AB179" s="35" t="s">
        <v>1171</v>
      </c>
      <c r="AC179" s="9"/>
      <c r="AD179" s="8"/>
      <c r="AE179" s="9"/>
      <c r="AF179" s="8"/>
      <c r="AG179" s="9" t="s">
        <v>505</v>
      </c>
      <c r="AH179" s="9"/>
      <c r="AI179" s="9"/>
      <c r="AJ179" s="8" t="s">
        <v>506</v>
      </c>
      <c r="AK179" s="30" t="s">
        <v>649</v>
      </c>
      <c r="AL179" s="8"/>
      <c r="AM179" s="8"/>
      <c r="AN179" s="8"/>
      <c r="AO179" s="8"/>
      <c r="AP179" s="8" t="s">
        <v>504</v>
      </c>
      <c r="AQ179" s="8"/>
      <c r="AR179" s="8"/>
      <c r="AS179" s="8" t="s">
        <v>508</v>
      </c>
      <c r="AT179" s="8"/>
      <c r="AU179" s="8"/>
    </row>
    <row r="180" spans="1:47" ht="35.25" customHeight="1" x14ac:dyDescent="0.2">
      <c r="A180" s="23">
        <v>178</v>
      </c>
      <c r="B180" s="9">
        <v>42249</v>
      </c>
      <c r="C180" s="32" t="s">
        <v>993</v>
      </c>
      <c r="D180" s="8" t="s">
        <v>130</v>
      </c>
      <c r="E180" s="35" t="s">
        <v>1193</v>
      </c>
      <c r="F180" s="35" t="s">
        <v>1002</v>
      </c>
      <c r="G180" s="8" t="s">
        <v>1008</v>
      </c>
      <c r="H180" s="10" t="s">
        <v>826</v>
      </c>
      <c r="I180" s="10"/>
      <c r="J180" s="35" t="s">
        <v>1115</v>
      </c>
      <c r="K180" s="10" t="s">
        <v>31</v>
      </c>
      <c r="L180" s="10" t="s">
        <v>169</v>
      </c>
      <c r="M180" s="10" t="s">
        <v>1153</v>
      </c>
      <c r="N180" s="35" t="s">
        <v>1122</v>
      </c>
      <c r="O180" s="17" t="s">
        <v>1012</v>
      </c>
      <c r="P180" s="17"/>
      <c r="Q180" s="17"/>
      <c r="R180" s="35" t="s">
        <v>1010</v>
      </c>
      <c r="S180" s="20" t="s">
        <v>336</v>
      </c>
      <c r="T180" s="8" t="s">
        <v>110</v>
      </c>
      <c r="U180" s="9">
        <v>42452</v>
      </c>
      <c r="V180" s="37">
        <f>U180-B180</f>
        <v>203</v>
      </c>
      <c r="W180" s="39" t="s">
        <v>1186</v>
      </c>
      <c r="X180" s="25"/>
      <c r="Y180" s="8" t="s">
        <v>507</v>
      </c>
      <c r="Z180" s="8" t="s">
        <v>1054</v>
      </c>
      <c r="AA180" s="8" t="s">
        <v>146</v>
      </c>
      <c r="AB180" s="35" t="s">
        <v>1171</v>
      </c>
      <c r="AC180" s="9"/>
      <c r="AD180" s="8"/>
      <c r="AE180" s="9"/>
      <c r="AF180" s="8"/>
      <c r="AG180" s="9" t="s">
        <v>1034</v>
      </c>
      <c r="AH180" s="9"/>
      <c r="AI180" s="9"/>
      <c r="AJ180" s="8" t="s">
        <v>630</v>
      </c>
      <c r="AK180" s="30" t="s">
        <v>649</v>
      </c>
      <c r="AL180" s="8"/>
      <c r="AM180" s="8"/>
      <c r="AN180" s="8"/>
      <c r="AO180" s="8"/>
      <c r="AP180" s="8"/>
      <c r="AQ180" s="8"/>
      <c r="AR180" s="8" t="s">
        <v>629</v>
      </c>
      <c r="AS180" s="8"/>
      <c r="AT180" s="8"/>
      <c r="AU180" s="8"/>
    </row>
    <row r="181" spans="1:47" ht="35.25" customHeight="1" x14ac:dyDescent="0.2">
      <c r="A181" s="23">
        <v>179</v>
      </c>
      <c r="B181" s="9">
        <v>42256</v>
      </c>
      <c r="C181" s="32" t="s">
        <v>993</v>
      </c>
      <c r="D181" s="8" t="s">
        <v>255</v>
      </c>
      <c r="E181" s="35" t="s">
        <v>997</v>
      </c>
      <c r="F181" s="35" t="s">
        <v>1004</v>
      </c>
      <c r="G181" s="8" t="s">
        <v>1007</v>
      </c>
      <c r="H181" s="10" t="s">
        <v>561</v>
      </c>
      <c r="I181" s="10" t="s">
        <v>256</v>
      </c>
      <c r="J181" s="35" t="s">
        <v>1113</v>
      </c>
      <c r="K181" s="10" t="s">
        <v>60</v>
      </c>
      <c r="L181" s="10" t="s">
        <v>257</v>
      </c>
      <c r="M181" s="10" t="s">
        <v>258</v>
      </c>
      <c r="N181" s="35" t="s">
        <v>1161</v>
      </c>
      <c r="O181" s="17" t="s">
        <v>1014</v>
      </c>
      <c r="P181" s="17" t="s">
        <v>1167</v>
      </c>
      <c r="Q181" s="17" t="s">
        <v>1170</v>
      </c>
      <c r="R181" s="35" t="s">
        <v>1177</v>
      </c>
      <c r="S181" s="20" t="s">
        <v>336</v>
      </c>
      <c r="T181" s="8"/>
      <c r="U181" s="9"/>
      <c r="V181" s="37"/>
      <c r="W181" s="39" t="s">
        <v>276</v>
      </c>
      <c r="X181" s="25"/>
      <c r="Y181" s="8"/>
      <c r="Z181" s="8" t="s">
        <v>259</v>
      </c>
      <c r="AA181" s="8" t="s">
        <v>33</v>
      </c>
      <c r="AB181" s="35" t="s">
        <v>1171</v>
      </c>
      <c r="AC181" s="9"/>
      <c r="AD181" s="8"/>
      <c r="AE181" s="9"/>
      <c r="AF181" s="8"/>
      <c r="AG181" s="9"/>
      <c r="AH181" s="9"/>
      <c r="AI181" s="9"/>
      <c r="AJ181" s="8"/>
      <c r="AK181" s="30" t="s">
        <v>649</v>
      </c>
      <c r="AL181" s="8" t="s">
        <v>260</v>
      </c>
      <c r="AM181" s="8" t="s">
        <v>261</v>
      </c>
      <c r="AN181" s="8"/>
      <c r="AO181" s="8"/>
      <c r="AP181" s="8"/>
      <c r="AQ181" s="8"/>
      <c r="AR181" s="8"/>
      <c r="AS181" s="8"/>
      <c r="AT181" s="8"/>
      <c r="AU181" s="8"/>
    </row>
    <row r="182" spans="1:47" ht="35.25" customHeight="1" x14ac:dyDescent="0.2">
      <c r="A182" s="23">
        <v>180</v>
      </c>
      <c r="B182" s="9">
        <v>42276</v>
      </c>
      <c r="C182" s="32" t="s">
        <v>993</v>
      </c>
      <c r="D182" s="8" t="s">
        <v>84</v>
      </c>
      <c r="E182" s="35" t="s">
        <v>995</v>
      </c>
      <c r="F182" s="35" t="s">
        <v>1004</v>
      </c>
      <c r="G182" s="8" t="s">
        <v>1007</v>
      </c>
      <c r="H182" s="10" t="s">
        <v>987</v>
      </c>
      <c r="I182" s="10"/>
      <c r="J182" s="35" t="s">
        <v>1010</v>
      </c>
      <c r="K182" s="10" t="s">
        <v>60</v>
      </c>
      <c r="L182" s="10" t="s">
        <v>534</v>
      </c>
      <c r="M182" s="10"/>
      <c r="N182" s="35" t="s">
        <v>1010</v>
      </c>
      <c r="O182" s="17" t="s">
        <v>1011</v>
      </c>
      <c r="P182" s="17" t="s">
        <v>86</v>
      </c>
      <c r="Q182" s="17" t="s">
        <v>659</v>
      </c>
      <c r="R182" s="35" t="s">
        <v>1177</v>
      </c>
      <c r="S182" s="20" t="s">
        <v>272</v>
      </c>
      <c r="T182" s="8" t="s">
        <v>306</v>
      </c>
      <c r="U182" s="9">
        <v>42277</v>
      </c>
      <c r="V182" s="37">
        <f>U182-B182</f>
        <v>1</v>
      </c>
      <c r="W182" s="39" t="s">
        <v>1183</v>
      </c>
      <c r="X182" s="25"/>
      <c r="Y182" s="8"/>
      <c r="Z182" s="8" t="s">
        <v>988</v>
      </c>
      <c r="AA182" s="8" t="s">
        <v>33</v>
      </c>
      <c r="AB182" s="35" t="s">
        <v>1171</v>
      </c>
      <c r="AC182" s="9"/>
      <c r="AD182" s="8"/>
      <c r="AE182" s="9"/>
      <c r="AF182" s="8"/>
      <c r="AG182" s="9"/>
      <c r="AH182" s="9"/>
      <c r="AI182" s="9"/>
      <c r="AJ182" s="8"/>
      <c r="AK182" s="30" t="s">
        <v>1160</v>
      </c>
      <c r="AL182" s="8"/>
      <c r="AM182" s="8"/>
      <c r="AN182" s="8"/>
      <c r="AO182" s="8"/>
      <c r="AP182" s="8" t="s">
        <v>924</v>
      </c>
      <c r="AQ182" s="8" t="s">
        <v>87</v>
      </c>
      <c r="AR182" s="8"/>
      <c r="AS182" s="8" t="s">
        <v>88</v>
      </c>
      <c r="AT182" s="8" t="s">
        <v>535</v>
      </c>
      <c r="AU182" s="8"/>
    </row>
    <row r="183" spans="1:47" ht="35.25" customHeight="1" x14ac:dyDescent="0.2">
      <c r="A183" s="23">
        <v>181</v>
      </c>
      <c r="B183" s="9">
        <v>42292</v>
      </c>
      <c r="C183" s="32" t="s">
        <v>993</v>
      </c>
      <c r="D183" s="8" t="s">
        <v>1107</v>
      </c>
      <c r="E183" s="35" t="s">
        <v>999</v>
      </c>
      <c r="F183" s="35" t="s">
        <v>1004</v>
      </c>
      <c r="G183" s="8" t="s">
        <v>1007</v>
      </c>
      <c r="H183" s="10"/>
      <c r="I183" s="10" t="s">
        <v>712</v>
      </c>
      <c r="J183" s="35" t="s">
        <v>1113</v>
      </c>
      <c r="K183" s="10" t="s">
        <v>60</v>
      </c>
      <c r="L183" s="10"/>
      <c r="M183" s="10"/>
      <c r="N183" s="35" t="s">
        <v>1010</v>
      </c>
      <c r="O183" s="17" t="s">
        <v>1013</v>
      </c>
      <c r="P183" s="17"/>
      <c r="Q183" s="17"/>
      <c r="R183" s="35" t="s">
        <v>1010</v>
      </c>
      <c r="S183" s="20" t="s">
        <v>336</v>
      </c>
      <c r="T183" s="8" t="s">
        <v>1107</v>
      </c>
      <c r="U183" s="9">
        <v>42292</v>
      </c>
      <c r="V183" s="37">
        <f>U183-B183</f>
        <v>0</v>
      </c>
      <c r="W183" s="39" t="s">
        <v>1182</v>
      </c>
      <c r="X183" s="25"/>
      <c r="Y183" s="8"/>
      <c r="Z183" s="8" t="s">
        <v>1067</v>
      </c>
      <c r="AA183" s="8" t="s">
        <v>33</v>
      </c>
      <c r="AB183" s="35" t="s">
        <v>1171</v>
      </c>
      <c r="AC183" s="9"/>
      <c r="AD183" s="8"/>
      <c r="AE183" s="9"/>
      <c r="AF183" s="8"/>
      <c r="AG183" s="9">
        <v>42292</v>
      </c>
      <c r="AH183" s="9"/>
      <c r="AI183" s="9"/>
      <c r="AJ183" s="8"/>
      <c r="AK183" s="30" t="s">
        <v>1160</v>
      </c>
      <c r="AL183" s="8"/>
      <c r="AM183" s="8"/>
      <c r="AN183" s="8"/>
      <c r="AO183" s="8"/>
      <c r="AP183" s="8" t="s">
        <v>924</v>
      </c>
      <c r="AQ183" s="8"/>
      <c r="AR183" s="8"/>
      <c r="AS183" s="8"/>
      <c r="AT183" s="8"/>
      <c r="AU183" s="8" t="s">
        <v>711</v>
      </c>
    </row>
    <row r="184" spans="1:47" ht="35.25" customHeight="1" x14ac:dyDescent="0.2">
      <c r="A184" s="23">
        <v>182</v>
      </c>
      <c r="B184" s="9">
        <v>42302</v>
      </c>
      <c r="C184" s="32" t="s">
        <v>993</v>
      </c>
      <c r="D184" s="8" t="s">
        <v>30</v>
      </c>
      <c r="E184" s="35" t="s">
        <v>995</v>
      </c>
      <c r="F184" s="35" t="s">
        <v>1004</v>
      </c>
      <c r="G184" s="8" t="s">
        <v>1007</v>
      </c>
      <c r="H184" s="10" t="s">
        <v>692</v>
      </c>
      <c r="I184" s="10"/>
      <c r="J184" s="35" t="s">
        <v>1010</v>
      </c>
      <c r="K184" s="10" t="s">
        <v>60</v>
      </c>
      <c r="L184" s="10" t="s">
        <v>150</v>
      </c>
      <c r="M184" s="10"/>
      <c r="N184" s="35" t="s">
        <v>1010</v>
      </c>
      <c r="O184" s="17" t="s">
        <v>1011</v>
      </c>
      <c r="P184" s="17" t="s">
        <v>694</v>
      </c>
      <c r="Q184" s="17" t="s">
        <v>693</v>
      </c>
      <c r="R184" s="35" t="s">
        <v>1178</v>
      </c>
      <c r="S184" s="20" t="s">
        <v>336</v>
      </c>
      <c r="T184" s="8" t="s">
        <v>279</v>
      </c>
      <c r="U184" s="9">
        <v>42303</v>
      </c>
      <c r="V184" s="37">
        <f>U184-B184</f>
        <v>1</v>
      </c>
      <c r="W184" s="39" t="s">
        <v>1183</v>
      </c>
      <c r="X184" s="25" t="s">
        <v>795</v>
      </c>
      <c r="Y184" s="8"/>
      <c r="Z184" s="8" t="s">
        <v>1100</v>
      </c>
      <c r="AA184" s="8" t="s">
        <v>33</v>
      </c>
      <c r="AB184" s="35" t="s">
        <v>1171</v>
      </c>
      <c r="AC184" s="9"/>
      <c r="AD184" s="8"/>
      <c r="AE184" s="9"/>
      <c r="AF184" s="8"/>
      <c r="AG184" s="9">
        <v>42303</v>
      </c>
      <c r="AH184" s="9"/>
      <c r="AI184" s="9"/>
      <c r="AJ184" s="8"/>
      <c r="AK184" s="30" t="s">
        <v>1160</v>
      </c>
      <c r="AL184" s="8"/>
      <c r="AM184" s="8"/>
      <c r="AN184" s="8"/>
      <c r="AO184" s="8"/>
      <c r="AP184" s="8" t="s">
        <v>924</v>
      </c>
      <c r="AQ184" s="8"/>
      <c r="AR184" s="8"/>
      <c r="AS184" s="8"/>
      <c r="AT184" s="8"/>
      <c r="AU184" s="8"/>
    </row>
    <row r="185" spans="1:47" ht="35.25" customHeight="1" x14ac:dyDescent="0.2">
      <c r="A185" s="23">
        <v>183</v>
      </c>
      <c r="B185" s="9">
        <v>42302</v>
      </c>
      <c r="C185" s="32" t="s">
        <v>993</v>
      </c>
      <c r="D185" s="8" t="s">
        <v>30</v>
      </c>
      <c r="E185" s="35" t="s">
        <v>995</v>
      </c>
      <c r="F185" s="35" t="s">
        <v>1004</v>
      </c>
      <c r="G185" s="8" t="s">
        <v>1200</v>
      </c>
      <c r="H185" s="10" t="s">
        <v>697</v>
      </c>
      <c r="I185" s="10"/>
      <c r="J185" s="35" t="s">
        <v>1010</v>
      </c>
      <c r="K185" s="10" t="s">
        <v>60</v>
      </c>
      <c r="L185" s="10" t="s">
        <v>150</v>
      </c>
      <c r="M185" s="10"/>
      <c r="N185" s="35" t="s">
        <v>1010</v>
      </c>
      <c r="O185" s="17" t="s">
        <v>1016</v>
      </c>
      <c r="P185" s="17" t="s">
        <v>694</v>
      </c>
      <c r="Q185" s="17" t="s">
        <v>693</v>
      </c>
      <c r="R185" s="35" t="s">
        <v>1178</v>
      </c>
      <c r="S185" s="20" t="s">
        <v>272</v>
      </c>
      <c r="T185" s="8" t="s">
        <v>279</v>
      </c>
      <c r="U185" s="9">
        <v>42302</v>
      </c>
      <c r="V185" s="37">
        <f>U185-B185</f>
        <v>0</v>
      </c>
      <c r="W185" s="39" t="s">
        <v>1182</v>
      </c>
      <c r="X185" s="25"/>
      <c r="Y185" s="8" t="s">
        <v>181</v>
      </c>
      <c r="Z185" s="8" t="s">
        <v>181</v>
      </c>
      <c r="AA185" s="8" t="s">
        <v>46</v>
      </c>
      <c r="AB185" s="35" t="s">
        <v>46</v>
      </c>
      <c r="AC185" s="9"/>
      <c r="AD185" s="8"/>
      <c r="AE185" s="9"/>
      <c r="AF185" s="8"/>
      <c r="AG185" s="9"/>
      <c r="AH185" s="9"/>
      <c r="AI185" s="9"/>
      <c r="AJ185" s="8"/>
      <c r="AK185" s="30" t="s">
        <v>1160</v>
      </c>
      <c r="AL185" s="8"/>
      <c r="AM185" s="8"/>
      <c r="AN185" s="8"/>
      <c r="AO185" s="8"/>
      <c r="AP185" s="8" t="s">
        <v>924</v>
      </c>
      <c r="AQ185" s="8"/>
      <c r="AR185" s="8"/>
      <c r="AS185" s="8"/>
      <c r="AT185" s="8"/>
      <c r="AU185" s="8"/>
    </row>
    <row r="186" spans="1:47" ht="35.25" customHeight="1" x14ac:dyDescent="0.2">
      <c r="A186" s="23">
        <v>184</v>
      </c>
      <c r="B186" s="9">
        <v>42302</v>
      </c>
      <c r="C186" s="32" t="s">
        <v>993</v>
      </c>
      <c r="D186" s="8" t="s">
        <v>30</v>
      </c>
      <c r="E186" s="35" t="s">
        <v>995</v>
      </c>
      <c r="F186" s="35" t="s">
        <v>1004</v>
      </c>
      <c r="G186" s="8" t="s">
        <v>1200</v>
      </c>
      <c r="H186" s="10" t="s">
        <v>696</v>
      </c>
      <c r="I186" s="10"/>
      <c r="J186" s="35" t="s">
        <v>1010</v>
      </c>
      <c r="K186" s="10" t="s">
        <v>60</v>
      </c>
      <c r="L186" s="10" t="s">
        <v>150</v>
      </c>
      <c r="M186" s="10"/>
      <c r="N186" s="35" t="s">
        <v>1010</v>
      </c>
      <c r="O186" s="17" t="s">
        <v>1014</v>
      </c>
      <c r="P186" s="17" t="s">
        <v>694</v>
      </c>
      <c r="Q186" s="17" t="s">
        <v>693</v>
      </c>
      <c r="R186" s="35" t="s">
        <v>1178</v>
      </c>
      <c r="S186" s="20" t="s">
        <v>272</v>
      </c>
      <c r="T186" s="8" t="s">
        <v>279</v>
      </c>
      <c r="U186" s="9">
        <v>42302</v>
      </c>
      <c r="V186" s="37">
        <f>U186-B186</f>
        <v>0</v>
      </c>
      <c r="W186" s="39" t="s">
        <v>1182</v>
      </c>
      <c r="X186" s="25"/>
      <c r="Y186" s="8" t="s">
        <v>181</v>
      </c>
      <c r="Z186" s="8" t="s">
        <v>181</v>
      </c>
      <c r="AA186" s="8" t="s">
        <v>46</v>
      </c>
      <c r="AB186" s="35" t="s">
        <v>46</v>
      </c>
      <c r="AC186" s="9"/>
      <c r="AD186" s="8"/>
      <c r="AE186" s="9"/>
      <c r="AF186" s="8"/>
      <c r="AG186" s="9"/>
      <c r="AH186" s="9"/>
      <c r="AI186" s="9"/>
      <c r="AJ186" s="8"/>
      <c r="AK186" s="30" t="s">
        <v>1160</v>
      </c>
      <c r="AL186" s="8"/>
      <c r="AM186" s="8"/>
      <c r="AN186" s="8"/>
      <c r="AO186" s="8"/>
      <c r="AP186" s="8" t="s">
        <v>924</v>
      </c>
      <c r="AQ186" s="8"/>
      <c r="AR186" s="8"/>
      <c r="AS186" s="8"/>
      <c r="AT186" s="8"/>
      <c r="AU186" s="8"/>
    </row>
    <row r="187" spans="1:47" ht="35.25" customHeight="1" x14ac:dyDescent="0.2">
      <c r="A187" s="23">
        <v>185</v>
      </c>
      <c r="B187" s="9">
        <v>42302</v>
      </c>
      <c r="C187" s="32" t="s">
        <v>993</v>
      </c>
      <c r="D187" s="8" t="s">
        <v>30</v>
      </c>
      <c r="E187" s="35" t="s">
        <v>995</v>
      </c>
      <c r="F187" s="35" t="s">
        <v>1004</v>
      </c>
      <c r="G187" s="8" t="s">
        <v>1200</v>
      </c>
      <c r="H187" s="10" t="s">
        <v>695</v>
      </c>
      <c r="I187" s="10"/>
      <c r="J187" s="35" t="s">
        <v>1115</v>
      </c>
      <c r="K187" s="10" t="s">
        <v>60</v>
      </c>
      <c r="L187" s="10" t="s">
        <v>150</v>
      </c>
      <c r="M187" s="10"/>
      <c r="N187" s="35" t="s">
        <v>1010</v>
      </c>
      <c r="O187" s="17" t="s">
        <v>1017</v>
      </c>
      <c r="P187" s="17" t="s">
        <v>694</v>
      </c>
      <c r="Q187" s="17" t="s">
        <v>693</v>
      </c>
      <c r="R187" s="35" t="s">
        <v>1178</v>
      </c>
      <c r="S187" s="20" t="s">
        <v>272</v>
      </c>
      <c r="T187" s="8" t="s">
        <v>279</v>
      </c>
      <c r="U187" s="9">
        <v>42302</v>
      </c>
      <c r="V187" s="37">
        <f>U187-B187</f>
        <v>0</v>
      </c>
      <c r="W187" s="39" t="s">
        <v>1182</v>
      </c>
      <c r="X187" s="25"/>
      <c r="Y187" s="8" t="s">
        <v>181</v>
      </c>
      <c r="Z187" s="8" t="s">
        <v>181</v>
      </c>
      <c r="AA187" s="8" t="s">
        <v>46</v>
      </c>
      <c r="AB187" s="35" t="s">
        <v>46</v>
      </c>
      <c r="AC187" s="9"/>
      <c r="AD187" s="8"/>
      <c r="AE187" s="9"/>
      <c r="AF187" s="8"/>
      <c r="AG187" s="9"/>
      <c r="AH187" s="9"/>
      <c r="AI187" s="9"/>
      <c r="AJ187" s="8"/>
      <c r="AK187" s="30" t="s">
        <v>1160</v>
      </c>
      <c r="AL187" s="8"/>
      <c r="AM187" s="8"/>
      <c r="AN187" s="8"/>
      <c r="AO187" s="8"/>
      <c r="AP187" s="8" t="s">
        <v>924</v>
      </c>
      <c r="AQ187" s="8"/>
      <c r="AR187" s="8"/>
      <c r="AS187" s="8"/>
      <c r="AT187" s="8"/>
      <c r="AU187" s="8"/>
    </row>
    <row r="188" spans="1:47" ht="35.25" customHeight="1" x14ac:dyDescent="0.2">
      <c r="A188" s="23">
        <v>186</v>
      </c>
      <c r="B188" s="9">
        <v>42302</v>
      </c>
      <c r="C188" s="32" t="s">
        <v>993</v>
      </c>
      <c r="D188" s="8" t="s">
        <v>370</v>
      </c>
      <c r="E188" s="35" t="s">
        <v>996</v>
      </c>
      <c r="F188" s="35" t="s">
        <v>1004</v>
      </c>
      <c r="G188" s="8" t="s">
        <v>1200</v>
      </c>
      <c r="H188" s="10" t="s">
        <v>570</v>
      </c>
      <c r="I188" s="10" t="s">
        <v>231</v>
      </c>
      <c r="J188" s="32" t="s">
        <v>1115</v>
      </c>
      <c r="K188" s="10" t="s">
        <v>31</v>
      </c>
      <c r="L188" s="10" t="s">
        <v>32</v>
      </c>
      <c r="M188" s="10" t="s">
        <v>1123</v>
      </c>
      <c r="N188" s="35" t="s">
        <v>1122</v>
      </c>
      <c r="O188" s="17" t="s">
        <v>1012</v>
      </c>
      <c r="P188" s="17" t="s">
        <v>572</v>
      </c>
      <c r="Q188" s="17"/>
      <c r="R188" s="35" t="s">
        <v>1010</v>
      </c>
      <c r="S188" s="20" t="s">
        <v>272</v>
      </c>
      <c r="T188" s="8" t="s">
        <v>370</v>
      </c>
      <c r="U188" s="9">
        <v>42302</v>
      </c>
      <c r="V188" s="37">
        <f>U188-B188</f>
        <v>0</v>
      </c>
      <c r="W188" s="39" t="s">
        <v>1182</v>
      </c>
      <c r="X188" s="25"/>
      <c r="Y188" s="8" t="s">
        <v>181</v>
      </c>
      <c r="Z188" s="8" t="s">
        <v>181</v>
      </c>
      <c r="AA188" s="8" t="s">
        <v>46</v>
      </c>
      <c r="AB188" s="35" t="s">
        <v>46</v>
      </c>
      <c r="AC188" s="9"/>
      <c r="AD188" s="8"/>
      <c r="AE188" s="9"/>
      <c r="AF188" s="8"/>
      <c r="AG188" s="9"/>
      <c r="AH188" s="9"/>
      <c r="AI188" s="9"/>
      <c r="AJ188" s="8"/>
      <c r="AK188" s="30" t="s">
        <v>647</v>
      </c>
      <c r="AL188" s="8"/>
      <c r="AM188" s="8"/>
      <c r="AN188" s="8"/>
      <c r="AO188" s="8"/>
      <c r="AP188" s="8" t="s">
        <v>571</v>
      </c>
      <c r="AQ188" s="8"/>
      <c r="AR188" s="8"/>
      <c r="AS188" s="8"/>
      <c r="AT188" s="8"/>
      <c r="AU188" s="8"/>
    </row>
    <row r="189" spans="1:47" ht="35.25" customHeight="1" x14ac:dyDescent="0.2">
      <c r="A189" s="23">
        <v>187</v>
      </c>
      <c r="B189" s="9">
        <v>42306</v>
      </c>
      <c r="C189" s="32" t="s">
        <v>993</v>
      </c>
      <c r="D189" s="8" t="s">
        <v>132</v>
      </c>
      <c r="E189" s="35" t="s">
        <v>995</v>
      </c>
      <c r="F189" s="35" t="s">
        <v>1004</v>
      </c>
      <c r="G189" s="8" t="s">
        <v>1007</v>
      </c>
      <c r="H189" s="10" t="s">
        <v>133</v>
      </c>
      <c r="I189" s="10"/>
      <c r="J189" s="35" t="s">
        <v>1010</v>
      </c>
      <c r="K189" s="10" t="s">
        <v>31</v>
      </c>
      <c r="L189" s="10" t="s">
        <v>32</v>
      </c>
      <c r="M189" s="10"/>
      <c r="N189" s="35" t="s">
        <v>1010</v>
      </c>
      <c r="O189" s="17" t="s">
        <v>1010</v>
      </c>
      <c r="P189" s="17"/>
      <c r="Q189" s="17"/>
      <c r="R189" s="35" t="s">
        <v>1010</v>
      </c>
      <c r="S189" s="20" t="s">
        <v>276</v>
      </c>
      <c r="T189" s="8"/>
      <c r="U189" s="9"/>
      <c r="V189" s="37"/>
      <c r="W189" s="39" t="s">
        <v>276</v>
      </c>
      <c r="X189" s="25"/>
      <c r="Y189" s="8"/>
      <c r="Z189" s="8"/>
      <c r="AA189" s="8" t="s">
        <v>33</v>
      </c>
      <c r="AB189" s="35" t="s">
        <v>1171</v>
      </c>
      <c r="AC189" s="9"/>
      <c r="AD189" s="8"/>
      <c r="AE189" s="9"/>
      <c r="AF189" s="8"/>
      <c r="AG189" s="9"/>
      <c r="AH189" s="9"/>
      <c r="AI189" s="9"/>
      <c r="AJ189" s="8"/>
      <c r="AK189" s="30" t="s">
        <v>647</v>
      </c>
      <c r="AL189" s="8"/>
      <c r="AM189" s="8"/>
      <c r="AN189" s="8"/>
      <c r="AO189" s="8"/>
      <c r="AP189" s="8" t="s">
        <v>112</v>
      </c>
      <c r="AQ189" s="8"/>
      <c r="AR189" s="8"/>
      <c r="AS189" s="8"/>
      <c r="AT189" s="8"/>
      <c r="AU189" s="8"/>
    </row>
    <row r="190" spans="1:47" ht="35.25" customHeight="1" x14ac:dyDescent="0.2">
      <c r="A190" s="23">
        <v>188</v>
      </c>
      <c r="B190" s="9">
        <v>42309</v>
      </c>
      <c r="C190" s="32" t="s">
        <v>993</v>
      </c>
      <c r="D190" s="8" t="s">
        <v>30</v>
      </c>
      <c r="E190" s="35" t="s">
        <v>995</v>
      </c>
      <c r="F190" s="35" t="s">
        <v>1004</v>
      </c>
      <c r="G190" s="8" t="s">
        <v>1008</v>
      </c>
      <c r="H190" s="10" t="s">
        <v>394</v>
      </c>
      <c r="I190" s="10"/>
      <c r="J190" s="35" t="s">
        <v>1115</v>
      </c>
      <c r="K190" s="10" t="s">
        <v>60</v>
      </c>
      <c r="L190" s="10" t="s">
        <v>274</v>
      </c>
      <c r="M190" s="10"/>
      <c r="N190" s="35" t="s">
        <v>1010</v>
      </c>
      <c r="O190" s="17" t="s">
        <v>1014</v>
      </c>
      <c r="P190" s="17" t="s">
        <v>472</v>
      </c>
      <c r="Q190" s="17" t="s">
        <v>473</v>
      </c>
      <c r="R190" s="35" t="s">
        <v>1177</v>
      </c>
      <c r="S190" s="20" t="s">
        <v>336</v>
      </c>
      <c r="T190" s="8" t="s">
        <v>279</v>
      </c>
      <c r="U190" s="9">
        <v>42312</v>
      </c>
      <c r="V190" s="37">
        <f>U190-B190</f>
        <v>3</v>
      </c>
      <c r="W190" s="39" t="s">
        <v>1184</v>
      </c>
      <c r="X190" s="25"/>
      <c r="Y190" s="8" t="s">
        <v>309</v>
      </c>
      <c r="Z190" s="8" t="s">
        <v>304</v>
      </c>
      <c r="AA190" s="8" t="s">
        <v>79</v>
      </c>
      <c r="AB190" s="35" t="s">
        <v>1173</v>
      </c>
      <c r="AC190" s="9"/>
      <c r="AD190" s="8" t="s">
        <v>308</v>
      </c>
      <c r="AE190" s="9"/>
      <c r="AF190" s="8"/>
      <c r="AG190" s="9" t="s">
        <v>1035</v>
      </c>
      <c r="AH190" s="9"/>
      <c r="AI190" s="9">
        <v>42312</v>
      </c>
      <c r="AJ190" s="8" t="s">
        <v>310</v>
      </c>
      <c r="AK190" s="30" t="s">
        <v>1160</v>
      </c>
      <c r="AL190" s="8" t="s">
        <v>303</v>
      </c>
      <c r="AM190" s="8"/>
      <c r="AN190" s="8"/>
      <c r="AO190" s="8"/>
      <c r="AP190" s="8" t="s">
        <v>924</v>
      </c>
      <c r="AQ190" s="8" t="s">
        <v>305</v>
      </c>
      <c r="AR190" s="8"/>
      <c r="AS190" s="8" t="s">
        <v>395</v>
      </c>
      <c r="AT190" s="8"/>
      <c r="AU190" s="8"/>
    </row>
    <row r="191" spans="1:47" ht="35.25" customHeight="1" x14ac:dyDescent="0.2">
      <c r="A191" s="23">
        <v>189</v>
      </c>
      <c r="B191" s="9">
        <v>42317</v>
      </c>
      <c r="C191" s="32" t="s">
        <v>993</v>
      </c>
      <c r="D191" s="8" t="s">
        <v>1107</v>
      </c>
      <c r="E191" s="35" t="s">
        <v>999</v>
      </c>
      <c r="F191" s="35" t="s">
        <v>1004</v>
      </c>
      <c r="G191" s="8" t="s">
        <v>1007</v>
      </c>
      <c r="H191" s="10" t="s">
        <v>644</v>
      </c>
      <c r="I191" s="10"/>
      <c r="J191" s="35" t="s">
        <v>1010</v>
      </c>
      <c r="K191" s="10" t="s">
        <v>60</v>
      </c>
      <c r="L191" s="10" t="s">
        <v>464</v>
      </c>
      <c r="M191" s="10"/>
      <c r="N191" s="35" t="s">
        <v>1010</v>
      </c>
      <c r="O191" s="17" t="s">
        <v>1011</v>
      </c>
      <c r="P191" s="17" t="s">
        <v>645</v>
      </c>
      <c r="Q191" s="17" t="s">
        <v>670</v>
      </c>
      <c r="R191" s="35" t="s">
        <v>1023</v>
      </c>
      <c r="S191" s="20" t="s">
        <v>336</v>
      </c>
      <c r="T191" s="8"/>
      <c r="U191" s="9">
        <v>42318</v>
      </c>
      <c r="V191" s="37">
        <f>U191-B191</f>
        <v>1</v>
      </c>
      <c r="W191" s="39" t="s">
        <v>1183</v>
      </c>
      <c r="X191" s="25"/>
      <c r="Y191" s="8"/>
      <c r="Z191" s="8" t="s">
        <v>1097</v>
      </c>
      <c r="AA191" s="8" t="s">
        <v>33</v>
      </c>
      <c r="AB191" s="35" t="s">
        <v>1171</v>
      </c>
      <c r="AC191" s="9"/>
      <c r="AD191" s="8"/>
      <c r="AE191" s="9"/>
      <c r="AF191" s="8"/>
      <c r="AG191" s="9">
        <v>42318</v>
      </c>
      <c r="AH191" s="9"/>
      <c r="AI191" s="9"/>
      <c r="AJ191" s="8"/>
      <c r="AK191" s="30" t="s">
        <v>1160</v>
      </c>
      <c r="AL191" s="8" t="s">
        <v>646</v>
      </c>
      <c r="AM191" s="8"/>
      <c r="AN191" s="8"/>
      <c r="AO191" s="8"/>
      <c r="AP191" s="8" t="s">
        <v>924</v>
      </c>
      <c r="AQ191" s="8"/>
      <c r="AR191" s="8"/>
      <c r="AS191" s="8"/>
      <c r="AT191" s="8"/>
      <c r="AU191" s="8"/>
    </row>
    <row r="192" spans="1:47" ht="35.25" customHeight="1" x14ac:dyDescent="0.2">
      <c r="A192" s="23">
        <v>190</v>
      </c>
      <c r="B192" s="9">
        <v>42323</v>
      </c>
      <c r="C192" s="32" t="s">
        <v>993</v>
      </c>
      <c r="D192" s="8" t="s">
        <v>84</v>
      </c>
      <c r="E192" s="35" t="s">
        <v>995</v>
      </c>
      <c r="F192" s="35" t="s">
        <v>1004</v>
      </c>
      <c r="G192" s="8" t="s">
        <v>1007</v>
      </c>
      <c r="H192" s="10" t="s">
        <v>515</v>
      </c>
      <c r="I192" s="10" t="s">
        <v>516</v>
      </c>
      <c r="J192" s="32" t="s">
        <v>1115</v>
      </c>
      <c r="K192" s="10" t="s">
        <v>60</v>
      </c>
      <c r="L192" s="10" t="s">
        <v>797</v>
      </c>
      <c r="M192" s="10"/>
      <c r="N192" s="35" t="s">
        <v>1010</v>
      </c>
      <c r="O192" s="17" t="s">
        <v>1014</v>
      </c>
      <c r="P192" s="17" t="s">
        <v>385</v>
      </c>
      <c r="Q192" s="17" t="s">
        <v>517</v>
      </c>
      <c r="R192" s="35" t="s">
        <v>1010</v>
      </c>
      <c r="S192" s="20" t="s">
        <v>336</v>
      </c>
      <c r="T192" s="8" t="s">
        <v>84</v>
      </c>
      <c r="U192" s="9">
        <v>42323</v>
      </c>
      <c r="V192" s="37">
        <f>U192-B192</f>
        <v>0</v>
      </c>
      <c r="W192" s="39" t="s">
        <v>1182</v>
      </c>
      <c r="X192" s="25"/>
      <c r="Y192" s="8"/>
      <c r="Z192" s="8"/>
      <c r="AA192" s="8" t="s">
        <v>33</v>
      </c>
      <c r="AB192" s="35" t="s">
        <v>1171</v>
      </c>
      <c r="AC192" s="9"/>
      <c r="AD192" s="8"/>
      <c r="AE192" s="9"/>
      <c r="AF192" s="8"/>
      <c r="AG192" s="9">
        <v>42323</v>
      </c>
      <c r="AH192" s="9"/>
      <c r="AI192" s="9"/>
      <c r="AJ192" s="8"/>
      <c r="AK192" s="30" t="s">
        <v>1160</v>
      </c>
      <c r="AL192" s="8"/>
      <c r="AM192" s="8"/>
      <c r="AN192" s="8"/>
      <c r="AO192" s="8"/>
      <c r="AP192" s="8" t="s">
        <v>924</v>
      </c>
      <c r="AQ192" s="8"/>
      <c r="AR192" s="8"/>
      <c r="AS192" s="8"/>
      <c r="AT192" s="8" t="s">
        <v>518</v>
      </c>
      <c r="AU192" s="8"/>
    </row>
    <row r="193" spans="1:47" ht="35.25" customHeight="1" x14ac:dyDescent="0.2">
      <c r="A193" s="23">
        <v>191</v>
      </c>
      <c r="B193" s="9">
        <v>42323</v>
      </c>
      <c r="C193" s="32" t="s">
        <v>993</v>
      </c>
      <c r="D193" s="8" t="s">
        <v>84</v>
      </c>
      <c r="E193" s="35" t="s">
        <v>995</v>
      </c>
      <c r="F193" s="35" t="s">
        <v>1004</v>
      </c>
      <c r="G193" s="8" t="s">
        <v>1200</v>
      </c>
      <c r="H193" s="10" t="s">
        <v>514</v>
      </c>
      <c r="I193" s="10"/>
      <c r="J193" s="35" t="s">
        <v>1010</v>
      </c>
      <c r="K193" s="10" t="s">
        <v>60</v>
      </c>
      <c r="L193" s="10" t="s">
        <v>797</v>
      </c>
      <c r="M193" s="10"/>
      <c r="N193" s="35" t="s">
        <v>1010</v>
      </c>
      <c r="O193" s="17" t="s">
        <v>1016</v>
      </c>
      <c r="P193" s="17" t="s">
        <v>385</v>
      </c>
      <c r="Q193" s="17" t="s">
        <v>517</v>
      </c>
      <c r="R193" s="35" t="s">
        <v>1010</v>
      </c>
      <c r="S193" s="20" t="s">
        <v>272</v>
      </c>
      <c r="T193" s="8" t="s">
        <v>84</v>
      </c>
      <c r="U193" s="9">
        <v>42323</v>
      </c>
      <c r="V193" s="37">
        <f>U193-B193</f>
        <v>0</v>
      </c>
      <c r="W193" s="39" t="s">
        <v>1182</v>
      </c>
      <c r="X193" s="25"/>
      <c r="Y193" s="8" t="s">
        <v>181</v>
      </c>
      <c r="Z193" s="8" t="s">
        <v>181</v>
      </c>
      <c r="AA193" s="8" t="s">
        <v>46</v>
      </c>
      <c r="AB193" s="35" t="s">
        <v>46</v>
      </c>
      <c r="AC193" s="9"/>
      <c r="AD193" s="8"/>
      <c r="AE193" s="9"/>
      <c r="AF193" s="8"/>
      <c r="AG193" s="9"/>
      <c r="AH193" s="9"/>
      <c r="AI193" s="9"/>
      <c r="AJ193" s="8"/>
      <c r="AK193" s="30" t="s">
        <v>1160</v>
      </c>
      <c r="AL193" s="8"/>
      <c r="AM193" s="8"/>
      <c r="AN193" s="8"/>
      <c r="AO193" s="8"/>
      <c r="AP193" s="8" t="s">
        <v>924</v>
      </c>
      <c r="AQ193" s="8"/>
      <c r="AR193" s="8"/>
      <c r="AS193" s="8"/>
      <c r="AT193" s="8" t="s">
        <v>518</v>
      </c>
      <c r="AU193" s="8"/>
    </row>
    <row r="194" spans="1:47" ht="35.25" customHeight="1" x14ac:dyDescent="0.2">
      <c r="A194" s="23">
        <v>192</v>
      </c>
      <c r="B194" s="9">
        <v>42330</v>
      </c>
      <c r="C194" s="32" t="s">
        <v>993</v>
      </c>
      <c r="D194" s="8" t="s">
        <v>342</v>
      </c>
      <c r="E194" s="35" t="s">
        <v>996</v>
      </c>
      <c r="F194" s="35" t="s">
        <v>1002</v>
      </c>
      <c r="G194" s="8" t="s">
        <v>1008</v>
      </c>
      <c r="H194" s="10" t="s">
        <v>350</v>
      </c>
      <c r="I194" s="13">
        <v>29987</v>
      </c>
      <c r="J194" s="32" t="s">
        <v>1115</v>
      </c>
      <c r="K194" s="10" t="s">
        <v>60</v>
      </c>
      <c r="L194" s="10" t="s">
        <v>352</v>
      </c>
      <c r="M194" s="10" t="s">
        <v>105</v>
      </c>
      <c r="N194" s="35" t="s">
        <v>105</v>
      </c>
      <c r="O194" s="17" t="s">
        <v>1012</v>
      </c>
      <c r="P194" s="17" t="s">
        <v>471</v>
      </c>
      <c r="Q194" s="17" t="s">
        <v>657</v>
      </c>
      <c r="R194" s="35" t="s">
        <v>1018</v>
      </c>
      <c r="S194" s="20" t="s">
        <v>434</v>
      </c>
      <c r="T194" s="8" t="s">
        <v>371</v>
      </c>
      <c r="U194" s="9">
        <v>42333</v>
      </c>
      <c r="V194" s="37">
        <f>U194-B194</f>
        <v>3</v>
      </c>
      <c r="W194" s="39" t="s">
        <v>1184</v>
      </c>
      <c r="X194" s="25">
        <v>3000</v>
      </c>
      <c r="Y194" s="8" t="s">
        <v>351</v>
      </c>
      <c r="Z194" s="8" t="s">
        <v>1089</v>
      </c>
      <c r="AA194" s="8" t="s">
        <v>752</v>
      </c>
      <c r="AB194" s="35" t="s">
        <v>1173</v>
      </c>
      <c r="AC194" s="9">
        <v>42351</v>
      </c>
      <c r="AD194" s="8" t="s">
        <v>348</v>
      </c>
      <c r="AE194" s="9">
        <v>42396</v>
      </c>
      <c r="AF194" s="8" t="s">
        <v>348</v>
      </c>
      <c r="AG194" s="9" t="s">
        <v>502</v>
      </c>
      <c r="AH194" s="9"/>
      <c r="AI194" s="9" t="s">
        <v>503</v>
      </c>
      <c r="AJ194" s="8" t="s">
        <v>349</v>
      </c>
      <c r="AK194" s="30" t="s">
        <v>1160</v>
      </c>
      <c r="AL194" s="8"/>
      <c r="AM194" s="8"/>
      <c r="AN194" s="8"/>
      <c r="AO194" s="8"/>
      <c r="AP194" s="8" t="s">
        <v>147</v>
      </c>
      <c r="AQ194" s="8"/>
      <c r="AR194" s="8"/>
      <c r="AS194" s="8"/>
      <c r="AT194" s="8"/>
      <c r="AU194" s="8"/>
    </row>
    <row r="195" spans="1:47" ht="35.25" customHeight="1" x14ac:dyDescent="0.2">
      <c r="A195" s="23">
        <v>193</v>
      </c>
      <c r="B195" s="9">
        <v>42340</v>
      </c>
      <c r="C195" s="32" t="s">
        <v>993</v>
      </c>
      <c r="D195" s="8" t="s">
        <v>30</v>
      </c>
      <c r="E195" s="35" t="s">
        <v>995</v>
      </c>
      <c r="F195" s="35" t="s">
        <v>1004</v>
      </c>
      <c r="G195" s="8" t="s">
        <v>1200</v>
      </c>
      <c r="H195" s="10" t="s">
        <v>1083</v>
      </c>
      <c r="I195" s="10"/>
      <c r="J195" s="35" t="s">
        <v>1115</v>
      </c>
      <c r="K195" s="10" t="s">
        <v>60</v>
      </c>
      <c r="L195" s="10" t="s">
        <v>296</v>
      </c>
      <c r="M195" s="10" t="s">
        <v>294</v>
      </c>
      <c r="N195" s="35" t="s">
        <v>1156</v>
      </c>
      <c r="O195" s="17" t="s">
        <v>1011</v>
      </c>
      <c r="P195" s="17" t="s">
        <v>295</v>
      </c>
      <c r="Q195" s="17" t="s">
        <v>361</v>
      </c>
      <c r="R195" s="35" t="s">
        <v>1010</v>
      </c>
      <c r="S195" s="20" t="s">
        <v>336</v>
      </c>
      <c r="T195" s="8" t="s">
        <v>279</v>
      </c>
      <c r="U195" s="9">
        <v>42389</v>
      </c>
      <c r="V195" s="37">
        <f>U195-B195</f>
        <v>49</v>
      </c>
      <c r="W195" s="39" t="s">
        <v>1187</v>
      </c>
      <c r="X195" s="25"/>
      <c r="Y195" s="8"/>
      <c r="Z195" s="8" t="s">
        <v>323</v>
      </c>
      <c r="AA195" s="8" t="s">
        <v>33</v>
      </c>
      <c r="AB195" s="35" t="s">
        <v>1171</v>
      </c>
      <c r="AC195" s="9"/>
      <c r="AD195" s="8"/>
      <c r="AE195" s="9"/>
      <c r="AF195" s="8"/>
      <c r="AG195" s="9" t="s">
        <v>499</v>
      </c>
      <c r="AH195" s="9"/>
      <c r="AI195" s="9"/>
      <c r="AJ195" s="8" t="s">
        <v>297</v>
      </c>
      <c r="AK195" s="30" t="s">
        <v>1160</v>
      </c>
      <c r="AL195" s="8"/>
      <c r="AM195" s="8"/>
      <c r="AN195" s="8"/>
      <c r="AO195" s="8"/>
      <c r="AP195" s="8" t="s">
        <v>924</v>
      </c>
      <c r="AQ195" s="8" t="s">
        <v>513</v>
      </c>
      <c r="AR195" s="8" t="s">
        <v>112</v>
      </c>
      <c r="AS195" s="8" t="s">
        <v>293</v>
      </c>
      <c r="AT195" s="8" t="s">
        <v>322</v>
      </c>
      <c r="AU195" s="8" t="s">
        <v>533</v>
      </c>
    </row>
    <row r="196" spans="1:47" ht="35.25" customHeight="1" x14ac:dyDescent="0.2">
      <c r="A196" s="23">
        <v>194</v>
      </c>
      <c r="B196" s="9">
        <v>42350</v>
      </c>
      <c r="C196" s="32" t="s">
        <v>993</v>
      </c>
      <c r="D196" s="8" t="s">
        <v>110</v>
      </c>
      <c r="E196" s="35" t="s">
        <v>999</v>
      </c>
      <c r="F196" s="35" t="s">
        <v>1002</v>
      </c>
      <c r="G196" s="8" t="s">
        <v>1200</v>
      </c>
      <c r="H196" s="10"/>
      <c r="I196" s="10"/>
      <c r="J196" s="35" t="s">
        <v>1010</v>
      </c>
      <c r="K196" s="10" t="s">
        <v>60</v>
      </c>
      <c r="L196" s="10"/>
      <c r="M196" s="10"/>
      <c r="N196" s="35" t="s">
        <v>1010</v>
      </c>
      <c r="O196" s="17" t="s">
        <v>1010</v>
      </c>
      <c r="P196" s="17"/>
      <c r="Q196" s="17"/>
      <c r="R196" s="35" t="s">
        <v>1010</v>
      </c>
      <c r="S196" s="20" t="s">
        <v>272</v>
      </c>
      <c r="T196" s="8" t="s">
        <v>110</v>
      </c>
      <c r="U196" s="9">
        <v>42350</v>
      </c>
      <c r="V196" s="37">
        <f>U196-B196</f>
        <v>0</v>
      </c>
      <c r="W196" s="39" t="s">
        <v>1182</v>
      </c>
      <c r="X196" s="25"/>
      <c r="Y196" s="8"/>
      <c r="Z196" s="8" t="s">
        <v>1067</v>
      </c>
      <c r="AA196" s="8" t="s">
        <v>33</v>
      </c>
      <c r="AB196" s="35" t="s">
        <v>1171</v>
      </c>
      <c r="AC196" s="9"/>
      <c r="AD196" s="8"/>
      <c r="AE196" s="9"/>
      <c r="AF196" s="8"/>
      <c r="AG196" s="9"/>
      <c r="AH196" s="9"/>
      <c r="AI196" s="9"/>
      <c r="AJ196" s="8"/>
      <c r="AK196" s="30" t="s">
        <v>649</v>
      </c>
      <c r="AL196" s="8" t="s">
        <v>111</v>
      </c>
      <c r="AM196" s="8"/>
      <c r="AN196" s="8"/>
      <c r="AO196" s="8"/>
      <c r="AP196" s="8" t="s">
        <v>112</v>
      </c>
      <c r="AQ196" s="8"/>
      <c r="AR196" s="8"/>
      <c r="AS196" s="8"/>
      <c r="AT196" s="8"/>
      <c r="AU196" s="8"/>
    </row>
    <row r="197" spans="1:47" ht="35.25" customHeight="1" x14ac:dyDescent="0.2">
      <c r="A197" s="23">
        <v>195</v>
      </c>
      <c r="B197" s="9">
        <v>42361</v>
      </c>
      <c r="C197" s="32" t="s">
        <v>993</v>
      </c>
      <c r="D197" s="8" t="s">
        <v>525</v>
      </c>
      <c r="E197" s="35" t="s">
        <v>996</v>
      </c>
      <c r="F197" s="35" t="s">
        <v>1004</v>
      </c>
      <c r="G197" s="8" t="s">
        <v>1008</v>
      </c>
      <c r="H197" s="10" t="s">
        <v>528</v>
      </c>
      <c r="I197" s="10"/>
      <c r="J197" s="35" t="s">
        <v>1010</v>
      </c>
      <c r="K197" s="10" t="s">
        <v>60</v>
      </c>
      <c r="L197" s="10" t="s">
        <v>527</v>
      </c>
      <c r="M197" s="10"/>
      <c r="N197" s="35" t="s">
        <v>1010</v>
      </c>
      <c r="O197" s="17" t="s">
        <v>1011</v>
      </c>
      <c r="P197" s="17" t="s">
        <v>526</v>
      </c>
      <c r="Q197" s="17" t="s">
        <v>390</v>
      </c>
      <c r="R197" s="35" t="s">
        <v>1018</v>
      </c>
      <c r="S197" s="20" t="s">
        <v>336</v>
      </c>
      <c r="T197" s="8" t="s">
        <v>525</v>
      </c>
      <c r="U197" s="9"/>
      <c r="V197" s="37"/>
      <c r="W197" s="39" t="s">
        <v>276</v>
      </c>
      <c r="X197" s="25"/>
      <c r="Y197" s="8" t="s">
        <v>1082</v>
      </c>
      <c r="Z197" s="8" t="s">
        <v>529</v>
      </c>
      <c r="AA197" s="8" t="s">
        <v>33</v>
      </c>
      <c r="AB197" s="35" t="s">
        <v>1171</v>
      </c>
      <c r="AC197" s="9"/>
      <c r="AD197" s="8"/>
      <c r="AE197" s="9"/>
      <c r="AF197" s="8"/>
      <c r="AG197" s="9"/>
      <c r="AH197" s="9"/>
      <c r="AI197" s="9"/>
      <c r="AJ197" s="8"/>
      <c r="AK197" s="30" t="s">
        <v>649</v>
      </c>
      <c r="AL197" s="8"/>
      <c r="AM197" s="8"/>
      <c r="AN197" s="8"/>
      <c r="AO197" s="8"/>
      <c r="AP197" s="8" t="s">
        <v>530</v>
      </c>
      <c r="AQ197" s="8" t="s">
        <v>532</v>
      </c>
      <c r="AR197" s="8" t="s">
        <v>778</v>
      </c>
      <c r="AS197" s="8" t="s">
        <v>531</v>
      </c>
      <c r="AT197" s="8"/>
      <c r="AU197" s="8"/>
    </row>
    <row r="198" spans="1:47" ht="35.25" customHeight="1" x14ac:dyDescent="0.2">
      <c r="A198" s="23">
        <v>196</v>
      </c>
      <c r="B198" s="9">
        <v>42362</v>
      </c>
      <c r="C198" s="32" t="s">
        <v>993</v>
      </c>
      <c r="D198" s="8" t="s">
        <v>110</v>
      </c>
      <c r="E198" s="35" t="s">
        <v>999</v>
      </c>
      <c r="F198" s="35" t="s">
        <v>1002</v>
      </c>
      <c r="G198" s="8" t="s">
        <v>1007</v>
      </c>
      <c r="H198" s="10" t="s">
        <v>389</v>
      </c>
      <c r="I198" s="10"/>
      <c r="J198" s="35" t="s">
        <v>1010</v>
      </c>
      <c r="K198" s="10" t="s">
        <v>60</v>
      </c>
      <c r="L198" s="10"/>
      <c r="M198" s="10" t="s">
        <v>105</v>
      </c>
      <c r="N198" s="35" t="s">
        <v>105</v>
      </c>
      <c r="O198" s="17" t="s">
        <v>1011</v>
      </c>
      <c r="P198" s="17" t="s">
        <v>888</v>
      </c>
      <c r="Q198" s="17" t="s">
        <v>390</v>
      </c>
      <c r="R198" s="35" t="s">
        <v>1018</v>
      </c>
      <c r="S198" s="20" t="s">
        <v>336</v>
      </c>
      <c r="T198" s="8" t="s">
        <v>334</v>
      </c>
      <c r="U198" s="9"/>
      <c r="V198" s="37"/>
      <c r="W198" s="39" t="s">
        <v>276</v>
      </c>
      <c r="X198" s="25"/>
      <c r="Y198" s="8"/>
      <c r="Z198" s="8" t="s">
        <v>1098</v>
      </c>
      <c r="AA198" s="8" t="s">
        <v>33</v>
      </c>
      <c r="AB198" s="35" t="s">
        <v>1171</v>
      </c>
      <c r="AC198" s="9"/>
      <c r="AD198" s="8"/>
      <c r="AE198" s="9"/>
      <c r="AF198" s="8"/>
      <c r="AG198" s="9"/>
      <c r="AH198" s="9"/>
      <c r="AI198" s="9"/>
      <c r="AJ198" s="8"/>
      <c r="AK198" s="30" t="s">
        <v>649</v>
      </c>
      <c r="AL198" s="8" t="s">
        <v>391</v>
      </c>
      <c r="AM198" s="8" t="s">
        <v>876</v>
      </c>
      <c r="AN198" s="8" t="s">
        <v>889</v>
      </c>
      <c r="AO198" s="8"/>
      <c r="AP198" s="8"/>
      <c r="AQ198" s="8"/>
      <c r="AR198" s="8"/>
      <c r="AS198" s="8"/>
      <c r="AT198" s="8"/>
      <c r="AU198" s="8"/>
    </row>
    <row r="199" spans="1:47" ht="35.25" customHeight="1" x14ac:dyDescent="0.2">
      <c r="A199" s="23">
        <v>197</v>
      </c>
      <c r="B199" s="9">
        <v>42366</v>
      </c>
      <c r="C199" s="32" t="s">
        <v>993</v>
      </c>
      <c r="D199" s="8" t="s">
        <v>279</v>
      </c>
      <c r="E199" s="35" t="s">
        <v>996</v>
      </c>
      <c r="F199" s="35" t="s">
        <v>1004</v>
      </c>
      <c r="G199" s="8" t="s">
        <v>1007</v>
      </c>
      <c r="H199" s="10" t="s">
        <v>600</v>
      </c>
      <c r="I199" s="10"/>
      <c r="J199" s="32" t="s">
        <v>1115</v>
      </c>
      <c r="K199" s="10" t="s">
        <v>31</v>
      </c>
      <c r="L199" s="10" t="s">
        <v>32</v>
      </c>
      <c r="M199" s="10" t="s">
        <v>1145</v>
      </c>
      <c r="N199" s="35" t="s">
        <v>1122</v>
      </c>
      <c r="O199" s="17" t="s">
        <v>1012</v>
      </c>
      <c r="P199" s="17"/>
      <c r="Q199" s="17"/>
      <c r="R199" s="35" t="s">
        <v>1010</v>
      </c>
      <c r="S199" s="20" t="s">
        <v>434</v>
      </c>
      <c r="T199" s="8" t="s">
        <v>279</v>
      </c>
      <c r="U199" s="9"/>
      <c r="V199" s="37"/>
      <c r="W199" s="39" t="s">
        <v>276</v>
      </c>
      <c r="X199" s="25"/>
      <c r="Y199" s="8"/>
      <c r="Z199" s="8" t="s">
        <v>601</v>
      </c>
      <c r="AA199" s="8" t="s">
        <v>79</v>
      </c>
      <c r="AB199" s="35" t="s">
        <v>1173</v>
      </c>
      <c r="AC199" s="9">
        <v>42421</v>
      </c>
      <c r="AD199" s="8" t="s">
        <v>604</v>
      </c>
      <c r="AE199" s="9"/>
      <c r="AF199" s="8"/>
      <c r="AG199" s="9"/>
      <c r="AH199" s="9"/>
      <c r="AI199" s="9">
        <v>42421</v>
      </c>
      <c r="AJ199" s="8" t="s">
        <v>603</v>
      </c>
      <c r="AK199" s="30" t="s">
        <v>647</v>
      </c>
      <c r="AL199" s="8"/>
      <c r="AM199" s="8"/>
      <c r="AN199" s="8"/>
      <c r="AO199" s="8"/>
      <c r="AP199" s="8" t="s">
        <v>602</v>
      </c>
      <c r="AQ199" s="8"/>
      <c r="AR199" s="8"/>
      <c r="AS199" s="8" t="s">
        <v>598</v>
      </c>
      <c r="AT199" s="8" t="s">
        <v>599</v>
      </c>
      <c r="AU199" s="8"/>
    </row>
    <row r="200" spans="1:47" ht="35.25" customHeight="1" x14ac:dyDescent="0.2">
      <c r="A200" s="23">
        <v>198</v>
      </c>
      <c r="B200" s="9">
        <v>42380</v>
      </c>
      <c r="C200" s="32" t="s">
        <v>994</v>
      </c>
      <c r="D200" s="8" t="s">
        <v>30</v>
      </c>
      <c r="E200" s="35" t="s">
        <v>995</v>
      </c>
      <c r="F200" s="35" t="s">
        <v>1004</v>
      </c>
      <c r="G200" s="8" t="s">
        <v>1007</v>
      </c>
      <c r="H200" s="10" t="s">
        <v>627</v>
      </c>
      <c r="I200" s="10"/>
      <c r="J200" s="35" t="s">
        <v>1010</v>
      </c>
      <c r="K200" s="10" t="s">
        <v>31</v>
      </c>
      <c r="L200" s="10" t="s">
        <v>489</v>
      </c>
      <c r="M200" s="10"/>
      <c r="N200" s="35" t="s">
        <v>1010</v>
      </c>
      <c r="O200" s="17" t="s">
        <v>1016</v>
      </c>
      <c r="P200" s="17" t="s">
        <v>628</v>
      </c>
      <c r="Q200" s="17" t="s">
        <v>672</v>
      </c>
      <c r="R200" s="35" t="s">
        <v>1178</v>
      </c>
      <c r="S200" s="20" t="s">
        <v>336</v>
      </c>
      <c r="T200" s="8" t="s">
        <v>279</v>
      </c>
      <c r="U200" s="9">
        <v>42401</v>
      </c>
      <c r="V200" s="37">
        <f>U200-B200</f>
        <v>21</v>
      </c>
      <c r="W200" s="39" t="s">
        <v>1188</v>
      </c>
      <c r="X200" s="25">
        <v>1000</v>
      </c>
      <c r="Y200" s="8" t="s">
        <v>363</v>
      </c>
      <c r="Z200" s="8" t="s">
        <v>1066</v>
      </c>
      <c r="AA200" s="8" t="s">
        <v>33</v>
      </c>
      <c r="AB200" s="35" t="s">
        <v>1171</v>
      </c>
      <c r="AC200" s="9"/>
      <c r="AD200" s="8"/>
      <c r="AE200" s="9"/>
      <c r="AF200" s="8"/>
      <c r="AG200" s="9" t="s">
        <v>498</v>
      </c>
      <c r="AH200" s="9"/>
      <c r="AI200" s="9"/>
      <c r="AJ200" s="8"/>
      <c r="AK200" s="30" t="s">
        <v>649</v>
      </c>
      <c r="AL200" s="8"/>
      <c r="AM200" s="8"/>
      <c r="AN200" s="8"/>
      <c r="AO200" s="8"/>
      <c r="AP200" s="8" t="s">
        <v>365</v>
      </c>
      <c r="AQ200" s="8" t="s">
        <v>366</v>
      </c>
      <c r="AR200" s="8"/>
      <c r="AS200" s="8" t="s">
        <v>364</v>
      </c>
      <c r="AT200" s="8"/>
      <c r="AU200" s="8"/>
    </row>
    <row r="201" spans="1:47" ht="35.25" customHeight="1" x14ac:dyDescent="0.2">
      <c r="A201" s="23">
        <v>199</v>
      </c>
      <c r="B201" s="9">
        <v>42388</v>
      </c>
      <c r="C201" s="32" t="s">
        <v>994</v>
      </c>
      <c r="D201" s="8" t="s">
        <v>134</v>
      </c>
      <c r="E201" s="35" t="s">
        <v>995</v>
      </c>
      <c r="F201" s="35" t="s">
        <v>1005</v>
      </c>
      <c r="G201" s="8" t="s">
        <v>1007</v>
      </c>
      <c r="H201" s="10" t="s">
        <v>358</v>
      </c>
      <c r="I201" s="10"/>
      <c r="J201" s="35" t="s">
        <v>1010</v>
      </c>
      <c r="K201" s="10" t="s">
        <v>31</v>
      </c>
      <c r="L201" s="10" t="s">
        <v>262</v>
      </c>
      <c r="M201" s="10"/>
      <c r="N201" s="35" t="s">
        <v>1010</v>
      </c>
      <c r="O201" s="17" t="s">
        <v>1016</v>
      </c>
      <c r="P201" s="17" t="s">
        <v>299</v>
      </c>
      <c r="Q201" s="17" t="s">
        <v>300</v>
      </c>
      <c r="R201" s="35" t="s">
        <v>1010</v>
      </c>
      <c r="S201" s="20" t="s">
        <v>276</v>
      </c>
      <c r="T201" s="8"/>
      <c r="U201" s="9"/>
      <c r="V201" s="37"/>
      <c r="W201" s="39" t="s">
        <v>276</v>
      </c>
      <c r="X201" s="25"/>
      <c r="Y201" s="8" t="s">
        <v>357</v>
      </c>
      <c r="Z201" s="8" t="s">
        <v>323</v>
      </c>
      <c r="AA201" s="8" t="s">
        <v>79</v>
      </c>
      <c r="AB201" s="35" t="s">
        <v>1173</v>
      </c>
      <c r="AC201" s="9"/>
      <c r="AD201" s="8" t="s">
        <v>80</v>
      </c>
      <c r="AE201" s="9"/>
      <c r="AF201" s="8"/>
      <c r="AG201" s="9">
        <v>42389</v>
      </c>
      <c r="AH201" s="9"/>
      <c r="AI201" s="9">
        <v>42390</v>
      </c>
      <c r="AJ201" s="8"/>
      <c r="AK201" s="30" t="s">
        <v>649</v>
      </c>
      <c r="AL201" s="8"/>
      <c r="AM201" s="8"/>
      <c r="AN201" s="8"/>
      <c r="AO201" s="8"/>
      <c r="AP201" s="8" t="s">
        <v>613</v>
      </c>
      <c r="AQ201" s="8"/>
      <c r="AR201" s="8"/>
      <c r="AS201" s="8" t="s">
        <v>392</v>
      </c>
      <c r="AT201" s="8"/>
      <c r="AU201" s="8"/>
    </row>
    <row r="202" spans="1:47" ht="35.25" customHeight="1" x14ac:dyDescent="0.2">
      <c r="A202" s="23">
        <v>200</v>
      </c>
      <c r="B202" s="9">
        <v>42392</v>
      </c>
      <c r="C202" s="32" t="s">
        <v>994</v>
      </c>
      <c r="D202" s="8" t="s">
        <v>134</v>
      </c>
      <c r="E202" s="35" t="s">
        <v>995</v>
      </c>
      <c r="F202" s="35" t="s">
        <v>1005</v>
      </c>
      <c r="G202" s="8" t="s">
        <v>1007</v>
      </c>
      <c r="H202" s="10" t="s">
        <v>651</v>
      </c>
      <c r="I202" s="10" t="s">
        <v>375</v>
      </c>
      <c r="J202" s="35" t="s">
        <v>1113</v>
      </c>
      <c r="K202" s="10" t="s">
        <v>31</v>
      </c>
      <c r="L202" s="10" t="s">
        <v>262</v>
      </c>
      <c r="M202" s="10"/>
      <c r="N202" s="35" t="s">
        <v>1010</v>
      </c>
      <c r="O202" s="17" t="s">
        <v>1010</v>
      </c>
      <c r="P202" s="17"/>
      <c r="Q202" s="17"/>
      <c r="R202" s="35" t="s">
        <v>1010</v>
      </c>
      <c r="S202" s="20" t="s">
        <v>336</v>
      </c>
      <c r="T202" s="8"/>
      <c r="U202" s="9">
        <v>42393</v>
      </c>
      <c r="V202" s="37">
        <f>U202-B202</f>
        <v>1</v>
      </c>
      <c r="W202" s="39" t="s">
        <v>1183</v>
      </c>
      <c r="X202" s="25"/>
      <c r="Y202" s="8"/>
      <c r="Z202" s="8"/>
      <c r="AA202" s="8" t="s">
        <v>33</v>
      </c>
      <c r="AB202" s="35" t="s">
        <v>1171</v>
      </c>
      <c r="AC202" s="9"/>
      <c r="AD202" s="8"/>
      <c r="AE202" s="9"/>
      <c r="AF202" s="8"/>
      <c r="AG202" s="9">
        <v>42393</v>
      </c>
      <c r="AH202" s="9"/>
      <c r="AI202" s="9"/>
      <c r="AJ202" s="8"/>
      <c r="AK202" s="30" t="s">
        <v>1160</v>
      </c>
      <c r="AL202" s="8"/>
      <c r="AM202" s="8"/>
      <c r="AN202" s="8"/>
      <c r="AO202" s="8"/>
      <c r="AP202" s="8" t="s">
        <v>924</v>
      </c>
      <c r="AQ202" s="8"/>
      <c r="AR202" s="8"/>
      <c r="AS202" s="8"/>
      <c r="AT202" s="8"/>
      <c r="AU202" s="8"/>
    </row>
    <row r="203" spans="1:47" ht="35.25" customHeight="1" x14ac:dyDescent="0.2">
      <c r="A203" s="23">
        <v>201</v>
      </c>
      <c r="B203" s="9">
        <v>42394</v>
      </c>
      <c r="C203" s="32" t="s">
        <v>994</v>
      </c>
      <c r="D203" s="8" t="s">
        <v>139</v>
      </c>
      <c r="E203" s="35" t="s">
        <v>996</v>
      </c>
      <c r="F203" s="35" t="s">
        <v>1002</v>
      </c>
      <c r="G203" s="8" t="s">
        <v>1200</v>
      </c>
      <c r="H203" s="10" t="s">
        <v>140</v>
      </c>
      <c r="I203" s="10" t="s">
        <v>453</v>
      </c>
      <c r="J203" s="32" t="s">
        <v>1114</v>
      </c>
      <c r="K203" s="10" t="s">
        <v>60</v>
      </c>
      <c r="L203" s="10" t="s">
        <v>141</v>
      </c>
      <c r="M203" s="10" t="s">
        <v>757</v>
      </c>
      <c r="N203" s="35" t="s">
        <v>1122</v>
      </c>
      <c r="O203" s="17" t="s">
        <v>1010</v>
      </c>
      <c r="P203" s="17"/>
      <c r="Q203" s="17"/>
      <c r="R203" s="35" t="s">
        <v>1010</v>
      </c>
      <c r="S203" s="20" t="s">
        <v>272</v>
      </c>
      <c r="T203" s="8" t="s">
        <v>139</v>
      </c>
      <c r="U203" s="9">
        <v>42394</v>
      </c>
      <c r="V203" s="37">
        <f>U203-B203</f>
        <v>0</v>
      </c>
      <c r="W203" s="39" t="s">
        <v>1182</v>
      </c>
      <c r="X203" s="25"/>
      <c r="Y203" s="8" t="s">
        <v>181</v>
      </c>
      <c r="Z203" s="8" t="s">
        <v>181</v>
      </c>
      <c r="AA203" s="8" t="s">
        <v>46</v>
      </c>
      <c r="AB203" s="35" t="s">
        <v>46</v>
      </c>
      <c r="AC203" s="9"/>
      <c r="AD203" s="8"/>
      <c r="AE203" s="9"/>
      <c r="AF203" s="8"/>
      <c r="AG203" s="9"/>
      <c r="AH203" s="9"/>
      <c r="AI203" s="9"/>
      <c r="AJ203" s="8"/>
      <c r="AK203" s="30" t="s">
        <v>649</v>
      </c>
      <c r="AL203" s="8" t="s">
        <v>142</v>
      </c>
      <c r="AM203" s="8"/>
      <c r="AN203" s="8"/>
      <c r="AO203" s="8"/>
      <c r="AP203" s="8"/>
      <c r="AQ203" s="8"/>
      <c r="AR203" s="8"/>
      <c r="AS203" s="8"/>
      <c r="AT203" s="8"/>
      <c r="AU203" s="8"/>
    </row>
    <row r="204" spans="1:47" ht="35.25" customHeight="1" x14ac:dyDescent="0.2">
      <c r="A204" s="23">
        <v>202</v>
      </c>
      <c r="B204" s="9">
        <v>42399</v>
      </c>
      <c r="C204" s="32" t="s">
        <v>994</v>
      </c>
      <c r="D204" s="8" t="s">
        <v>110</v>
      </c>
      <c r="E204" s="35" t="s">
        <v>999</v>
      </c>
      <c r="F204" s="35" t="s">
        <v>1002</v>
      </c>
      <c r="G204" s="8" t="s">
        <v>1007</v>
      </c>
      <c r="H204" s="10" t="s">
        <v>688</v>
      </c>
      <c r="I204" s="13">
        <v>32073</v>
      </c>
      <c r="J204" s="32" t="s">
        <v>1115</v>
      </c>
      <c r="K204" s="10" t="s">
        <v>31</v>
      </c>
      <c r="L204" s="10" t="s">
        <v>691</v>
      </c>
      <c r="M204" s="10"/>
      <c r="N204" s="35" t="s">
        <v>1010</v>
      </c>
      <c r="O204" s="17" t="s">
        <v>1014</v>
      </c>
      <c r="P204" s="17" t="s">
        <v>687</v>
      </c>
      <c r="Q204" s="17" t="s">
        <v>689</v>
      </c>
      <c r="R204" s="35" t="s">
        <v>1010</v>
      </c>
      <c r="S204" s="20" t="s">
        <v>276</v>
      </c>
      <c r="T204" s="8"/>
      <c r="U204" s="9"/>
      <c r="V204" s="37"/>
      <c r="W204" s="39" t="s">
        <v>276</v>
      </c>
      <c r="X204" s="25"/>
      <c r="Y204" s="8"/>
      <c r="Z204" s="8"/>
      <c r="AA204" s="8" t="s">
        <v>33</v>
      </c>
      <c r="AB204" s="35" t="s">
        <v>1171</v>
      </c>
      <c r="AC204" s="9"/>
      <c r="AD204" s="8"/>
      <c r="AE204" s="9"/>
      <c r="AF204" s="8"/>
      <c r="AG204" s="9"/>
      <c r="AH204" s="9"/>
      <c r="AI204" s="9"/>
      <c r="AJ204" s="8" t="s">
        <v>690</v>
      </c>
      <c r="AK204" s="30" t="s">
        <v>1160</v>
      </c>
      <c r="AL204" s="8"/>
      <c r="AM204" s="8"/>
      <c r="AN204" s="8"/>
      <c r="AO204" s="8"/>
      <c r="AP204" s="8" t="s">
        <v>924</v>
      </c>
      <c r="AQ204" s="8"/>
      <c r="AR204" s="8"/>
      <c r="AS204" s="8"/>
      <c r="AT204" s="8"/>
      <c r="AU204" s="8"/>
    </row>
    <row r="205" spans="1:47" ht="35.25" customHeight="1" x14ac:dyDescent="0.2">
      <c r="A205" s="23">
        <v>203</v>
      </c>
      <c r="B205" s="9">
        <v>42402</v>
      </c>
      <c r="C205" s="32" t="s">
        <v>994</v>
      </c>
      <c r="D205" s="8" t="s">
        <v>827</v>
      </c>
      <c r="E205" s="35" t="s">
        <v>1193</v>
      </c>
      <c r="F205" s="35" t="s">
        <v>1002</v>
      </c>
      <c r="G205" s="8" t="s">
        <v>1007</v>
      </c>
      <c r="H205" s="10" t="s">
        <v>829</v>
      </c>
      <c r="I205" s="13"/>
      <c r="J205" s="35" t="s">
        <v>1010</v>
      </c>
      <c r="K205" s="10" t="s">
        <v>31</v>
      </c>
      <c r="L205" s="10"/>
      <c r="M205" s="10"/>
      <c r="N205" s="35" t="s">
        <v>1010</v>
      </c>
      <c r="O205" s="17" t="s">
        <v>1012</v>
      </c>
      <c r="P205" s="17" t="s">
        <v>832</v>
      </c>
      <c r="Q205" s="17" t="s">
        <v>1019</v>
      </c>
      <c r="R205" s="35" t="s">
        <v>1018</v>
      </c>
      <c r="S205" s="20" t="s">
        <v>336</v>
      </c>
      <c r="T205" s="8" t="s">
        <v>559</v>
      </c>
      <c r="U205" s="9">
        <v>42404</v>
      </c>
      <c r="V205" s="37">
        <f>U205-B205</f>
        <v>2</v>
      </c>
      <c r="W205" s="39" t="s">
        <v>1184</v>
      </c>
      <c r="X205" s="25">
        <v>1000</v>
      </c>
      <c r="Y205" s="8" t="s">
        <v>828</v>
      </c>
      <c r="Z205" s="8" t="s">
        <v>1064</v>
      </c>
      <c r="AA205" s="8" t="s">
        <v>33</v>
      </c>
      <c r="AB205" s="35" t="s">
        <v>1171</v>
      </c>
      <c r="AC205" s="9"/>
      <c r="AD205" s="8"/>
      <c r="AE205" s="9"/>
      <c r="AF205" s="8"/>
      <c r="AG205" s="9" t="s">
        <v>1036</v>
      </c>
      <c r="AH205" s="9"/>
      <c r="AI205" s="9"/>
      <c r="AJ205" s="8"/>
      <c r="AK205" s="30" t="s">
        <v>1160</v>
      </c>
      <c r="AL205" s="8" t="s">
        <v>831</v>
      </c>
      <c r="AM205" s="8"/>
      <c r="AN205" s="8"/>
      <c r="AO205" s="8"/>
      <c r="AP205" s="8" t="s">
        <v>191</v>
      </c>
      <c r="AQ205" s="8"/>
      <c r="AR205" s="8"/>
      <c r="AS205" s="8"/>
      <c r="AT205" s="8"/>
      <c r="AU205" s="8"/>
    </row>
    <row r="206" spans="1:47" ht="35.25" customHeight="1" x14ac:dyDescent="0.2">
      <c r="A206" s="23">
        <v>204</v>
      </c>
      <c r="B206" s="9">
        <v>42402</v>
      </c>
      <c r="C206" s="32" t="s">
        <v>994</v>
      </c>
      <c r="D206" s="8" t="s">
        <v>827</v>
      </c>
      <c r="E206" s="35" t="s">
        <v>1193</v>
      </c>
      <c r="F206" s="35" t="s">
        <v>1002</v>
      </c>
      <c r="G206" s="8" t="s">
        <v>1007</v>
      </c>
      <c r="H206" s="10" t="s">
        <v>830</v>
      </c>
      <c r="I206" s="13"/>
      <c r="J206" s="35" t="s">
        <v>1010</v>
      </c>
      <c r="K206" s="10" t="s">
        <v>31</v>
      </c>
      <c r="L206" s="10"/>
      <c r="M206" s="10"/>
      <c r="N206" s="35" t="s">
        <v>1010</v>
      </c>
      <c r="O206" s="17" t="s">
        <v>1012</v>
      </c>
      <c r="P206" s="17" t="s">
        <v>832</v>
      </c>
      <c r="Q206" s="17" t="s">
        <v>1019</v>
      </c>
      <c r="R206" s="35" t="s">
        <v>1018</v>
      </c>
      <c r="S206" s="20" t="s">
        <v>336</v>
      </c>
      <c r="T206" s="8" t="s">
        <v>559</v>
      </c>
      <c r="U206" s="9">
        <v>42404</v>
      </c>
      <c r="V206" s="37">
        <f>U206-B206</f>
        <v>2</v>
      </c>
      <c r="W206" s="39" t="s">
        <v>1184</v>
      </c>
      <c r="X206" s="25">
        <v>1000</v>
      </c>
      <c r="Y206" s="8" t="s">
        <v>828</v>
      </c>
      <c r="Z206" s="8" t="s">
        <v>1064</v>
      </c>
      <c r="AA206" s="8" t="s">
        <v>33</v>
      </c>
      <c r="AB206" s="35" t="s">
        <v>1171</v>
      </c>
      <c r="AC206" s="9"/>
      <c r="AD206" s="8"/>
      <c r="AE206" s="9"/>
      <c r="AF206" s="8"/>
      <c r="AG206" s="9" t="s">
        <v>1036</v>
      </c>
      <c r="AH206" s="9"/>
      <c r="AI206" s="9"/>
      <c r="AJ206" s="8"/>
      <c r="AK206" s="30" t="s">
        <v>1160</v>
      </c>
      <c r="AL206" s="8" t="s">
        <v>831</v>
      </c>
      <c r="AM206" s="8"/>
      <c r="AN206" s="8"/>
      <c r="AO206" s="8"/>
      <c r="AP206" s="8" t="s">
        <v>191</v>
      </c>
      <c r="AQ206" s="8"/>
      <c r="AR206" s="8"/>
      <c r="AS206" s="8"/>
      <c r="AT206" s="8"/>
      <c r="AU206" s="8"/>
    </row>
    <row r="207" spans="1:47" ht="35.25" customHeight="1" x14ac:dyDescent="0.2">
      <c r="A207" s="23">
        <v>205</v>
      </c>
      <c r="B207" s="9">
        <v>42402</v>
      </c>
      <c r="C207" s="32" t="s">
        <v>994</v>
      </c>
      <c r="D207" s="8" t="s">
        <v>827</v>
      </c>
      <c r="E207" s="35" t="s">
        <v>1193</v>
      </c>
      <c r="F207" s="35" t="s">
        <v>1002</v>
      </c>
      <c r="G207" s="8" t="s">
        <v>1007</v>
      </c>
      <c r="H207" s="10" t="s">
        <v>1112</v>
      </c>
      <c r="I207" s="13"/>
      <c r="J207" s="35" t="s">
        <v>1010</v>
      </c>
      <c r="K207" s="10" t="s">
        <v>31</v>
      </c>
      <c r="L207" s="10"/>
      <c r="M207" s="10"/>
      <c r="N207" s="35" t="s">
        <v>1010</v>
      </c>
      <c r="O207" s="17" t="s">
        <v>1012</v>
      </c>
      <c r="P207" s="17" t="s">
        <v>832</v>
      </c>
      <c r="Q207" s="17" t="s">
        <v>1019</v>
      </c>
      <c r="R207" s="35" t="s">
        <v>1018</v>
      </c>
      <c r="S207" s="20" t="s">
        <v>336</v>
      </c>
      <c r="T207" s="8" t="s">
        <v>559</v>
      </c>
      <c r="U207" s="9">
        <v>42404</v>
      </c>
      <c r="V207" s="37">
        <f>U207-B207</f>
        <v>2</v>
      </c>
      <c r="W207" s="39" t="s">
        <v>1184</v>
      </c>
      <c r="X207" s="25">
        <v>1000</v>
      </c>
      <c r="Y207" s="8" t="s">
        <v>828</v>
      </c>
      <c r="Z207" s="8" t="s">
        <v>1064</v>
      </c>
      <c r="AA207" s="8" t="s">
        <v>33</v>
      </c>
      <c r="AB207" s="35" t="s">
        <v>1171</v>
      </c>
      <c r="AC207" s="9"/>
      <c r="AD207" s="8"/>
      <c r="AE207" s="9"/>
      <c r="AF207" s="8"/>
      <c r="AG207" s="9" t="s">
        <v>1036</v>
      </c>
      <c r="AH207" s="9"/>
      <c r="AI207" s="9"/>
      <c r="AJ207" s="8"/>
      <c r="AK207" s="30" t="s">
        <v>1160</v>
      </c>
      <c r="AL207" s="8" t="s">
        <v>831</v>
      </c>
      <c r="AM207" s="8"/>
      <c r="AN207" s="8"/>
      <c r="AO207" s="8"/>
      <c r="AP207" s="8" t="s">
        <v>191</v>
      </c>
      <c r="AQ207" s="8"/>
      <c r="AR207" s="8"/>
      <c r="AS207" s="8"/>
      <c r="AT207" s="8"/>
      <c r="AU207" s="8"/>
    </row>
    <row r="208" spans="1:47" ht="35.25" customHeight="1" x14ac:dyDescent="0.2">
      <c r="A208" s="23">
        <v>206</v>
      </c>
      <c r="B208" s="9">
        <v>42421</v>
      </c>
      <c r="C208" s="32" t="s">
        <v>994</v>
      </c>
      <c r="D208" s="8" t="s">
        <v>510</v>
      </c>
      <c r="E208" s="35" t="s">
        <v>996</v>
      </c>
      <c r="F208" s="35" t="s">
        <v>1004</v>
      </c>
      <c r="G208" s="8" t="s">
        <v>1007</v>
      </c>
      <c r="H208" s="10" t="s">
        <v>509</v>
      </c>
      <c r="I208" s="10"/>
      <c r="J208" s="35" t="s">
        <v>1010</v>
      </c>
      <c r="K208" s="10" t="s">
        <v>31</v>
      </c>
      <c r="L208" s="10" t="s">
        <v>158</v>
      </c>
      <c r="M208" s="10"/>
      <c r="N208" s="35" t="s">
        <v>1010</v>
      </c>
      <c r="O208" s="17" t="s">
        <v>1012</v>
      </c>
      <c r="P208" s="17" t="s">
        <v>511</v>
      </c>
      <c r="Q208" s="17"/>
      <c r="R208" s="35" t="s">
        <v>1010</v>
      </c>
      <c r="S208" s="20" t="s">
        <v>276</v>
      </c>
      <c r="T208" s="8" t="s">
        <v>1046</v>
      </c>
      <c r="U208" s="9"/>
      <c r="V208" s="37"/>
      <c r="W208" s="39" t="s">
        <v>276</v>
      </c>
      <c r="X208" s="25"/>
      <c r="Y208" s="8"/>
      <c r="Z208" s="8"/>
      <c r="AA208" s="8" t="s">
        <v>33</v>
      </c>
      <c r="AB208" s="35" t="s">
        <v>1171</v>
      </c>
      <c r="AC208" s="9"/>
      <c r="AD208" s="8"/>
      <c r="AE208" s="9"/>
      <c r="AF208" s="8"/>
      <c r="AG208" s="9"/>
      <c r="AH208" s="9"/>
      <c r="AI208" s="9"/>
      <c r="AJ208" s="8"/>
      <c r="AK208" s="30" t="s">
        <v>647</v>
      </c>
      <c r="AL208" s="8"/>
      <c r="AM208" s="8"/>
      <c r="AN208" s="8"/>
      <c r="AO208" s="8"/>
      <c r="AP208" s="8" t="s">
        <v>512</v>
      </c>
      <c r="AQ208" s="8"/>
      <c r="AR208" s="8"/>
      <c r="AS208" s="8"/>
      <c r="AT208" s="8"/>
      <c r="AU208" s="8"/>
    </row>
    <row r="209" spans="1:47" ht="35.25" customHeight="1" x14ac:dyDescent="0.2">
      <c r="A209" s="23">
        <v>207</v>
      </c>
      <c r="B209" s="9">
        <v>42455</v>
      </c>
      <c r="C209" s="32" t="s">
        <v>994</v>
      </c>
      <c r="D209" s="8" t="s">
        <v>129</v>
      </c>
      <c r="E209" s="35" t="s">
        <v>999</v>
      </c>
      <c r="F209" s="35" t="s">
        <v>1002</v>
      </c>
      <c r="G209" s="8" t="s">
        <v>1200</v>
      </c>
      <c r="H209" s="10" t="s">
        <v>686</v>
      </c>
      <c r="I209" s="10"/>
      <c r="J209" s="35" t="s">
        <v>1010</v>
      </c>
      <c r="K209" s="10" t="s">
        <v>60</v>
      </c>
      <c r="L209" s="10"/>
      <c r="M209" s="10"/>
      <c r="N209" s="35" t="s">
        <v>1010</v>
      </c>
      <c r="O209" s="17" t="s">
        <v>1013</v>
      </c>
      <c r="P209" s="17"/>
      <c r="Q209" s="17"/>
      <c r="R209" s="35" t="s">
        <v>1010</v>
      </c>
      <c r="S209" s="20" t="s">
        <v>272</v>
      </c>
      <c r="T209" s="8" t="s">
        <v>334</v>
      </c>
      <c r="U209" s="9">
        <v>42455</v>
      </c>
      <c r="V209" s="37">
        <f>U209-B209</f>
        <v>0</v>
      </c>
      <c r="W209" s="39" t="s">
        <v>1182</v>
      </c>
      <c r="X209" s="25"/>
      <c r="Y209" s="8" t="s">
        <v>181</v>
      </c>
      <c r="Z209" s="8" t="s">
        <v>181</v>
      </c>
      <c r="AA209" s="8" t="s">
        <v>46</v>
      </c>
      <c r="AB209" s="35" t="s">
        <v>46</v>
      </c>
      <c r="AC209" s="9"/>
      <c r="AD209" s="8"/>
      <c r="AE209" s="9"/>
      <c r="AF209" s="8"/>
      <c r="AG209" s="9"/>
      <c r="AH209" s="9"/>
      <c r="AI209" s="9"/>
      <c r="AJ209" s="8"/>
      <c r="AK209" s="30" t="s">
        <v>1160</v>
      </c>
      <c r="AL209" s="8"/>
      <c r="AM209" s="8"/>
      <c r="AN209" s="8"/>
      <c r="AO209" s="8"/>
      <c r="AP209" s="8" t="s">
        <v>924</v>
      </c>
      <c r="AQ209" s="8"/>
      <c r="AR209" s="8"/>
      <c r="AS209" s="8"/>
      <c r="AT209" s="8"/>
      <c r="AU209" s="8"/>
    </row>
    <row r="210" spans="1:47" ht="35.25" customHeight="1" x14ac:dyDescent="0.2">
      <c r="A210" s="23">
        <v>208</v>
      </c>
      <c r="B210" s="9">
        <v>42460</v>
      </c>
      <c r="C210" s="32" t="s">
        <v>994</v>
      </c>
      <c r="D210" s="8" t="s">
        <v>89</v>
      </c>
      <c r="E210" s="35" t="s">
        <v>999</v>
      </c>
      <c r="F210" s="35" t="s">
        <v>1002</v>
      </c>
      <c r="G210" s="8" t="s">
        <v>1007</v>
      </c>
      <c r="H210" s="10" t="s">
        <v>90</v>
      </c>
      <c r="I210" s="10" t="s">
        <v>91</v>
      </c>
      <c r="J210" s="32" t="s">
        <v>1115</v>
      </c>
      <c r="K210" s="10" t="s">
        <v>60</v>
      </c>
      <c r="L210" s="10" t="s">
        <v>685</v>
      </c>
      <c r="M210" s="10" t="s">
        <v>93</v>
      </c>
      <c r="N210" s="35" t="s">
        <v>1158</v>
      </c>
      <c r="O210" s="17" t="s">
        <v>1014</v>
      </c>
      <c r="P210" s="17" t="s">
        <v>96</v>
      </c>
      <c r="Q210" s="17" t="s">
        <v>677</v>
      </c>
      <c r="R210" s="35" t="s">
        <v>1177</v>
      </c>
      <c r="S210" s="20" t="s">
        <v>434</v>
      </c>
      <c r="T210" s="8" t="s">
        <v>334</v>
      </c>
      <c r="U210" s="9">
        <v>42552</v>
      </c>
      <c r="V210" s="37">
        <f>U210-B210</f>
        <v>92</v>
      </c>
      <c r="W210" s="39" t="s">
        <v>1187</v>
      </c>
      <c r="X210" s="25"/>
      <c r="Y210" s="8" t="s">
        <v>610</v>
      </c>
      <c r="Z210" s="8" t="s">
        <v>1071</v>
      </c>
      <c r="AA210" s="8" t="s">
        <v>752</v>
      </c>
      <c r="AB210" s="35" t="s">
        <v>1173</v>
      </c>
      <c r="AC210" s="9">
        <v>42488</v>
      </c>
      <c r="AD210" s="8" t="s">
        <v>50</v>
      </c>
      <c r="AE210" s="9">
        <v>42548</v>
      </c>
      <c r="AF210" s="8" t="s">
        <v>51</v>
      </c>
      <c r="AG210" s="9" t="s">
        <v>643</v>
      </c>
      <c r="AH210" s="9">
        <v>42474</v>
      </c>
      <c r="AI210" s="9" t="s">
        <v>494</v>
      </c>
      <c r="AJ210" s="8" t="s">
        <v>684</v>
      </c>
      <c r="AK210" s="30" t="s">
        <v>1160</v>
      </c>
      <c r="AL210" s="8"/>
      <c r="AM210" s="8"/>
      <c r="AN210" s="8"/>
      <c r="AO210" s="8"/>
      <c r="AP210" s="8" t="s">
        <v>924</v>
      </c>
      <c r="AQ210" s="8" t="s">
        <v>95</v>
      </c>
      <c r="AR210" s="8" t="s">
        <v>609</v>
      </c>
      <c r="AS210" s="8" t="s">
        <v>94</v>
      </c>
      <c r="AT210" s="8"/>
      <c r="AU210" s="8"/>
    </row>
    <row r="211" spans="1:47" ht="35.25" customHeight="1" x14ac:dyDescent="0.2">
      <c r="A211" s="23">
        <v>209</v>
      </c>
      <c r="B211" s="9">
        <v>42478</v>
      </c>
      <c r="C211" s="32" t="s">
        <v>994</v>
      </c>
      <c r="D211" s="8" t="s">
        <v>467</v>
      </c>
      <c r="E211" s="35" t="s">
        <v>996</v>
      </c>
      <c r="F211" s="35" t="s">
        <v>1004</v>
      </c>
      <c r="G211" s="8" t="s">
        <v>1008</v>
      </c>
      <c r="H211" s="10" t="s">
        <v>292</v>
      </c>
      <c r="I211" s="10"/>
      <c r="J211" s="32" t="s">
        <v>1115</v>
      </c>
      <c r="K211" s="10" t="s">
        <v>31</v>
      </c>
      <c r="L211" s="10" t="s">
        <v>468</v>
      </c>
      <c r="M211" s="10" t="s">
        <v>1149</v>
      </c>
      <c r="N211" s="35" t="s">
        <v>1122</v>
      </c>
      <c r="O211" s="17" t="s">
        <v>1012</v>
      </c>
      <c r="P211" s="17" t="s">
        <v>1164</v>
      </c>
      <c r="Q211" s="17" t="s">
        <v>656</v>
      </c>
      <c r="R211" s="35" t="s">
        <v>1018</v>
      </c>
      <c r="S211" s="20" t="s">
        <v>336</v>
      </c>
      <c r="T211" s="8" t="s">
        <v>467</v>
      </c>
      <c r="U211" s="9">
        <v>42537</v>
      </c>
      <c r="V211" s="37">
        <f>U211-B211</f>
        <v>59</v>
      </c>
      <c r="W211" s="39" t="s">
        <v>1187</v>
      </c>
      <c r="X211" s="25">
        <v>5000</v>
      </c>
      <c r="Y211" s="8" t="s">
        <v>1056</v>
      </c>
      <c r="Z211" s="8" t="s">
        <v>1070</v>
      </c>
      <c r="AA211" s="8" t="s">
        <v>33</v>
      </c>
      <c r="AB211" s="35" t="s">
        <v>1171</v>
      </c>
      <c r="AC211" s="9"/>
      <c r="AD211" s="8"/>
      <c r="AE211" s="9"/>
      <c r="AF211" s="8"/>
      <c r="AG211" s="9">
        <v>42537</v>
      </c>
      <c r="AH211" s="9"/>
      <c r="AI211" s="9"/>
      <c r="AJ211" s="8"/>
      <c r="AK211" s="30" t="s">
        <v>649</v>
      </c>
      <c r="AL211" s="8"/>
      <c r="AM211" s="8"/>
      <c r="AN211" s="8"/>
      <c r="AO211" s="8"/>
      <c r="AP211" s="8" t="s">
        <v>291</v>
      </c>
      <c r="AQ211" s="8"/>
      <c r="AR211" s="8"/>
      <c r="AS211" s="8"/>
      <c r="AT211" s="8"/>
      <c r="AU211" s="8"/>
    </row>
    <row r="212" spans="1:47" ht="35.25" customHeight="1" x14ac:dyDescent="0.2">
      <c r="A212" s="23">
        <v>210</v>
      </c>
      <c r="B212" s="9">
        <v>42491</v>
      </c>
      <c r="C212" s="32" t="s">
        <v>994</v>
      </c>
      <c r="D212" s="8" t="s">
        <v>110</v>
      </c>
      <c r="E212" s="35" t="s">
        <v>999</v>
      </c>
      <c r="F212" s="35" t="s">
        <v>1002</v>
      </c>
      <c r="G212" s="8" t="s">
        <v>1200</v>
      </c>
      <c r="H212" s="10" t="s">
        <v>553</v>
      </c>
      <c r="I212" s="10"/>
      <c r="J212" s="35" t="s">
        <v>1115</v>
      </c>
      <c r="K212" s="10" t="s">
        <v>60</v>
      </c>
      <c r="L212" s="10"/>
      <c r="M212" s="10"/>
      <c r="N212" s="35" t="s">
        <v>1010</v>
      </c>
      <c r="O212" s="17" t="s">
        <v>1011</v>
      </c>
      <c r="P212" s="17"/>
      <c r="Q212" s="17"/>
      <c r="R212" s="35" t="s">
        <v>1010</v>
      </c>
      <c r="S212" s="20" t="s">
        <v>272</v>
      </c>
      <c r="T212" s="8" t="s">
        <v>110</v>
      </c>
      <c r="U212" s="9">
        <v>42491</v>
      </c>
      <c r="V212" s="37">
        <f>U212-B212</f>
        <v>0</v>
      </c>
      <c r="W212" s="39" t="s">
        <v>1182</v>
      </c>
      <c r="X212" s="25"/>
      <c r="Y212" s="8" t="s">
        <v>181</v>
      </c>
      <c r="Z212" s="8" t="s">
        <v>181</v>
      </c>
      <c r="AA212" s="8" t="s">
        <v>46</v>
      </c>
      <c r="AB212" s="35" t="s">
        <v>46</v>
      </c>
      <c r="AC212" s="9"/>
      <c r="AD212" s="8"/>
      <c r="AE212" s="9"/>
      <c r="AF212" s="8"/>
      <c r="AG212" s="9"/>
      <c r="AH212" s="9"/>
      <c r="AI212" s="9"/>
      <c r="AJ212" s="8" t="s">
        <v>440</v>
      </c>
      <c r="AK212" s="30" t="s">
        <v>1160</v>
      </c>
      <c r="AL212" s="8"/>
      <c r="AM212" s="8"/>
      <c r="AN212" s="8"/>
      <c r="AO212" s="8"/>
      <c r="AP212" s="8" t="s">
        <v>924</v>
      </c>
      <c r="AQ212" s="8"/>
      <c r="AR212" s="8"/>
      <c r="AS212" s="8" t="s">
        <v>554</v>
      </c>
      <c r="AT212" s="8"/>
      <c r="AU212" s="8"/>
    </row>
    <row r="213" spans="1:47" ht="35.25" customHeight="1" x14ac:dyDescent="0.2">
      <c r="A213" s="23">
        <v>211</v>
      </c>
      <c r="B213" s="9">
        <v>42500</v>
      </c>
      <c r="C213" s="32" t="s">
        <v>994</v>
      </c>
      <c r="D213" s="8" t="s">
        <v>267</v>
      </c>
      <c r="E213" s="35" t="s">
        <v>1193</v>
      </c>
      <c r="F213" s="35" t="s">
        <v>1002</v>
      </c>
      <c r="G213" s="8" t="s">
        <v>1007</v>
      </c>
      <c r="H213" s="10" t="s">
        <v>263</v>
      </c>
      <c r="I213" s="10"/>
      <c r="J213" s="35" t="s">
        <v>1115</v>
      </c>
      <c r="K213" s="10" t="s">
        <v>60</v>
      </c>
      <c r="L213" s="10" t="s">
        <v>43</v>
      </c>
      <c r="M213" s="10" t="s">
        <v>105</v>
      </c>
      <c r="N213" s="35" t="s">
        <v>105</v>
      </c>
      <c r="O213" s="17" t="s">
        <v>1011</v>
      </c>
      <c r="P213" s="17" t="s">
        <v>266</v>
      </c>
      <c r="Q213" s="17" t="s">
        <v>270</v>
      </c>
      <c r="R213" s="35" t="s">
        <v>1178</v>
      </c>
      <c r="S213" s="20" t="s">
        <v>336</v>
      </c>
      <c r="T213" s="8" t="s">
        <v>374</v>
      </c>
      <c r="U213" s="9">
        <v>42597</v>
      </c>
      <c r="V213" s="37">
        <f>U213-B213</f>
        <v>97</v>
      </c>
      <c r="W213" s="39" t="s">
        <v>1187</v>
      </c>
      <c r="X213" s="25">
        <v>5000</v>
      </c>
      <c r="Y213" s="8" t="s">
        <v>265</v>
      </c>
      <c r="Z213" s="8" t="s">
        <v>1088</v>
      </c>
      <c r="AA213" s="8" t="s">
        <v>33</v>
      </c>
      <c r="AB213" s="35" t="s">
        <v>1171</v>
      </c>
      <c r="AC213" s="9"/>
      <c r="AD213" s="8"/>
      <c r="AE213" s="9"/>
      <c r="AF213" s="8"/>
      <c r="AG213" s="9">
        <v>42597</v>
      </c>
      <c r="AH213" s="9"/>
      <c r="AI213" s="9"/>
      <c r="AJ213" s="8" t="s">
        <v>271</v>
      </c>
      <c r="AK213" s="30" t="s">
        <v>1160</v>
      </c>
      <c r="AL213" s="8" t="s">
        <v>269</v>
      </c>
      <c r="AM213" s="8"/>
      <c r="AN213" s="8"/>
      <c r="AO213" s="8"/>
      <c r="AP213" s="8" t="s">
        <v>924</v>
      </c>
      <c r="AQ213" s="8" t="s">
        <v>264</v>
      </c>
      <c r="AR213" s="8" t="s">
        <v>268</v>
      </c>
      <c r="AS213" s="8"/>
      <c r="AT213" s="8"/>
      <c r="AU213" s="8"/>
    </row>
  </sheetData>
  <autoFilter ref="A2:AU2">
    <sortState ref="A3:AU213">
      <sortCondition ref="A2"/>
    </sortState>
  </autoFilter>
  <mergeCells count="11">
    <mergeCell ref="AG1:AG2"/>
    <mergeCell ref="AH1:AH2"/>
    <mergeCell ref="AI1:AI2"/>
    <mergeCell ref="AJ1:AJ2"/>
    <mergeCell ref="AL1:AU1"/>
    <mergeCell ref="A1:G1"/>
    <mergeCell ref="H1:N1"/>
    <mergeCell ref="O1:R1"/>
    <mergeCell ref="S1:AB1"/>
    <mergeCell ref="AC1:AD1"/>
    <mergeCell ref="AE1:AF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Z297"/>
  <sheetViews>
    <sheetView rightToLeft="1" topLeftCell="A129" workbookViewId="0">
      <selection activeCell="D142" sqref="D142"/>
    </sheetView>
  </sheetViews>
  <sheetFormatPr defaultRowHeight="14.25" x14ac:dyDescent="0.2"/>
  <cols>
    <col min="1" max="1" width="5.625" style="41" customWidth="1"/>
    <col min="2" max="2" width="27.5" style="41" customWidth="1"/>
    <col min="3" max="3" width="7" style="41" customWidth="1"/>
    <col min="4" max="4" width="32.875" style="41" customWidth="1"/>
    <col min="5" max="5" width="7.25" style="41" customWidth="1"/>
    <col min="6" max="6" width="18.75" style="41" customWidth="1"/>
    <col min="7" max="7" width="7.375" style="41" customWidth="1"/>
    <col min="8" max="8" width="18.375" style="41" customWidth="1"/>
    <col min="9" max="9" width="6.75" style="42" customWidth="1"/>
    <col min="10" max="10" width="22.5" style="42" customWidth="1"/>
    <col min="11" max="11" width="9.625" style="41" customWidth="1"/>
    <col min="12" max="12" width="27.625" style="41" customWidth="1"/>
    <col min="13" max="13" width="6.375" style="41" customWidth="1"/>
    <col min="14" max="14" width="13.25" style="41" customWidth="1"/>
    <col min="15" max="15" width="6" style="41" customWidth="1"/>
    <col min="16" max="16384" width="9" style="41"/>
  </cols>
  <sheetData>
    <row r="4" spans="1:26" ht="15" x14ac:dyDescent="0.2">
      <c r="A4" s="41">
        <v>1</v>
      </c>
      <c r="B4" s="68" t="s">
        <v>1198</v>
      </c>
      <c r="C4" s="68"/>
      <c r="D4" s="68"/>
      <c r="E4" s="68"/>
      <c r="F4" s="68"/>
      <c r="G4" s="68"/>
      <c r="H4" s="68"/>
      <c r="I4" s="68"/>
    </row>
    <row r="5" spans="1:26" ht="15" x14ac:dyDescent="0.2">
      <c r="B5" s="72" t="s">
        <v>1208</v>
      </c>
      <c r="C5" s="73"/>
      <c r="D5" s="73"/>
      <c r="E5" s="73"/>
      <c r="F5" s="73"/>
      <c r="G5" s="73"/>
      <c r="H5" s="73"/>
      <c r="I5" s="74"/>
    </row>
    <row r="6" spans="1:26" ht="29.25" customHeight="1" x14ac:dyDescent="0.2">
      <c r="B6" s="49" t="s">
        <v>1207</v>
      </c>
      <c r="C6" s="49" t="s">
        <v>989</v>
      </c>
      <c r="D6" s="49" t="s">
        <v>990</v>
      </c>
      <c r="E6" s="49" t="s">
        <v>991</v>
      </c>
      <c r="F6" s="49" t="s">
        <v>992</v>
      </c>
      <c r="G6" s="49" t="s">
        <v>993</v>
      </c>
      <c r="H6" s="49" t="s">
        <v>994</v>
      </c>
      <c r="I6" s="43" t="s">
        <v>1192</v>
      </c>
    </row>
    <row r="7" spans="1:26" ht="13.5" customHeight="1" x14ac:dyDescent="0.2">
      <c r="B7" s="48" t="s">
        <v>1160</v>
      </c>
      <c r="C7" s="45">
        <f>COUNTIFS(أرشيف!C:C,J7,أرشيف!AK:AK,B7)</f>
        <v>4</v>
      </c>
      <c r="D7" s="45">
        <f>COUNTIFS(أرشيف!C:C,K7,أرشيف!AK:AK,B7)</f>
        <v>18</v>
      </c>
      <c r="E7" s="45">
        <f>COUNTIFS(أرشيف!C:C,L7,أرشيف!AK:AK,B7)</f>
        <v>18</v>
      </c>
      <c r="F7" s="45">
        <f>COUNTIFS(أرشيف!C:C,M7,أرشيف!AK:AK,B7)</f>
        <v>30</v>
      </c>
      <c r="G7" s="45">
        <f>COUNTIFS(أرشيف!C:C,N7,أرشيف!AK:AK,B7)</f>
        <v>21</v>
      </c>
      <c r="H7" s="45">
        <f>COUNTIFS(أرشيف!C:C,O7,أرشيف!AK:AK,B7)</f>
        <v>9</v>
      </c>
      <c r="I7" s="43">
        <f t="shared" ref="I7:I9" si="0">SUM(C7:H7)</f>
        <v>100</v>
      </c>
      <c r="J7" s="42" t="s">
        <v>989</v>
      </c>
      <c r="K7" s="41" t="s">
        <v>990</v>
      </c>
      <c r="L7" s="41" t="s">
        <v>991</v>
      </c>
      <c r="M7" s="41" t="s">
        <v>992</v>
      </c>
      <c r="N7" s="41" t="s">
        <v>993</v>
      </c>
      <c r="O7" s="41" t="s">
        <v>994</v>
      </c>
    </row>
    <row r="8" spans="1:26" ht="13.5" customHeight="1" x14ac:dyDescent="0.2">
      <c r="B8" s="48" t="s">
        <v>649</v>
      </c>
      <c r="C8" s="45">
        <f>COUNTIFS(أرشيف!C:C,J8,أرشيف!AK:AK,B8)</f>
        <v>7</v>
      </c>
      <c r="D8" s="45">
        <f>COUNTIFS(أرشيف!C:C,K8,أرشيف!AK:AK,B8)</f>
        <v>20</v>
      </c>
      <c r="E8" s="45">
        <f>COUNTIFS(أرشيف!C:C,L8,أرشيف!AK:AK,B8)</f>
        <v>16</v>
      </c>
      <c r="F8" s="45">
        <f>COUNTIFS(أرشيف!C:C,M8,أرشيف!AK:AK,B8)</f>
        <v>6</v>
      </c>
      <c r="G8" s="45">
        <f>COUNTIFS(أرشيف!C:C,N8,أرشيف!AK:AK,B8)</f>
        <v>6</v>
      </c>
      <c r="H8" s="45">
        <f>COUNTIFS(أرشيف!C:C,O8,أرشيف!AK:AK,B8)</f>
        <v>4</v>
      </c>
      <c r="I8" s="43">
        <f t="shared" si="0"/>
        <v>59</v>
      </c>
      <c r="J8" s="42" t="s">
        <v>989</v>
      </c>
      <c r="K8" s="41" t="s">
        <v>990</v>
      </c>
      <c r="L8" s="41" t="s">
        <v>991</v>
      </c>
      <c r="M8" s="41" t="s">
        <v>992</v>
      </c>
      <c r="N8" s="41" t="s">
        <v>993</v>
      </c>
      <c r="O8" s="41" t="s">
        <v>994</v>
      </c>
    </row>
    <row r="9" spans="1:26" ht="13.5" customHeight="1" x14ac:dyDescent="0.2">
      <c r="B9" s="48" t="s">
        <v>647</v>
      </c>
      <c r="C9" s="45">
        <f>COUNTIFS(أرشيف!C:C,J9,أرشيف!AK:AK,B9)</f>
        <v>10</v>
      </c>
      <c r="D9" s="45">
        <f>COUNTIFS(أرشيف!C:C,K9,أرشيف!AK:AK,B9)</f>
        <v>11</v>
      </c>
      <c r="E9" s="45">
        <f>COUNTIFS(أرشيف!C:C,L9,أرشيف!AK:AK,B9)</f>
        <v>18</v>
      </c>
      <c r="F9" s="45">
        <f>COUNTIFS(أرشيف!C:C,M9,أرشيف!AK:AK,B9)</f>
        <v>6</v>
      </c>
      <c r="G9" s="45">
        <f>COUNTIFS(أرشيف!C:C,N9,أرشيف!AK:AK,B9)</f>
        <v>6</v>
      </c>
      <c r="H9" s="45">
        <f>COUNTIFS(أرشيف!C:C,O9,أرشيف!AK:AK,B9)</f>
        <v>1</v>
      </c>
      <c r="I9" s="43">
        <f t="shared" si="0"/>
        <v>52</v>
      </c>
      <c r="J9" s="42" t="s">
        <v>989</v>
      </c>
      <c r="K9" s="41" t="s">
        <v>990</v>
      </c>
      <c r="L9" s="41" t="s">
        <v>991</v>
      </c>
      <c r="M9" s="41" t="s">
        <v>992</v>
      </c>
      <c r="N9" s="41" t="s">
        <v>993</v>
      </c>
      <c r="O9" s="41" t="s">
        <v>994</v>
      </c>
    </row>
    <row r="10" spans="1:26" ht="15" x14ac:dyDescent="0.2">
      <c r="B10" s="43" t="s">
        <v>1192</v>
      </c>
      <c r="C10" s="43">
        <f t="shared" ref="C10:I10" si="1">SUM(C7:C9)</f>
        <v>21</v>
      </c>
      <c r="D10" s="43">
        <f t="shared" si="1"/>
        <v>49</v>
      </c>
      <c r="E10" s="43">
        <f t="shared" si="1"/>
        <v>52</v>
      </c>
      <c r="F10" s="43">
        <f t="shared" si="1"/>
        <v>42</v>
      </c>
      <c r="G10" s="43">
        <f t="shared" si="1"/>
        <v>33</v>
      </c>
      <c r="H10" s="43">
        <f t="shared" si="1"/>
        <v>14</v>
      </c>
      <c r="I10" s="43">
        <f t="shared" si="1"/>
        <v>211</v>
      </c>
    </row>
    <row r="11" spans="1:26" ht="42" customHeight="1" x14ac:dyDescent="0.2">
      <c r="V11" s="44" t="s">
        <v>1194</v>
      </c>
      <c r="W11" s="41">
        <v>44</v>
      </c>
      <c r="X11" s="44"/>
      <c r="Y11" s="44"/>
      <c r="Z11" s="44"/>
    </row>
    <row r="12" spans="1:26" ht="11.25" customHeight="1" x14ac:dyDescent="0.2"/>
    <row r="13" spans="1:26" ht="15" x14ac:dyDescent="0.2">
      <c r="A13" s="41">
        <v>2</v>
      </c>
      <c r="B13" s="68" t="s">
        <v>1198</v>
      </c>
      <c r="C13" s="68"/>
      <c r="D13" s="68"/>
      <c r="E13" s="68"/>
      <c r="F13" s="68"/>
      <c r="G13" s="68"/>
      <c r="H13" s="68"/>
      <c r="I13" s="68"/>
    </row>
    <row r="14" spans="1:26" ht="15" x14ac:dyDescent="0.2">
      <c r="B14" s="72" t="s">
        <v>1197</v>
      </c>
      <c r="C14" s="73"/>
      <c r="D14" s="73"/>
      <c r="E14" s="73"/>
      <c r="F14" s="73"/>
      <c r="G14" s="73"/>
      <c r="H14" s="73"/>
      <c r="I14" s="74"/>
    </row>
    <row r="15" spans="1:26" ht="29.25" customHeight="1" x14ac:dyDescent="0.2">
      <c r="B15" s="49" t="s">
        <v>1196</v>
      </c>
      <c r="C15" s="49" t="s">
        <v>989</v>
      </c>
      <c r="D15" s="49" t="s">
        <v>990</v>
      </c>
      <c r="E15" s="49" t="s">
        <v>991</v>
      </c>
      <c r="F15" s="49" t="s">
        <v>992</v>
      </c>
      <c r="G15" s="49" t="s">
        <v>993</v>
      </c>
      <c r="H15" s="49" t="s">
        <v>994</v>
      </c>
      <c r="I15" s="43" t="s">
        <v>1192</v>
      </c>
    </row>
    <row r="16" spans="1:26" ht="13.5" customHeight="1" x14ac:dyDescent="0.2">
      <c r="B16" s="48" t="s">
        <v>999</v>
      </c>
      <c r="C16" s="45">
        <f>COUNTIFS(أرشيف!C:C,J16,أرشيف!E:E,B16)</f>
        <v>2</v>
      </c>
      <c r="D16" s="45">
        <f>COUNTIFS(أرشيف!C:C,K16,أرشيف!E:E,B16)</f>
        <v>5</v>
      </c>
      <c r="E16" s="45">
        <f>COUNTIFS(أرشيف!C:C,L16,أرشيف!E:E,B16)</f>
        <v>4</v>
      </c>
      <c r="F16" s="45">
        <f>COUNTIFS(أرشيف!C:C,M16,أرشيف!E:E,B16)</f>
        <v>11</v>
      </c>
      <c r="G16" s="45">
        <f>COUNTIFS(أرشيف!C:C,N16,أرشيف!E:E,B16)</f>
        <v>8</v>
      </c>
      <c r="H16" s="45">
        <f>COUNTIFS(أرشيف!C:C,O16,أرشيف!E:E,B16)</f>
        <v>4</v>
      </c>
      <c r="I16" s="43">
        <f t="shared" ref="I16:I21" si="2">SUM(C16:H16)</f>
        <v>34</v>
      </c>
      <c r="J16" s="42" t="s">
        <v>989</v>
      </c>
      <c r="K16" s="41" t="s">
        <v>990</v>
      </c>
      <c r="L16" s="41" t="s">
        <v>991</v>
      </c>
      <c r="M16" s="41" t="s">
        <v>992</v>
      </c>
      <c r="N16" s="41" t="s">
        <v>993</v>
      </c>
      <c r="O16" s="41" t="s">
        <v>994</v>
      </c>
    </row>
    <row r="17" spans="1:26" ht="13.5" customHeight="1" x14ac:dyDescent="0.2">
      <c r="B17" s="48" t="s">
        <v>995</v>
      </c>
      <c r="C17" s="45">
        <f>COUNTIFS(أرشيف!C:C,J17,أرشيف!E:E,B17)</f>
        <v>2</v>
      </c>
      <c r="D17" s="45">
        <f>COUNTIFS(أرشيف!C:C,K17,أرشيف!E:E,B17)</f>
        <v>14</v>
      </c>
      <c r="E17" s="45">
        <f>COUNTIFS(أرشيف!C:C,L17,أرشيف!E:E,B17)</f>
        <v>3</v>
      </c>
      <c r="F17" s="45">
        <f>COUNTIFS(أرشيف!C:C,M17,أرشيف!E:E,B17)</f>
        <v>8</v>
      </c>
      <c r="G17" s="45">
        <f>COUNTIFS(أرشيف!C:C,N17,أرشيف!E:E,B17)</f>
        <v>12</v>
      </c>
      <c r="H17" s="45">
        <f>COUNTIFS(أرشيف!C:C,O17,أرشيف!E:E,B17)</f>
        <v>3</v>
      </c>
      <c r="I17" s="43">
        <f t="shared" si="2"/>
        <v>42</v>
      </c>
      <c r="J17" s="42" t="s">
        <v>989</v>
      </c>
      <c r="K17" s="41" t="s">
        <v>990</v>
      </c>
      <c r="L17" s="41" t="s">
        <v>991</v>
      </c>
      <c r="M17" s="41" t="s">
        <v>992</v>
      </c>
      <c r="N17" s="41" t="s">
        <v>993</v>
      </c>
      <c r="O17" s="41" t="s">
        <v>994</v>
      </c>
    </row>
    <row r="18" spans="1:26" ht="13.5" customHeight="1" x14ac:dyDescent="0.2">
      <c r="B18" s="48" t="s">
        <v>996</v>
      </c>
      <c r="C18" s="45">
        <f>COUNTIFS(أرشيف!C:C,J18,أرشيف!E:E,B18)</f>
        <v>15</v>
      </c>
      <c r="D18" s="45">
        <f>COUNTIFS(أرشيف!C:C,K18,أرشيف!E:E,B18)</f>
        <v>11</v>
      </c>
      <c r="E18" s="45">
        <f>COUNTIFS(أرشيف!C:C,L18,أرشيف!E:E,B18)</f>
        <v>15</v>
      </c>
      <c r="F18" s="45">
        <f>COUNTIFS(أرشيف!C:C,M18,أرشيف!E:E,B18)</f>
        <v>17</v>
      </c>
      <c r="G18" s="45">
        <f>COUNTIFS(أرشيف!C:C,N18,أرشيف!E:E,B18)</f>
        <v>9</v>
      </c>
      <c r="H18" s="45">
        <f>COUNTIFS(أرشيف!C:C,O18,أرشيف!E:E,B18)</f>
        <v>3</v>
      </c>
      <c r="I18" s="43">
        <f t="shared" si="2"/>
        <v>70</v>
      </c>
      <c r="J18" s="42" t="s">
        <v>989</v>
      </c>
      <c r="K18" s="41" t="s">
        <v>990</v>
      </c>
      <c r="L18" s="41" t="s">
        <v>991</v>
      </c>
      <c r="M18" s="41" t="s">
        <v>992</v>
      </c>
      <c r="N18" s="41" t="s">
        <v>993</v>
      </c>
      <c r="O18" s="41" t="s">
        <v>994</v>
      </c>
    </row>
    <row r="19" spans="1:26" ht="13.5" customHeight="1" x14ac:dyDescent="0.2">
      <c r="B19" s="48" t="s">
        <v>1193</v>
      </c>
      <c r="C19" s="45">
        <f>COUNTIFS(أرشيف!C:C,J19,أرشيف!E:E,B19)</f>
        <v>2</v>
      </c>
      <c r="D19" s="45">
        <f>COUNTIFS(أرشيف!C:C,K19,أرشيف!E:E,B19)</f>
        <v>14</v>
      </c>
      <c r="E19" s="45">
        <f>COUNTIFS(أرشيف!C:C,L19,أرشيف!E:E,B19)</f>
        <v>28</v>
      </c>
      <c r="F19" s="45">
        <f>COUNTIFS(أرشيف!C:C,M19,أرشيف!E:E,B19)</f>
        <v>3</v>
      </c>
      <c r="G19" s="45">
        <f>COUNTIFS(أرشيف!C:C,N19,أرشيف!E:E,B19)</f>
        <v>3</v>
      </c>
      <c r="H19" s="45">
        <f>COUNTIFS(أرشيف!C:C,O19,أرشيف!E:E,B19)</f>
        <v>4</v>
      </c>
      <c r="I19" s="43">
        <f t="shared" si="2"/>
        <v>54</v>
      </c>
      <c r="J19" s="42" t="s">
        <v>989</v>
      </c>
      <c r="K19" s="41" t="s">
        <v>990</v>
      </c>
      <c r="L19" s="41" t="s">
        <v>991</v>
      </c>
      <c r="M19" s="41" t="s">
        <v>992</v>
      </c>
      <c r="N19" s="41" t="s">
        <v>993</v>
      </c>
      <c r="O19" s="41" t="s">
        <v>994</v>
      </c>
    </row>
    <row r="20" spans="1:26" ht="13.5" customHeight="1" x14ac:dyDescent="0.2">
      <c r="B20" s="48" t="s">
        <v>997</v>
      </c>
      <c r="C20" s="45">
        <f>COUNTIFS(أرشيف!C:C,J20,أرشيف!E:E,B20)</f>
        <v>0</v>
      </c>
      <c r="D20" s="45">
        <f>COUNTIFS(أرشيف!C:C,K20,أرشيف!E:E,B20)</f>
        <v>5</v>
      </c>
      <c r="E20" s="45">
        <f>COUNTIFS(أرشيف!C:C,L20,أرشيف!E:E,B20)</f>
        <v>2</v>
      </c>
      <c r="F20" s="45">
        <f>COUNTIFS(أرشيف!C:C,M20,أرشيف!E:E,B20)</f>
        <v>2</v>
      </c>
      <c r="G20" s="45">
        <f>COUNTIFS(أرشيف!C:C,N20,أرشيف!E:E,B20)</f>
        <v>1</v>
      </c>
      <c r="H20" s="45">
        <f>COUNTIFS(أرشيف!C:C,O20,أرشيف!E:E,B20)</f>
        <v>0</v>
      </c>
      <c r="I20" s="43">
        <f t="shared" si="2"/>
        <v>10</v>
      </c>
      <c r="J20" s="42" t="s">
        <v>989</v>
      </c>
      <c r="K20" s="41" t="s">
        <v>990</v>
      </c>
      <c r="L20" s="41" t="s">
        <v>991</v>
      </c>
      <c r="M20" s="41" t="s">
        <v>992</v>
      </c>
      <c r="N20" s="41" t="s">
        <v>993</v>
      </c>
      <c r="O20" s="41" t="s">
        <v>994</v>
      </c>
    </row>
    <row r="21" spans="1:26" ht="13.5" customHeight="1" x14ac:dyDescent="0.2">
      <c r="B21" s="48" t="s">
        <v>998</v>
      </c>
      <c r="C21" s="45">
        <f>COUNTIFS(أرشيف!C:C,J21,أرشيف!E:E,B21)</f>
        <v>0</v>
      </c>
      <c r="D21" s="45">
        <f>COUNTIFS(أرشيف!C:C,K21,أرشيف!E:E,B21)</f>
        <v>0</v>
      </c>
      <c r="E21" s="45">
        <f>COUNTIFS(أرشيف!C:C,L21,أرشيف!E:E,B21)</f>
        <v>0</v>
      </c>
      <c r="F21" s="45">
        <f>COUNTIFS(أرشيف!C:C,M21,أرشيف!E:E,B21)</f>
        <v>1</v>
      </c>
      <c r="G21" s="45">
        <f>COUNTIFS(أرشيف!C:C,N21,أرشيف!E:E,B21)</f>
        <v>0</v>
      </c>
      <c r="H21" s="45">
        <f>COUNTIFS(أرشيف!C:C,O21,أرشيف!E:E,B21)</f>
        <v>0</v>
      </c>
      <c r="I21" s="43">
        <f t="shared" si="2"/>
        <v>1</v>
      </c>
      <c r="J21" s="42" t="s">
        <v>989</v>
      </c>
      <c r="K21" s="41" t="s">
        <v>990</v>
      </c>
      <c r="L21" s="41" t="s">
        <v>991</v>
      </c>
      <c r="M21" s="41" t="s">
        <v>992</v>
      </c>
      <c r="N21" s="41" t="s">
        <v>993</v>
      </c>
      <c r="O21" s="41" t="s">
        <v>994</v>
      </c>
    </row>
    <row r="22" spans="1:26" ht="15" x14ac:dyDescent="0.2">
      <c r="B22" s="43" t="s">
        <v>1192</v>
      </c>
      <c r="C22" s="43">
        <f t="shared" ref="C22:I22" si="3">SUM(C16:C21)</f>
        <v>21</v>
      </c>
      <c r="D22" s="43">
        <f t="shared" si="3"/>
        <v>49</v>
      </c>
      <c r="E22" s="43">
        <f t="shared" si="3"/>
        <v>52</v>
      </c>
      <c r="F22" s="43">
        <f t="shared" si="3"/>
        <v>42</v>
      </c>
      <c r="G22" s="43">
        <f t="shared" si="3"/>
        <v>33</v>
      </c>
      <c r="H22" s="43">
        <f t="shared" si="3"/>
        <v>14</v>
      </c>
      <c r="I22" s="43">
        <f t="shared" si="3"/>
        <v>211</v>
      </c>
    </row>
    <row r="23" spans="1:26" ht="42" customHeight="1" x14ac:dyDescent="0.2">
      <c r="V23" s="44" t="s">
        <v>1194</v>
      </c>
      <c r="W23" s="41">
        <v>44</v>
      </c>
      <c r="X23" s="44"/>
      <c r="Y23" s="44"/>
      <c r="Z23" s="44"/>
    </row>
    <row r="24" spans="1:26" ht="11.25" customHeight="1" x14ac:dyDescent="0.2"/>
    <row r="25" spans="1:26" ht="15" x14ac:dyDescent="0.2">
      <c r="A25" s="41">
        <v>3</v>
      </c>
      <c r="B25" s="68" t="s">
        <v>1198</v>
      </c>
      <c r="C25" s="68"/>
      <c r="D25" s="68"/>
      <c r="E25" s="68"/>
      <c r="F25" s="68"/>
      <c r="G25" s="68"/>
      <c r="H25" s="68"/>
      <c r="I25" s="68"/>
    </row>
    <row r="26" spans="1:26" ht="15" x14ac:dyDescent="0.2">
      <c r="B26" s="72" t="s">
        <v>1212</v>
      </c>
      <c r="C26" s="73"/>
      <c r="D26" s="73"/>
      <c r="E26" s="73"/>
      <c r="F26" s="73"/>
      <c r="G26" s="73"/>
      <c r="H26" s="73"/>
      <c r="I26" s="74"/>
    </row>
    <row r="27" spans="1:26" ht="29.25" customHeight="1" x14ac:dyDescent="0.2">
      <c r="B27" s="49" t="s">
        <v>1209</v>
      </c>
      <c r="C27" s="49" t="s">
        <v>989</v>
      </c>
      <c r="D27" s="49" t="s">
        <v>990</v>
      </c>
      <c r="E27" s="49" t="s">
        <v>991</v>
      </c>
      <c r="F27" s="49" t="s">
        <v>992</v>
      </c>
      <c r="G27" s="49" t="s">
        <v>993</v>
      </c>
      <c r="H27" s="49" t="s">
        <v>994</v>
      </c>
      <c r="I27" s="43" t="s">
        <v>1192</v>
      </c>
    </row>
    <row r="28" spans="1:26" ht="13.5" customHeight="1" x14ac:dyDescent="0.2">
      <c r="B28" s="48" t="s">
        <v>1002</v>
      </c>
      <c r="C28" s="45">
        <f>COUNTIFS(أرشيف!C:C,J28,أرشيف!F:F,B28)</f>
        <v>10</v>
      </c>
      <c r="D28" s="45">
        <f>COUNTIFS(أرشيف!C:C,K28,أرشيف!F:F,B28)</f>
        <v>26</v>
      </c>
      <c r="E28" s="45">
        <f>COUNTIFS(أرشيف!C:C,L28,أرشيف!F:F,B28)</f>
        <v>18</v>
      </c>
      <c r="F28" s="45">
        <f>COUNTIFS(أرشيف!C:C,M28,أرشيف!F:F,B28)</f>
        <v>18</v>
      </c>
      <c r="G28" s="45">
        <f>COUNTIFS(أرشيف!C:C,N28,أرشيف!F:F,B28)</f>
        <v>8</v>
      </c>
      <c r="H28" s="45">
        <f>COUNTIFS(أرشيف!C:C,O28,أرشيف!F:F,B28)</f>
        <v>9</v>
      </c>
      <c r="I28" s="43">
        <f t="shared" ref="I28:I32" si="4">SUM(C28:H28)</f>
        <v>89</v>
      </c>
      <c r="J28" s="42" t="s">
        <v>989</v>
      </c>
      <c r="K28" s="41" t="s">
        <v>990</v>
      </c>
      <c r="L28" s="41" t="s">
        <v>991</v>
      </c>
      <c r="M28" s="41" t="s">
        <v>992</v>
      </c>
      <c r="N28" s="41" t="s">
        <v>993</v>
      </c>
      <c r="O28" s="41" t="s">
        <v>994</v>
      </c>
    </row>
    <row r="29" spans="1:26" ht="13.5" customHeight="1" x14ac:dyDescent="0.2">
      <c r="B29" s="48" t="s">
        <v>1004</v>
      </c>
      <c r="C29" s="45">
        <f>COUNTIFS(أرشيف!C:C,J29,أرشيف!F:F,B29)</f>
        <v>9</v>
      </c>
      <c r="D29" s="45">
        <f>COUNTIFS(أرشيف!C:C,K29,أرشيف!F:F,B29)</f>
        <v>18</v>
      </c>
      <c r="E29" s="45">
        <f>COUNTIFS(أرشيف!C:C,L29,أرشيف!F:F,B29)</f>
        <v>27</v>
      </c>
      <c r="F29" s="45">
        <f>COUNTIFS(أرشيف!C:C,M29,أرشيف!F:F,B29)</f>
        <v>21</v>
      </c>
      <c r="G29" s="45">
        <f>COUNTIFS(أرشيف!C:C,N29,أرشيف!F:F,B29)</f>
        <v>25</v>
      </c>
      <c r="H29" s="45">
        <f>COUNTIFS(أرشيف!C:C,O29,أرشيف!F:F,B29)</f>
        <v>3</v>
      </c>
      <c r="I29" s="43">
        <f t="shared" si="4"/>
        <v>103</v>
      </c>
      <c r="J29" s="42" t="s">
        <v>989</v>
      </c>
      <c r="K29" s="41" t="s">
        <v>990</v>
      </c>
      <c r="L29" s="41" t="s">
        <v>991</v>
      </c>
      <c r="M29" s="41" t="s">
        <v>992</v>
      </c>
      <c r="N29" s="41" t="s">
        <v>993</v>
      </c>
      <c r="O29" s="41" t="s">
        <v>994</v>
      </c>
    </row>
    <row r="30" spans="1:26" ht="13.5" customHeight="1" x14ac:dyDescent="0.2">
      <c r="B30" s="48" t="s">
        <v>1003</v>
      </c>
      <c r="C30" s="45">
        <f>COUNTIFS(أرشيف!C:C,J30,أرشيف!F:F,B30)</f>
        <v>2</v>
      </c>
      <c r="D30" s="45">
        <f>COUNTIFS(أرشيف!C:C,K30,أرشيف!F:F,B30)</f>
        <v>0</v>
      </c>
      <c r="E30" s="45">
        <f>COUNTIFS(أرشيف!C:C,L30,أرشيف!F:F,B30)</f>
        <v>1</v>
      </c>
      <c r="F30" s="45">
        <f>COUNTIFS(أرشيف!C:C,M30,أرشيف!F:F,B30)</f>
        <v>1</v>
      </c>
      <c r="G30" s="45">
        <f>COUNTIFS(أرشيف!C:C,N30,أرشيف!F:F,B30)</f>
        <v>0</v>
      </c>
      <c r="H30" s="45">
        <f>COUNTIFS(أرشيف!C:C,O30,أرشيف!F:F,B30)</f>
        <v>0</v>
      </c>
      <c r="I30" s="43">
        <f t="shared" si="4"/>
        <v>4</v>
      </c>
      <c r="J30" s="42" t="s">
        <v>989</v>
      </c>
      <c r="K30" s="41" t="s">
        <v>990</v>
      </c>
      <c r="L30" s="41" t="s">
        <v>991</v>
      </c>
      <c r="M30" s="41" t="s">
        <v>992</v>
      </c>
      <c r="N30" s="41" t="s">
        <v>993</v>
      </c>
      <c r="O30" s="41" t="s">
        <v>994</v>
      </c>
    </row>
    <row r="31" spans="1:26" ht="13.5" customHeight="1" x14ac:dyDescent="0.2">
      <c r="B31" s="48" t="s">
        <v>1005</v>
      </c>
      <c r="C31" s="45">
        <f>COUNTIFS(أرشيف!C:C,J31,أرشيف!F:F,B31)</f>
        <v>0</v>
      </c>
      <c r="D31" s="45">
        <f>COUNTIFS(أرشيف!C:C,K31,أرشيف!F:F,B31)</f>
        <v>5</v>
      </c>
      <c r="E31" s="45">
        <f>COUNTIFS(أرشيف!C:C,L31,أرشيف!F:F,B31)</f>
        <v>6</v>
      </c>
      <c r="F31" s="45">
        <f>COUNTIFS(أرشيف!C:C,M31,أرشيف!F:F,B31)</f>
        <v>2</v>
      </c>
      <c r="G31" s="45">
        <f>COUNTIFS(أرشيف!C:C,N31,أرشيف!F:F,B31)</f>
        <v>0</v>
      </c>
      <c r="H31" s="45">
        <f>COUNTIFS(أرشيف!C:C,O31,أرشيف!F:F,B31)</f>
        <v>2</v>
      </c>
      <c r="I31" s="43">
        <f t="shared" si="4"/>
        <v>15</v>
      </c>
      <c r="J31" s="42" t="s">
        <v>989</v>
      </c>
      <c r="K31" s="41" t="s">
        <v>990</v>
      </c>
      <c r="L31" s="41" t="s">
        <v>991</v>
      </c>
      <c r="M31" s="41" t="s">
        <v>992</v>
      </c>
      <c r="N31" s="41" t="s">
        <v>993</v>
      </c>
      <c r="O31" s="41" t="s">
        <v>994</v>
      </c>
    </row>
    <row r="32" spans="1:26" ht="13.5" customHeight="1" x14ac:dyDescent="0.2">
      <c r="B32" s="48" t="s">
        <v>1202</v>
      </c>
      <c r="C32" s="45">
        <f>COUNTIFS(أرشيف!C:C,J32,أرشيف!F:F,B32)</f>
        <v>0</v>
      </c>
      <c r="D32" s="45">
        <f>COUNTIFS(أرشيف!C:C,K32,أرشيف!F:F,B32)</f>
        <v>0</v>
      </c>
      <c r="E32" s="45">
        <f>COUNTIFS(أرشيف!C:C,L32,أرشيف!F:F,B32)</f>
        <v>0</v>
      </c>
      <c r="F32" s="45">
        <f>COUNTIFS(أرشيف!C:C,M32,أرشيف!F:F,B32)</f>
        <v>0</v>
      </c>
      <c r="G32" s="45">
        <f>COUNTIFS(أرشيف!C:C,N32,أرشيف!F:F,B32)</f>
        <v>0</v>
      </c>
      <c r="H32" s="45">
        <f>COUNTIFS(أرشيف!C:C,O32,أرشيف!F:F,B32)</f>
        <v>0</v>
      </c>
      <c r="I32" s="43">
        <f t="shared" si="4"/>
        <v>0</v>
      </c>
      <c r="J32" s="42" t="s">
        <v>989</v>
      </c>
      <c r="K32" s="41" t="s">
        <v>990</v>
      </c>
      <c r="L32" s="41" t="s">
        <v>991</v>
      </c>
      <c r="M32" s="41" t="s">
        <v>992</v>
      </c>
      <c r="N32" s="41" t="s">
        <v>993</v>
      </c>
      <c r="O32" s="41" t="s">
        <v>994</v>
      </c>
    </row>
    <row r="33" spans="1:26" ht="15" x14ac:dyDescent="0.2">
      <c r="B33" s="43" t="s">
        <v>1192</v>
      </c>
      <c r="C33" s="43">
        <f t="shared" ref="C33:I33" si="5">SUM(C28:C32)</f>
        <v>21</v>
      </c>
      <c r="D33" s="43">
        <f t="shared" si="5"/>
        <v>49</v>
      </c>
      <c r="E33" s="43">
        <f t="shared" si="5"/>
        <v>52</v>
      </c>
      <c r="F33" s="43">
        <f t="shared" si="5"/>
        <v>42</v>
      </c>
      <c r="G33" s="43">
        <f t="shared" si="5"/>
        <v>33</v>
      </c>
      <c r="H33" s="43">
        <f t="shared" si="5"/>
        <v>14</v>
      </c>
      <c r="I33" s="43">
        <f t="shared" si="5"/>
        <v>211</v>
      </c>
    </row>
    <row r="34" spans="1:26" ht="42" customHeight="1" x14ac:dyDescent="0.2">
      <c r="V34" s="44" t="s">
        <v>1194</v>
      </c>
      <c r="W34" s="41">
        <v>44</v>
      </c>
      <c r="X34" s="44"/>
      <c r="Y34" s="44"/>
      <c r="Z34" s="44"/>
    </row>
    <row r="35" spans="1:26" ht="11.25" customHeight="1" x14ac:dyDescent="0.2"/>
    <row r="36" spans="1:26" ht="15" x14ac:dyDescent="0.2">
      <c r="A36" s="41">
        <v>4</v>
      </c>
      <c r="B36" s="68" t="s">
        <v>1198</v>
      </c>
      <c r="C36" s="68"/>
      <c r="D36" s="68"/>
      <c r="E36" s="68"/>
      <c r="F36" s="68"/>
      <c r="G36" s="68"/>
      <c r="H36" s="68"/>
      <c r="I36" s="68"/>
    </row>
    <row r="37" spans="1:26" ht="15" x14ac:dyDescent="0.2">
      <c r="B37" s="72" t="s">
        <v>1211</v>
      </c>
      <c r="C37" s="73"/>
      <c r="D37" s="73"/>
      <c r="E37" s="73"/>
      <c r="F37" s="73"/>
      <c r="G37" s="73"/>
      <c r="H37" s="73"/>
      <c r="I37" s="74"/>
    </row>
    <row r="38" spans="1:26" ht="29.25" customHeight="1" x14ac:dyDescent="0.2">
      <c r="B38" s="49" t="s">
        <v>1210</v>
      </c>
      <c r="C38" s="49" t="s">
        <v>989</v>
      </c>
      <c r="D38" s="49" t="s">
        <v>990</v>
      </c>
      <c r="E38" s="49" t="s">
        <v>991</v>
      </c>
      <c r="F38" s="49" t="s">
        <v>992</v>
      </c>
      <c r="G38" s="49" t="s">
        <v>993</v>
      </c>
      <c r="H38" s="49" t="s">
        <v>994</v>
      </c>
      <c r="I38" s="43" t="s">
        <v>1192</v>
      </c>
    </row>
    <row r="39" spans="1:26" ht="13.5" customHeight="1" x14ac:dyDescent="0.2">
      <c r="B39" s="48" t="s">
        <v>1007</v>
      </c>
      <c r="C39" s="45">
        <f>COUNTIFS(أرشيف!C:C,J39,أرشيف!G:G,B39)</f>
        <v>21</v>
      </c>
      <c r="D39" s="45">
        <f>COUNTIFS(أرشيف!C:C,K39,أرشيف!G:G,B39)</f>
        <v>31</v>
      </c>
      <c r="E39" s="45">
        <f>COUNTIFS(أرشيف!C:C,L39,أرشيف!G:G,B39)</f>
        <v>38</v>
      </c>
      <c r="F39" s="45">
        <f>COUNTIFS(أرشيف!C:C,M39,أرشيف!G:G,B39)</f>
        <v>21</v>
      </c>
      <c r="G39" s="45">
        <f>COUNTIFS(أرشيف!C:C,N39,أرشيف!G:G,B39)</f>
        <v>14</v>
      </c>
      <c r="H39" s="45">
        <f>COUNTIFS(أرشيف!C:C,O39,أرشيف!G:G,B39)</f>
        <v>10</v>
      </c>
      <c r="I39" s="43">
        <f t="shared" ref="I39:I41" si="6">SUM(C39:H39)</f>
        <v>135</v>
      </c>
      <c r="J39" s="42" t="s">
        <v>989</v>
      </c>
      <c r="K39" s="41" t="s">
        <v>990</v>
      </c>
      <c r="L39" s="41" t="s">
        <v>991</v>
      </c>
      <c r="M39" s="41" t="s">
        <v>992</v>
      </c>
      <c r="N39" s="41" t="s">
        <v>993</v>
      </c>
      <c r="O39" s="41" t="s">
        <v>994</v>
      </c>
    </row>
    <row r="40" spans="1:26" ht="13.5" customHeight="1" x14ac:dyDescent="0.2">
      <c r="B40" s="48" t="s">
        <v>1008</v>
      </c>
      <c r="C40" s="45">
        <f>COUNTIFS(أرشيف!C:C,J40,أرشيف!G:G,B40)</f>
        <v>0</v>
      </c>
      <c r="D40" s="45">
        <f>COUNTIFS(أرشيف!C:C,K40,أرشيف!G:G,B40)</f>
        <v>4</v>
      </c>
      <c r="E40" s="45">
        <f>COUNTIFS(أرشيف!C:C,L40,أرشيف!G:G,B40)</f>
        <v>2</v>
      </c>
      <c r="F40" s="45">
        <f>COUNTIFS(أرشيف!C:C,M40,أرشيف!G:G,B40)</f>
        <v>2</v>
      </c>
      <c r="G40" s="45">
        <f>COUNTIFS(أرشيف!C:C,N40,أرشيف!G:G,B40)</f>
        <v>5</v>
      </c>
      <c r="H40" s="45">
        <f>COUNTIFS(أرشيف!C:C,O40,أرشيف!G:G,B40)</f>
        <v>1</v>
      </c>
      <c r="I40" s="43">
        <f t="shared" si="6"/>
        <v>14</v>
      </c>
      <c r="J40" s="42" t="s">
        <v>989</v>
      </c>
      <c r="K40" s="41" t="s">
        <v>990</v>
      </c>
      <c r="L40" s="41" t="s">
        <v>991</v>
      </c>
      <c r="M40" s="41" t="s">
        <v>992</v>
      </c>
      <c r="N40" s="41" t="s">
        <v>993</v>
      </c>
      <c r="O40" s="41" t="s">
        <v>994</v>
      </c>
    </row>
    <row r="41" spans="1:26" ht="13.5" customHeight="1" x14ac:dyDescent="0.2">
      <c r="B41" s="48" t="s">
        <v>1200</v>
      </c>
      <c r="C41" s="45">
        <f>COUNTIFS(أرشيف!C:C,J41,أرشيف!G:G,B41)</f>
        <v>0</v>
      </c>
      <c r="D41" s="45">
        <f>COUNTIFS(أرشيف!C:C,K41,أرشيف!G:G,B41)</f>
        <v>14</v>
      </c>
      <c r="E41" s="45">
        <f>COUNTIFS(أرشيف!C:C,L41,أرشيف!G:G,B41)</f>
        <v>12</v>
      </c>
      <c r="F41" s="45">
        <f>COUNTIFS(أرشيف!C:C,M41,أرشيف!G:G,B41)</f>
        <v>19</v>
      </c>
      <c r="G41" s="45">
        <f>COUNTIFS(أرشيف!C:C,N41,أرشيف!G:G,B41)</f>
        <v>14</v>
      </c>
      <c r="H41" s="45">
        <f>COUNTIFS(أرشيف!C:C,O41,أرشيف!G:G,B41)</f>
        <v>3</v>
      </c>
      <c r="I41" s="43">
        <f t="shared" si="6"/>
        <v>62</v>
      </c>
      <c r="J41" s="42" t="s">
        <v>989</v>
      </c>
      <c r="K41" s="41" t="s">
        <v>990</v>
      </c>
      <c r="L41" s="41" t="s">
        <v>991</v>
      </c>
      <c r="M41" s="41" t="s">
        <v>992</v>
      </c>
      <c r="N41" s="41" t="s">
        <v>993</v>
      </c>
      <c r="O41" s="41" t="s">
        <v>994</v>
      </c>
    </row>
    <row r="42" spans="1:26" ht="15" x14ac:dyDescent="0.2">
      <c r="B42" s="43" t="s">
        <v>1192</v>
      </c>
      <c r="C42" s="43">
        <f t="shared" ref="C42:I42" si="7">SUM(C39:C41)</f>
        <v>21</v>
      </c>
      <c r="D42" s="43">
        <f t="shared" si="7"/>
        <v>49</v>
      </c>
      <c r="E42" s="43">
        <f t="shared" si="7"/>
        <v>52</v>
      </c>
      <c r="F42" s="43">
        <f t="shared" si="7"/>
        <v>42</v>
      </c>
      <c r="G42" s="43">
        <f t="shared" si="7"/>
        <v>33</v>
      </c>
      <c r="H42" s="43">
        <f t="shared" si="7"/>
        <v>14</v>
      </c>
      <c r="I42" s="43">
        <f t="shared" si="7"/>
        <v>211</v>
      </c>
    </row>
    <row r="43" spans="1:26" ht="42" customHeight="1" x14ac:dyDescent="0.2">
      <c r="V43" s="44" t="s">
        <v>1194</v>
      </c>
      <c r="W43" s="41">
        <v>44</v>
      </c>
      <c r="X43" s="44"/>
      <c r="Y43" s="44"/>
      <c r="Z43" s="44"/>
    </row>
    <row r="44" spans="1:26" ht="11.25" customHeight="1" x14ac:dyDescent="0.2"/>
    <row r="45" spans="1:26" ht="15" x14ac:dyDescent="0.2">
      <c r="A45" s="41">
        <v>5</v>
      </c>
      <c r="B45" s="68" t="s">
        <v>1198</v>
      </c>
      <c r="C45" s="68"/>
      <c r="D45" s="68"/>
      <c r="E45" s="68"/>
      <c r="F45" s="68"/>
      <c r="G45" s="68"/>
      <c r="H45" s="68"/>
      <c r="I45" s="68"/>
    </row>
    <row r="46" spans="1:26" ht="15" x14ac:dyDescent="0.2">
      <c r="B46" s="72" t="s">
        <v>1216</v>
      </c>
      <c r="C46" s="73"/>
      <c r="D46" s="73"/>
      <c r="E46" s="73"/>
      <c r="F46" s="73"/>
      <c r="G46" s="73"/>
      <c r="H46" s="73"/>
      <c r="I46" s="74"/>
    </row>
    <row r="47" spans="1:26" ht="29.25" customHeight="1" x14ac:dyDescent="0.2">
      <c r="B47" s="49" t="s">
        <v>1215</v>
      </c>
      <c r="C47" s="49" t="s">
        <v>989</v>
      </c>
      <c r="D47" s="49" t="s">
        <v>990</v>
      </c>
      <c r="E47" s="49" t="s">
        <v>991</v>
      </c>
      <c r="F47" s="49" t="s">
        <v>992</v>
      </c>
      <c r="G47" s="49" t="s">
        <v>993</v>
      </c>
      <c r="H47" s="49" t="s">
        <v>994</v>
      </c>
      <c r="I47" s="43" t="s">
        <v>1192</v>
      </c>
    </row>
    <row r="48" spans="1:26" ht="13.5" customHeight="1" x14ac:dyDescent="0.2">
      <c r="B48" s="48" t="s">
        <v>31</v>
      </c>
      <c r="C48" s="45">
        <f>COUNTIFS(أرشيف!C:C,J48,أرشيف!K:K,B48)</f>
        <v>17</v>
      </c>
      <c r="D48" s="45">
        <f>COUNTIFS(أرشيف!C:C,K48,أرشيف!K:K,B48)</f>
        <v>34</v>
      </c>
      <c r="E48" s="45">
        <f>COUNTIFS(أرشيف!C:C,L48,أرشيف!K:K,B48)</f>
        <v>35</v>
      </c>
      <c r="F48" s="45">
        <f>COUNTIFS(أرشيف!C:C,M48,أرشيف!K:K,B48)</f>
        <v>8</v>
      </c>
      <c r="G48" s="45">
        <f>COUNTIFS(أرشيف!C:C,N48,أرشيف!K:K,B48)</f>
        <v>7</v>
      </c>
      <c r="H48" s="45">
        <f>COUNTIFS(أرشيف!C:C,O48,أرشيف!K:K,B48)</f>
        <v>9</v>
      </c>
      <c r="I48" s="43">
        <f t="shared" ref="I48:I49" si="8">SUM(C48:H48)</f>
        <v>110</v>
      </c>
      <c r="J48" s="42" t="s">
        <v>989</v>
      </c>
      <c r="K48" s="41" t="s">
        <v>990</v>
      </c>
      <c r="L48" s="41" t="s">
        <v>991</v>
      </c>
      <c r="M48" s="41" t="s">
        <v>992</v>
      </c>
      <c r="N48" s="41" t="s">
        <v>993</v>
      </c>
      <c r="O48" s="41" t="s">
        <v>994</v>
      </c>
    </row>
    <row r="49" spans="1:26" ht="13.5" customHeight="1" x14ac:dyDescent="0.2">
      <c r="B49" s="48" t="s">
        <v>60</v>
      </c>
      <c r="C49" s="45">
        <f>COUNTIFS(أرشيف!C:C,J49,أرشيف!K:K,B49)</f>
        <v>4</v>
      </c>
      <c r="D49" s="45">
        <f>COUNTIFS(أرشيف!C:C,K49,أرشيف!K:K,B49)</f>
        <v>15</v>
      </c>
      <c r="E49" s="45">
        <f>COUNTIFS(أرشيف!C:C,L49,أرشيف!K:K,B49)</f>
        <v>17</v>
      </c>
      <c r="F49" s="45">
        <f>COUNTIFS(أرشيف!C:C,M49,أرشيف!K:K,B49)</f>
        <v>34</v>
      </c>
      <c r="G49" s="45">
        <f>COUNTIFS(أرشيف!C:C,N49,أرشيف!K:K,B49)</f>
        <v>26</v>
      </c>
      <c r="H49" s="45">
        <f>COUNTIFS(أرشيف!C:C,O49,أرشيف!K:K,B49)</f>
        <v>5</v>
      </c>
      <c r="I49" s="43">
        <f t="shared" si="8"/>
        <v>101</v>
      </c>
      <c r="J49" s="42" t="s">
        <v>989</v>
      </c>
      <c r="K49" s="41" t="s">
        <v>990</v>
      </c>
      <c r="L49" s="41" t="s">
        <v>991</v>
      </c>
      <c r="M49" s="41" t="s">
        <v>992</v>
      </c>
      <c r="N49" s="41" t="s">
        <v>993</v>
      </c>
      <c r="O49" s="41" t="s">
        <v>994</v>
      </c>
    </row>
    <row r="50" spans="1:26" ht="15" x14ac:dyDescent="0.2">
      <c r="B50" s="43" t="s">
        <v>1192</v>
      </c>
      <c r="C50" s="43">
        <f t="shared" ref="C50:I50" si="9">SUM(C48:C49)</f>
        <v>21</v>
      </c>
      <c r="D50" s="43">
        <f t="shared" si="9"/>
        <v>49</v>
      </c>
      <c r="E50" s="43">
        <f t="shared" si="9"/>
        <v>52</v>
      </c>
      <c r="F50" s="43">
        <f t="shared" si="9"/>
        <v>42</v>
      </c>
      <c r="G50" s="43">
        <f t="shared" si="9"/>
        <v>33</v>
      </c>
      <c r="H50" s="43">
        <f t="shared" si="9"/>
        <v>14</v>
      </c>
      <c r="I50" s="43">
        <f t="shared" si="9"/>
        <v>211</v>
      </c>
    </row>
    <row r="51" spans="1:26" ht="42" customHeight="1" x14ac:dyDescent="0.2">
      <c r="V51" s="44" t="s">
        <v>1194</v>
      </c>
      <c r="W51" s="41">
        <v>44</v>
      </c>
      <c r="X51" s="44"/>
      <c r="Y51" s="44"/>
      <c r="Z51" s="44"/>
    </row>
    <row r="52" spans="1:26" ht="11.25" customHeight="1" x14ac:dyDescent="0.2"/>
    <row r="53" spans="1:26" ht="15" x14ac:dyDescent="0.2">
      <c r="A53" s="41">
        <v>6</v>
      </c>
      <c r="B53" s="68" t="s">
        <v>1198</v>
      </c>
      <c r="C53" s="68"/>
      <c r="D53" s="68"/>
      <c r="E53" s="68"/>
      <c r="F53" s="68"/>
      <c r="G53" s="68"/>
      <c r="H53" s="68"/>
      <c r="I53" s="68"/>
    </row>
    <row r="54" spans="1:26" ht="15" x14ac:dyDescent="0.2">
      <c r="B54" s="72" t="s">
        <v>1214</v>
      </c>
      <c r="C54" s="73"/>
      <c r="D54" s="73"/>
      <c r="E54" s="73"/>
      <c r="F54" s="73"/>
      <c r="G54" s="73"/>
      <c r="H54" s="73"/>
      <c r="I54" s="74"/>
    </row>
    <row r="55" spans="1:26" ht="29.25" customHeight="1" x14ac:dyDescent="0.2">
      <c r="B55" s="49" t="s">
        <v>1213</v>
      </c>
      <c r="C55" s="49" t="s">
        <v>989</v>
      </c>
      <c r="D55" s="49" t="s">
        <v>990</v>
      </c>
      <c r="E55" s="49" t="s">
        <v>991</v>
      </c>
      <c r="F55" s="49" t="s">
        <v>992</v>
      </c>
      <c r="G55" s="49" t="s">
        <v>993</v>
      </c>
      <c r="H55" s="49" t="s">
        <v>994</v>
      </c>
      <c r="I55" s="43" t="s">
        <v>1192</v>
      </c>
    </row>
    <row r="56" spans="1:26" ht="13.5" customHeight="1" x14ac:dyDescent="0.2">
      <c r="B56" s="48" t="s">
        <v>1114</v>
      </c>
      <c r="C56" s="45">
        <f>COUNTIFS(أرشيف!C:C,J56,أرشيف!J:J,B56)</f>
        <v>1</v>
      </c>
      <c r="D56" s="45">
        <f>COUNTIFS(أرشيف!C:C,K56,أرشيف!J:J,B56)</f>
        <v>3</v>
      </c>
      <c r="E56" s="45">
        <f>COUNTIFS(أرشيف!C:C,L56,أرشيف!J:J,B56)</f>
        <v>1</v>
      </c>
      <c r="F56" s="45">
        <f>COUNTIFS(أرشيف!C:C,M56,أرشيف!J:J,B56)</f>
        <v>0</v>
      </c>
      <c r="G56" s="45">
        <f>COUNTIFS(أرشيف!C:C,N56,أرشيف!J:J,B56)</f>
        <v>1</v>
      </c>
      <c r="H56" s="45">
        <f>COUNTIFS(أرشيف!C:C,O56,أرشيف!J:J,B56)</f>
        <v>1</v>
      </c>
      <c r="I56" s="43">
        <f t="shared" ref="I56:I59" si="10">SUM(C56:H56)</f>
        <v>7</v>
      </c>
      <c r="J56" s="42" t="s">
        <v>989</v>
      </c>
      <c r="K56" s="41" t="s">
        <v>990</v>
      </c>
      <c r="L56" s="41" t="s">
        <v>991</v>
      </c>
      <c r="M56" s="41" t="s">
        <v>992</v>
      </c>
      <c r="N56" s="41" t="s">
        <v>993</v>
      </c>
      <c r="O56" s="41" t="s">
        <v>994</v>
      </c>
    </row>
    <row r="57" spans="1:26" ht="13.5" customHeight="1" x14ac:dyDescent="0.2">
      <c r="B57" s="48" t="s">
        <v>1115</v>
      </c>
      <c r="C57" s="45">
        <f>COUNTIFS(أرشيف!C:C,J57,أرشيف!J:J,B57)</f>
        <v>8</v>
      </c>
      <c r="D57" s="45">
        <f>COUNTIFS(أرشيف!C:C,K57,أرشيف!J:J,B57)</f>
        <v>25</v>
      </c>
      <c r="E57" s="45">
        <f>COUNTIFS(أرشيف!C:C,L57,أرشيف!J:J,B57)</f>
        <v>20</v>
      </c>
      <c r="F57" s="45">
        <f>COUNTIFS(أرشيف!C:C,M57,أرشيف!J:J,B57)</f>
        <v>12</v>
      </c>
      <c r="G57" s="45">
        <f>COUNTIFS(أرشيف!C:C,N57,أرشيف!J:J,B57)</f>
        <v>14</v>
      </c>
      <c r="H57" s="45">
        <f>COUNTIFS(أرشيف!C:C,O57,أرشيف!J:J,B57)</f>
        <v>5</v>
      </c>
      <c r="I57" s="43">
        <f t="shared" si="10"/>
        <v>84</v>
      </c>
      <c r="J57" s="42" t="s">
        <v>989</v>
      </c>
      <c r="K57" s="41" t="s">
        <v>990</v>
      </c>
      <c r="L57" s="41" t="s">
        <v>991</v>
      </c>
      <c r="M57" s="41" t="s">
        <v>992</v>
      </c>
      <c r="N57" s="41" t="s">
        <v>993</v>
      </c>
      <c r="O57" s="41" t="s">
        <v>994</v>
      </c>
    </row>
    <row r="58" spans="1:26" ht="13.5" customHeight="1" x14ac:dyDescent="0.2">
      <c r="B58" s="48" t="s">
        <v>1113</v>
      </c>
      <c r="C58" s="45">
        <f>COUNTIFS(أرشيف!C:C,J58,أرشيف!J:J,B58)</f>
        <v>1</v>
      </c>
      <c r="D58" s="45">
        <f>COUNTIFS(أرشيف!C:C,K58,أرشيف!J:J,B58)</f>
        <v>4</v>
      </c>
      <c r="E58" s="45">
        <f>COUNTIFS(أرشيف!C:C,L58,أرشيف!J:J,B58)</f>
        <v>3</v>
      </c>
      <c r="F58" s="45">
        <f>COUNTIFS(أرشيف!C:C,M58,أرشيف!J:J,B58)</f>
        <v>5</v>
      </c>
      <c r="G58" s="45">
        <f>COUNTIFS(أرشيف!C:C,N58,أرشيف!J:J,B58)</f>
        <v>3</v>
      </c>
      <c r="H58" s="45">
        <f>COUNTIFS(أرشيف!C:C,O58,أرشيف!J:J,B58)</f>
        <v>1</v>
      </c>
      <c r="I58" s="43">
        <f t="shared" si="10"/>
        <v>17</v>
      </c>
      <c r="J58" s="42" t="s">
        <v>989</v>
      </c>
      <c r="K58" s="41" t="s">
        <v>990</v>
      </c>
      <c r="L58" s="41" t="s">
        <v>991</v>
      </c>
      <c r="M58" s="41" t="s">
        <v>992</v>
      </c>
      <c r="N58" s="41" t="s">
        <v>993</v>
      </c>
      <c r="O58" s="41" t="s">
        <v>994</v>
      </c>
    </row>
    <row r="59" spans="1:26" ht="13.5" customHeight="1" x14ac:dyDescent="0.2">
      <c r="B59" s="48" t="s">
        <v>1010</v>
      </c>
      <c r="C59" s="45">
        <f>COUNTIFS(أرشيف!C:C,J59,أرشيف!J:J,B59)</f>
        <v>11</v>
      </c>
      <c r="D59" s="45">
        <f>COUNTIFS(أرشيف!C:C,K59,أرشيف!J:J,B59)</f>
        <v>17</v>
      </c>
      <c r="E59" s="45">
        <f>COUNTIFS(أرشيف!C:C,L59,أرشيف!J:J,B59)</f>
        <v>28</v>
      </c>
      <c r="F59" s="45">
        <f>COUNTIFS(أرشيف!C:C,M59,أرشيف!J:J,B59)</f>
        <v>25</v>
      </c>
      <c r="G59" s="45">
        <f>COUNTIFS(أرشيف!C:C,N59,أرشيف!J:J,B59)</f>
        <v>15</v>
      </c>
      <c r="H59" s="45">
        <f>COUNTIFS(أرشيف!C:C,O59,أرشيف!J:J,B59)</f>
        <v>7</v>
      </c>
      <c r="I59" s="43">
        <f t="shared" si="10"/>
        <v>103</v>
      </c>
      <c r="J59" s="42" t="s">
        <v>989</v>
      </c>
      <c r="K59" s="41" t="s">
        <v>990</v>
      </c>
      <c r="L59" s="41" t="s">
        <v>991</v>
      </c>
      <c r="M59" s="41" t="s">
        <v>992</v>
      </c>
      <c r="N59" s="41" t="s">
        <v>993</v>
      </c>
      <c r="O59" s="41" t="s">
        <v>994</v>
      </c>
    </row>
    <row r="60" spans="1:26" ht="15" x14ac:dyDescent="0.2">
      <c r="B60" s="43" t="s">
        <v>1192</v>
      </c>
      <c r="C60" s="43">
        <f t="shared" ref="C60:I60" si="11">SUM(C56:C59)</f>
        <v>21</v>
      </c>
      <c r="D60" s="43">
        <f t="shared" si="11"/>
        <v>49</v>
      </c>
      <c r="E60" s="43">
        <f t="shared" si="11"/>
        <v>52</v>
      </c>
      <c r="F60" s="43">
        <f t="shared" si="11"/>
        <v>42</v>
      </c>
      <c r="G60" s="43">
        <f t="shared" si="11"/>
        <v>33</v>
      </c>
      <c r="H60" s="43">
        <f t="shared" si="11"/>
        <v>14</v>
      </c>
      <c r="I60" s="43">
        <f t="shared" si="11"/>
        <v>211</v>
      </c>
    </row>
    <row r="61" spans="1:26" ht="42" customHeight="1" x14ac:dyDescent="0.2">
      <c r="V61" s="44" t="s">
        <v>1194</v>
      </c>
      <c r="W61" s="41">
        <v>44</v>
      </c>
      <c r="X61" s="44"/>
      <c r="Y61" s="44"/>
      <c r="Z61" s="44"/>
    </row>
    <row r="62" spans="1:26" ht="11.25" customHeight="1" x14ac:dyDescent="0.2"/>
    <row r="63" spans="1:26" ht="15" x14ac:dyDescent="0.2">
      <c r="A63" s="41">
        <v>7</v>
      </c>
      <c r="B63" s="68" t="s">
        <v>1198</v>
      </c>
      <c r="C63" s="68"/>
      <c r="D63" s="68"/>
      <c r="E63" s="68"/>
      <c r="F63" s="68"/>
      <c r="G63" s="68"/>
      <c r="H63" s="68"/>
      <c r="I63" s="68"/>
    </row>
    <row r="64" spans="1:26" ht="15" x14ac:dyDescent="0.2">
      <c r="B64" s="72" t="s">
        <v>1218</v>
      </c>
      <c r="C64" s="73"/>
      <c r="D64" s="73"/>
      <c r="E64" s="73"/>
      <c r="F64" s="73"/>
      <c r="G64" s="73"/>
      <c r="H64" s="73"/>
      <c r="I64" s="74"/>
    </row>
    <row r="65" spans="1:26" ht="29.25" customHeight="1" x14ac:dyDescent="0.2">
      <c r="B65" s="49" t="s">
        <v>1217</v>
      </c>
      <c r="C65" s="49" t="s">
        <v>989</v>
      </c>
      <c r="D65" s="49" t="s">
        <v>990</v>
      </c>
      <c r="E65" s="49" t="s">
        <v>991</v>
      </c>
      <c r="F65" s="49" t="s">
        <v>992</v>
      </c>
      <c r="G65" s="49" t="s">
        <v>993</v>
      </c>
      <c r="H65" s="49" t="s">
        <v>994</v>
      </c>
      <c r="I65" s="43" t="s">
        <v>1192</v>
      </c>
    </row>
    <row r="66" spans="1:26" ht="13.5" customHeight="1" x14ac:dyDescent="0.2">
      <c r="B66" s="48" t="s">
        <v>272</v>
      </c>
      <c r="C66" s="45">
        <f>COUNTIFS(أرشيف!C:C,J66,أرشيف!S:S,B66)</f>
        <v>0</v>
      </c>
      <c r="D66" s="45">
        <f>COUNTIFS(أرشيف!C:C,K66,أرشيف!S:S,B66)</f>
        <v>13</v>
      </c>
      <c r="E66" s="45">
        <f>COUNTIFS(أرشيف!C:C,L66,أرشيف!S:S,B66)</f>
        <v>13</v>
      </c>
      <c r="F66" s="45">
        <f>COUNTIFS(أرشيف!C:C,M66,أرشيف!S:S,B66)</f>
        <v>18</v>
      </c>
      <c r="G66" s="45">
        <f>COUNTIFS(أرشيف!C:C,N66,أرشيف!S:S,B66)</f>
        <v>13</v>
      </c>
      <c r="H66" s="45">
        <f>COUNTIFS(أرشيف!C:C,O66,أرشيف!S:S,B66)</f>
        <v>3</v>
      </c>
      <c r="I66" s="43">
        <f t="shared" ref="I66:I72" si="12">SUM(C66:H66)</f>
        <v>60</v>
      </c>
      <c r="J66" s="42" t="s">
        <v>989</v>
      </c>
      <c r="K66" s="41" t="s">
        <v>990</v>
      </c>
      <c r="L66" s="41" t="s">
        <v>991</v>
      </c>
      <c r="M66" s="41" t="s">
        <v>992</v>
      </c>
      <c r="N66" s="41" t="s">
        <v>993</v>
      </c>
      <c r="O66" s="41" t="s">
        <v>994</v>
      </c>
    </row>
    <row r="67" spans="1:26" ht="13.5" customHeight="1" x14ac:dyDescent="0.2">
      <c r="B67" s="48" t="s">
        <v>336</v>
      </c>
      <c r="C67" s="45">
        <f>COUNTIFS(أرشيف!C:C,J67,أرشيف!S:S,B67)</f>
        <v>7</v>
      </c>
      <c r="D67" s="45">
        <f>COUNTIFS(أرشيف!C:C,K67,أرشيف!S:S,B67)</f>
        <v>12</v>
      </c>
      <c r="E67" s="45">
        <f>COUNTIFS(أرشيف!C:C,L67,أرشيف!S:S,B67)</f>
        <v>20</v>
      </c>
      <c r="F67" s="45">
        <f>COUNTIFS(أرشيف!C:C,M67,أرشيف!S:S,B67)</f>
        <v>19</v>
      </c>
      <c r="G67" s="45">
        <f>COUNTIFS(أرشيف!C:C,N67,أرشيف!S:S,B67)</f>
        <v>15</v>
      </c>
      <c r="H67" s="45">
        <f>COUNTIFS(أرشيف!C:C,O67,أرشيف!S:S,B67)</f>
        <v>7</v>
      </c>
      <c r="I67" s="43">
        <f t="shared" si="12"/>
        <v>80</v>
      </c>
      <c r="J67" s="42" t="s">
        <v>989</v>
      </c>
      <c r="K67" s="41" t="s">
        <v>990</v>
      </c>
      <c r="L67" s="41" t="s">
        <v>991</v>
      </c>
      <c r="M67" s="41" t="s">
        <v>992</v>
      </c>
      <c r="N67" s="41" t="s">
        <v>993</v>
      </c>
      <c r="O67" s="41" t="s">
        <v>994</v>
      </c>
    </row>
    <row r="68" spans="1:26" ht="13.5" customHeight="1" x14ac:dyDescent="0.2">
      <c r="B68" s="48" t="s">
        <v>97</v>
      </c>
      <c r="C68" s="45">
        <f>COUNTIFS(أرشيف!C:C,J68,أرشيف!S:S,B68)</f>
        <v>2</v>
      </c>
      <c r="D68" s="45">
        <f>COUNTIFS(أرشيف!C:C,K68,أرشيف!S:S,B68)</f>
        <v>3</v>
      </c>
      <c r="E68" s="45">
        <f>COUNTIFS(أرشيف!C:C,L68,أرشيف!S:S,B68)</f>
        <v>1</v>
      </c>
      <c r="F68" s="45">
        <f>COUNTIFS(أرشيف!C:C,M68,أرشيف!S:S,B68)</f>
        <v>1</v>
      </c>
      <c r="G68" s="45">
        <f>COUNTIFS(أرشيف!C:C,N68,أرشيف!S:S,B68)</f>
        <v>2</v>
      </c>
      <c r="H68" s="45">
        <f>COUNTIFS(أرشيف!C:C,O68,أرشيف!S:S,B68)</f>
        <v>0</v>
      </c>
      <c r="I68" s="43">
        <f t="shared" si="12"/>
        <v>9</v>
      </c>
      <c r="J68" s="42" t="s">
        <v>989</v>
      </c>
      <c r="K68" s="41" t="s">
        <v>990</v>
      </c>
      <c r="L68" s="41" t="s">
        <v>991</v>
      </c>
      <c r="M68" s="41" t="s">
        <v>992</v>
      </c>
      <c r="N68" s="41" t="s">
        <v>993</v>
      </c>
      <c r="O68" s="41" t="s">
        <v>994</v>
      </c>
    </row>
    <row r="69" spans="1:26" ht="13.5" customHeight="1" x14ac:dyDescent="0.2">
      <c r="B69" s="48" t="s">
        <v>187</v>
      </c>
      <c r="C69" s="45">
        <f>COUNTIFS(أرشيف!C:C,J69,أرشيف!S:S,B69)</f>
        <v>0</v>
      </c>
      <c r="D69" s="45">
        <f>COUNTIFS(أرشيف!C:C,K69,أرشيف!S:S,B69)</f>
        <v>4</v>
      </c>
      <c r="E69" s="45">
        <f>COUNTIFS(أرشيف!C:C,L69,أرشيف!S:S,B69)</f>
        <v>0</v>
      </c>
      <c r="F69" s="45">
        <f>COUNTIFS(أرشيف!C:C,M69,أرشيف!S:S,B69)</f>
        <v>0</v>
      </c>
      <c r="G69" s="45">
        <f>COUNTIFS(أرشيف!C:C,N69,أرشيف!S:S,B69)</f>
        <v>0</v>
      </c>
      <c r="H69" s="45">
        <f>COUNTIFS(أرشيف!C:C,O69,أرشيف!S:S,B69)</f>
        <v>0</v>
      </c>
      <c r="I69" s="43">
        <f t="shared" si="12"/>
        <v>4</v>
      </c>
      <c r="J69" s="42" t="s">
        <v>989</v>
      </c>
      <c r="K69" s="41" t="s">
        <v>990</v>
      </c>
      <c r="L69" s="41" t="s">
        <v>991</v>
      </c>
      <c r="M69" s="41" t="s">
        <v>992</v>
      </c>
      <c r="N69" s="41" t="s">
        <v>993</v>
      </c>
      <c r="O69" s="41" t="s">
        <v>994</v>
      </c>
    </row>
    <row r="70" spans="1:26" ht="13.5" customHeight="1" x14ac:dyDescent="0.2">
      <c r="B70" s="48" t="s">
        <v>434</v>
      </c>
      <c r="C70" s="45">
        <f>COUNTIFS(أرشيف!C:C,J70,أرشيف!S:S,B70)</f>
        <v>5</v>
      </c>
      <c r="D70" s="45">
        <f>COUNTIFS(أرشيف!C:C,K70,أرشيف!S:S,B70)</f>
        <v>1</v>
      </c>
      <c r="E70" s="45">
        <f>COUNTIFS(أرشيف!C:C,L70,أرشيف!S:S,B70)</f>
        <v>5</v>
      </c>
      <c r="F70" s="45">
        <f>COUNTIFS(أرشيف!C:C,M70,أرشيف!S:S,B70)</f>
        <v>0</v>
      </c>
      <c r="G70" s="45">
        <f>COUNTIFS(أرشيف!C:C,N70,أرشيف!S:S,B70)</f>
        <v>2</v>
      </c>
      <c r="H70" s="45">
        <f>COUNTIFS(أرشيف!C:C,O70,أرشيف!S:S,B70)</f>
        <v>1</v>
      </c>
      <c r="I70" s="43">
        <f t="shared" si="12"/>
        <v>14</v>
      </c>
      <c r="J70" s="42" t="s">
        <v>989</v>
      </c>
      <c r="K70" s="41" t="s">
        <v>990</v>
      </c>
      <c r="L70" s="41" t="s">
        <v>991</v>
      </c>
      <c r="M70" s="41" t="s">
        <v>992</v>
      </c>
      <c r="N70" s="41" t="s">
        <v>993</v>
      </c>
      <c r="O70" s="41" t="s">
        <v>994</v>
      </c>
    </row>
    <row r="71" spans="1:26" ht="13.5" customHeight="1" x14ac:dyDescent="0.2">
      <c r="B71" s="48" t="s">
        <v>1039</v>
      </c>
      <c r="C71" s="45">
        <f>COUNTIFS(أرشيف!C:C,J71,أرشيف!S:S,B71)</f>
        <v>0</v>
      </c>
      <c r="D71" s="45">
        <f>COUNTIFS(أرشيف!C:C,K71,أرشيف!S:S,B71)</f>
        <v>1</v>
      </c>
      <c r="E71" s="45">
        <f>COUNTIFS(أرشيف!C:C,L71,أرشيف!S:S,B71)</f>
        <v>0</v>
      </c>
      <c r="F71" s="45">
        <f>COUNTIFS(أرشيف!C:C,M71,أرشيف!S:S,B71)</f>
        <v>0</v>
      </c>
      <c r="G71" s="45">
        <f>COUNTIFS(أرشيف!C:C,N71,أرشيف!S:S,B71)</f>
        <v>0</v>
      </c>
      <c r="H71" s="45">
        <f>COUNTIFS(أرشيف!C:C,O71,أرشيف!S:S,B71)</f>
        <v>0</v>
      </c>
      <c r="I71" s="43">
        <f t="shared" si="12"/>
        <v>1</v>
      </c>
      <c r="J71" s="42" t="s">
        <v>989</v>
      </c>
      <c r="K71" s="41" t="s">
        <v>990</v>
      </c>
      <c r="L71" s="41" t="s">
        <v>991</v>
      </c>
      <c r="M71" s="41" t="s">
        <v>992</v>
      </c>
      <c r="N71" s="41" t="s">
        <v>993</v>
      </c>
      <c r="O71" s="41" t="s">
        <v>994</v>
      </c>
    </row>
    <row r="72" spans="1:26" ht="13.5" customHeight="1" x14ac:dyDescent="0.2">
      <c r="B72" s="48" t="s">
        <v>276</v>
      </c>
      <c r="C72" s="45">
        <f>COUNTIFS(أرشيف!C:C,J72,أرشيف!S:S,B72)</f>
        <v>7</v>
      </c>
      <c r="D72" s="45">
        <f>COUNTIFS(أرشيف!C:C,K72,أرشيف!S:S,B72)</f>
        <v>15</v>
      </c>
      <c r="E72" s="45">
        <f>COUNTIFS(أرشيف!C:C,L72,أرشيف!S:S,B72)</f>
        <v>13</v>
      </c>
      <c r="F72" s="45">
        <f>COUNTIFS(أرشيف!C:C,M72,أرشيف!S:S,B72)</f>
        <v>4</v>
      </c>
      <c r="G72" s="45">
        <f>COUNTIFS(أرشيف!C:C,N72,أرشيف!S:S,B72)</f>
        <v>1</v>
      </c>
      <c r="H72" s="45">
        <f>COUNTIFS(أرشيف!C:C,O72,أرشيف!S:S,B72)</f>
        <v>3</v>
      </c>
      <c r="I72" s="43">
        <f t="shared" si="12"/>
        <v>43</v>
      </c>
      <c r="J72" s="42" t="s">
        <v>989</v>
      </c>
      <c r="K72" s="41" t="s">
        <v>990</v>
      </c>
      <c r="L72" s="41" t="s">
        <v>991</v>
      </c>
      <c r="M72" s="41" t="s">
        <v>992</v>
      </c>
      <c r="N72" s="41" t="s">
        <v>993</v>
      </c>
      <c r="O72" s="41" t="s">
        <v>994</v>
      </c>
    </row>
    <row r="73" spans="1:26" ht="15" x14ac:dyDescent="0.2">
      <c r="B73" s="43" t="s">
        <v>1192</v>
      </c>
      <c r="C73" s="43">
        <f t="shared" ref="C73:I73" si="13">SUM(C66:C72)</f>
        <v>21</v>
      </c>
      <c r="D73" s="43">
        <f t="shared" si="13"/>
        <v>49</v>
      </c>
      <c r="E73" s="43">
        <f t="shared" si="13"/>
        <v>52</v>
      </c>
      <c r="F73" s="43">
        <f t="shared" si="13"/>
        <v>42</v>
      </c>
      <c r="G73" s="43">
        <f t="shared" si="13"/>
        <v>33</v>
      </c>
      <c r="H73" s="43">
        <f t="shared" si="13"/>
        <v>14</v>
      </c>
      <c r="I73" s="43">
        <f t="shared" si="13"/>
        <v>211</v>
      </c>
    </row>
    <row r="74" spans="1:26" ht="42" customHeight="1" x14ac:dyDescent="0.2">
      <c r="V74" s="44" t="s">
        <v>1194</v>
      </c>
      <c r="W74" s="41">
        <v>44</v>
      </c>
      <c r="X74" s="44"/>
      <c r="Y74" s="44"/>
      <c r="Z74" s="44"/>
    </row>
    <row r="75" spans="1:26" ht="11.25" customHeight="1" x14ac:dyDescent="0.2"/>
    <row r="76" spans="1:26" ht="15" customHeight="1" x14ac:dyDescent="0.2">
      <c r="A76" s="41">
        <v>8</v>
      </c>
      <c r="B76" s="68" t="s">
        <v>1198</v>
      </c>
      <c r="C76" s="68"/>
      <c r="D76" s="68"/>
      <c r="E76" s="68"/>
      <c r="F76" s="68"/>
      <c r="G76" s="42"/>
      <c r="H76" s="42"/>
    </row>
    <row r="77" spans="1:26" ht="15" x14ac:dyDescent="0.2">
      <c r="B77" s="71" t="s">
        <v>1222</v>
      </c>
      <c r="C77" s="71"/>
      <c r="D77" s="71"/>
      <c r="E77" s="71"/>
      <c r="F77" s="71"/>
      <c r="G77" s="42"/>
      <c r="H77" s="42"/>
    </row>
    <row r="78" spans="1:26" ht="29.25" customHeight="1" x14ac:dyDescent="0.2">
      <c r="B78" s="49" t="s">
        <v>1221</v>
      </c>
      <c r="C78" s="49" t="s">
        <v>1007</v>
      </c>
      <c r="D78" s="49" t="s">
        <v>1008</v>
      </c>
      <c r="E78" s="49" t="s">
        <v>1200</v>
      </c>
      <c r="F78" s="43" t="s">
        <v>1192</v>
      </c>
      <c r="G78" s="42"/>
      <c r="H78" s="42"/>
      <c r="K78" s="42"/>
      <c r="L78" s="42"/>
      <c r="M78" s="42"/>
      <c r="N78" s="42"/>
      <c r="O78" s="42"/>
      <c r="P78" s="42"/>
    </row>
    <row r="79" spans="1:26" ht="13.5" customHeight="1" x14ac:dyDescent="0.2">
      <c r="B79" s="48" t="s">
        <v>31</v>
      </c>
      <c r="C79" s="45">
        <f>COUNTIFS(أرشيف!G:G,G79,أرشيف!K:K,B79)</f>
        <v>85</v>
      </c>
      <c r="D79" s="45">
        <f>COUNTIFS(أرشيف!G:G,H79,أرشيف!K:K,B79)</f>
        <v>9</v>
      </c>
      <c r="E79" s="45">
        <f>COUNTIFS(أرشيف!G:G,I79,أرشيف!K:K,B79)</f>
        <v>16</v>
      </c>
      <c r="F79" s="43">
        <f>SUM(C79:E79)</f>
        <v>110</v>
      </c>
      <c r="G79" s="42" t="s">
        <v>1007</v>
      </c>
      <c r="H79" s="42" t="s">
        <v>1008</v>
      </c>
      <c r="I79" s="42" t="s">
        <v>1200</v>
      </c>
      <c r="K79" s="42"/>
      <c r="L79" s="42"/>
      <c r="M79" s="42"/>
      <c r="N79" s="42"/>
      <c r="O79" s="42"/>
      <c r="P79" s="42"/>
    </row>
    <row r="80" spans="1:26" ht="13.5" customHeight="1" x14ac:dyDescent="0.2">
      <c r="B80" s="48" t="s">
        <v>60</v>
      </c>
      <c r="C80" s="45">
        <f>COUNTIFS(أرشيف!G:G,G80,أرشيف!K:K,B80)</f>
        <v>50</v>
      </c>
      <c r="D80" s="45">
        <f>COUNTIFS(أرشيف!G:G,H80,أرشيف!K:K,B80)</f>
        <v>5</v>
      </c>
      <c r="E80" s="45">
        <f>COUNTIFS(أرشيف!G:G,I80,أرشيف!K:K,B80)</f>
        <v>46</v>
      </c>
      <c r="F80" s="43">
        <f t="shared" ref="F80:F81" si="14">SUM(C80:E80)</f>
        <v>101</v>
      </c>
      <c r="G80" s="42" t="s">
        <v>1007</v>
      </c>
      <c r="H80" s="42" t="s">
        <v>1008</v>
      </c>
      <c r="I80" s="42" t="s">
        <v>1200</v>
      </c>
      <c r="K80" s="42"/>
      <c r="L80" s="42"/>
      <c r="M80" s="42"/>
      <c r="N80" s="42"/>
      <c r="O80" s="42"/>
      <c r="P80" s="42"/>
    </row>
    <row r="81" spans="1:26" ht="15" x14ac:dyDescent="0.2">
      <c r="B81" s="43" t="s">
        <v>1192</v>
      </c>
      <c r="C81" s="43">
        <f>SUM(C79:C80)</f>
        <v>135</v>
      </c>
      <c r="D81" s="43">
        <f>SUM(D79:D80)</f>
        <v>14</v>
      </c>
      <c r="E81" s="43">
        <f>SUM(E79:E80)</f>
        <v>62</v>
      </c>
      <c r="F81" s="43">
        <f t="shared" si="14"/>
        <v>211</v>
      </c>
      <c r="G81" s="42"/>
      <c r="H81" s="42"/>
      <c r="K81" s="42"/>
      <c r="L81" s="42"/>
      <c r="M81" s="42"/>
      <c r="N81" s="42"/>
      <c r="O81" s="42"/>
      <c r="P81" s="42"/>
    </row>
    <row r="82" spans="1:26" ht="42" customHeight="1" x14ac:dyDescent="0.2">
      <c r="V82" s="44" t="s">
        <v>1194</v>
      </c>
      <c r="W82" s="41">
        <v>44</v>
      </c>
      <c r="X82" s="44"/>
      <c r="Y82" s="44"/>
      <c r="Z82" s="44"/>
    </row>
    <row r="83" spans="1:26" ht="11.25" customHeight="1" x14ac:dyDescent="0.2"/>
    <row r="84" spans="1:26" ht="15" customHeight="1" x14ac:dyDescent="0.2">
      <c r="A84" s="41">
        <v>9</v>
      </c>
      <c r="B84" s="68" t="s">
        <v>1198</v>
      </c>
      <c r="C84" s="68"/>
      <c r="D84" s="68"/>
      <c r="E84" s="68"/>
      <c r="F84" s="68"/>
      <c r="G84" s="42"/>
      <c r="H84" s="42"/>
    </row>
    <row r="85" spans="1:26" ht="15" x14ac:dyDescent="0.2">
      <c r="B85" s="71" t="s">
        <v>1220</v>
      </c>
      <c r="C85" s="71"/>
      <c r="D85" s="71"/>
      <c r="E85" s="71"/>
      <c r="F85" s="71"/>
      <c r="G85" s="42"/>
      <c r="H85" s="42"/>
    </row>
    <row r="86" spans="1:26" ht="29.25" customHeight="1" x14ac:dyDescent="0.2">
      <c r="B86" s="49" t="s">
        <v>1219</v>
      </c>
      <c r="C86" s="49" t="s">
        <v>1007</v>
      </c>
      <c r="D86" s="49" t="s">
        <v>1008</v>
      </c>
      <c r="E86" s="49" t="s">
        <v>1200</v>
      </c>
      <c r="F86" s="43" t="s">
        <v>1192</v>
      </c>
      <c r="G86" s="42"/>
      <c r="H86" s="42"/>
      <c r="K86" s="42"/>
      <c r="L86" s="42"/>
      <c r="M86" s="42"/>
      <c r="N86" s="42"/>
      <c r="O86" s="42"/>
      <c r="P86" s="42"/>
    </row>
    <row r="87" spans="1:26" ht="13.5" customHeight="1" x14ac:dyDescent="0.2">
      <c r="B87" s="48" t="s">
        <v>1114</v>
      </c>
      <c r="C87" s="45">
        <f>COUNTIFS(أرشيف!G:G,G87,أرشيف!J:J,B87)</f>
        <v>6</v>
      </c>
      <c r="D87" s="45">
        <f>COUNTIFS(أرشيف!G:G,H87,أرشيف!J:J,B87)</f>
        <v>0</v>
      </c>
      <c r="E87" s="45">
        <f>COUNTIFS(أرشيف!G:G,I87,أرشيف!J:J,B87)</f>
        <v>1</v>
      </c>
      <c r="F87" s="43">
        <f>SUM(C87:E87)</f>
        <v>7</v>
      </c>
      <c r="G87" s="42" t="s">
        <v>1007</v>
      </c>
      <c r="H87" s="42" t="s">
        <v>1008</v>
      </c>
      <c r="I87" s="42" t="s">
        <v>1200</v>
      </c>
      <c r="K87" s="42"/>
      <c r="L87" s="42"/>
      <c r="M87" s="42"/>
      <c r="N87" s="42"/>
      <c r="O87" s="42"/>
      <c r="P87" s="42"/>
    </row>
    <row r="88" spans="1:26" ht="13.5" customHeight="1" x14ac:dyDescent="0.2">
      <c r="B88" s="48" t="s">
        <v>1115</v>
      </c>
      <c r="C88" s="45">
        <f>COUNTIFS(أرشيف!G:G,G88,أرشيف!J:J,B88)</f>
        <v>56</v>
      </c>
      <c r="D88" s="45">
        <f>COUNTIFS(أرشيف!G:G,H88,أرشيف!J:J,B88)</f>
        <v>9</v>
      </c>
      <c r="E88" s="45">
        <f>COUNTIFS(أرشيف!G:G,I88,أرشيف!J:J,B88)</f>
        <v>19</v>
      </c>
      <c r="F88" s="43">
        <f t="shared" ref="F88:F91" si="15">SUM(C88:E88)</f>
        <v>84</v>
      </c>
      <c r="G88" s="42" t="s">
        <v>1007</v>
      </c>
      <c r="H88" s="42" t="s">
        <v>1008</v>
      </c>
      <c r="I88" s="42" t="s">
        <v>1200</v>
      </c>
      <c r="K88" s="42"/>
      <c r="L88" s="42"/>
      <c r="M88" s="42"/>
      <c r="N88" s="42"/>
      <c r="O88" s="42"/>
      <c r="P88" s="42"/>
    </row>
    <row r="89" spans="1:26" ht="13.5" customHeight="1" x14ac:dyDescent="0.2">
      <c r="B89" s="48" t="s">
        <v>1113</v>
      </c>
      <c r="C89" s="45">
        <f>COUNTIFS(أرشيف!G:G,G89,أرشيف!J:J,B89)</f>
        <v>12</v>
      </c>
      <c r="D89" s="45">
        <f>COUNTIFS(أرشيف!G:G,H89,أرشيف!J:J,B89)</f>
        <v>2</v>
      </c>
      <c r="E89" s="45">
        <f>COUNTIFS(أرشيف!G:G,I89,أرشيف!J:J,B89)</f>
        <v>3</v>
      </c>
      <c r="F89" s="43">
        <f t="shared" si="15"/>
        <v>17</v>
      </c>
      <c r="G89" s="42" t="s">
        <v>1007</v>
      </c>
      <c r="H89" s="42" t="s">
        <v>1008</v>
      </c>
      <c r="I89" s="42" t="s">
        <v>1200</v>
      </c>
      <c r="K89" s="42"/>
      <c r="L89" s="42"/>
      <c r="M89" s="42"/>
      <c r="N89" s="42"/>
      <c r="O89" s="42"/>
      <c r="P89" s="42"/>
    </row>
    <row r="90" spans="1:26" ht="13.5" customHeight="1" x14ac:dyDescent="0.2">
      <c r="B90" s="48" t="s">
        <v>1010</v>
      </c>
      <c r="C90" s="45">
        <f>COUNTIFS(أرشيف!G:G,G90,أرشيف!J:J,B90)</f>
        <v>61</v>
      </c>
      <c r="D90" s="45">
        <f>COUNTIFS(أرشيف!G:G,H90,أرشيف!J:J,B90)</f>
        <v>3</v>
      </c>
      <c r="E90" s="45">
        <f>COUNTIFS(أرشيف!G:G,I90,أرشيف!J:J,B90)</f>
        <v>39</v>
      </c>
      <c r="F90" s="43">
        <f t="shared" si="15"/>
        <v>103</v>
      </c>
      <c r="G90" s="42" t="s">
        <v>1007</v>
      </c>
      <c r="H90" s="42" t="s">
        <v>1008</v>
      </c>
      <c r="I90" s="42" t="s">
        <v>1200</v>
      </c>
      <c r="K90" s="42"/>
      <c r="L90" s="42"/>
      <c r="M90" s="42"/>
      <c r="N90" s="42"/>
      <c r="O90" s="42"/>
      <c r="P90" s="42"/>
    </row>
    <row r="91" spans="1:26" ht="15" x14ac:dyDescent="0.2">
      <c r="B91" s="43" t="s">
        <v>1192</v>
      </c>
      <c r="C91" s="43">
        <f>SUM(C87:C90)</f>
        <v>135</v>
      </c>
      <c r="D91" s="43">
        <f>SUM(D87:D90)</f>
        <v>14</v>
      </c>
      <c r="E91" s="43">
        <f>SUM(E87:E90)</f>
        <v>62</v>
      </c>
      <c r="F91" s="43">
        <f t="shared" si="15"/>
        <v>211</v>
      </c>
      <c r="G91" s="42"/>
      <c r="H91" s="42"/>
      <c r="K91" s="42"/>
      <c r="L91" s="42"/>
      <c r="M91" s="42"/>
      <c r="N91" s="42"/>
      <c r="O91" s="42"/>
      <c r="P91" s="42"/>
    </row>
    <row r="92" spans="1:26" ht="42" customHeight="1" x14ac:dyDescent="0.2">
      <c r="V92" s="44" t="s">
        <v>1194</v>
      </c>
      <c r="W92" s="41">
        <v>44</v>
      </c>
      <c r="X92" s="44"/>
      <c r="Y92" s="44"/>
      <c r="Z92" s="44"/>
    </row>
    <row r="93" spans="1:26" ht="11.25" customHeight="1" x14ac:dyDescent="0.2"/>
    <row r="94" spans="1:26" ht="15" customHeight="1" x14ac:dyDescent="0.2">
      <c r="A94" s="41">
        <v>10</v>
      </c>
      <c r="B94" s="68" t="s">
        <v>1198</v>
      </c>
      <c r="C94" s="68"/>
      <c r="D94" s="68"/>
      <c r="E94" s="68"/>
      <c r="F94" s="68"/>
      <c r="G94" s="42"/>
      <c r="H94" s="42"/>
    </row>
    <row r="95" spans="1:26" ht="15" x14ac:dyDescent="0.2">
      <c r="B95" s="71" t="s">
        <v>1224</v>
      </c>
      <c r="C95" s="71"/>
      <c r="D95" s="71"/>
      <c r="E95" s="71"/>
      <c r="F95" s="71"/>
      <c r="G95" s="42"/>
      <c r="H95" s="42"/>
    </row>
    <row r="96" spans="1:26" ht="29.25" customHeight="1" x14ac:dyDescent="0.2">
      <c r="B96" s="49" t="s">
        <v>1223</v>
      </c>
      <c r="C96" s="49" t="s">
        <v>1007</v>
      </c>
      <c r="D96" s="49" t="s">
        <v>1008</v>
      </c>
      <c r="E96" s="49" t="s">
        <v>1200</v>
      </c>
      <c r="F96" s="43" t="s">
        <v>1192</v>
      </c>
      <c r="G96" s="42"/>
      <c r="H96" s="42"/>
      <c r="K96" s="42"/>
      <c r="L96" s="42"/>
      <c r="M96" s="42"/>
      <c r="N96" s="42"/>
      <c r="O96" s="42"/>
      <c r="P96" s="42"/>
    </row>
    <row r="97" spans="1:26" ht="13.5" customHeight="1" x14ac:dyDescent="0.2">
      <c r="B97" s="48" t="s">
        <v>1157</v>
      </c>
      <c r="C97" s="45">
        <f>COUNTIFS(أرشيف!G:G,G97,أرشيف!N:N,B97)</f>
        <v>5</v>
      </c>
      <c r="D97" s="45">
        <f>COUNTIFS(أرشيف!G:G,H97,أرشيف!N:N,B97)</f>
        <v>3</v>
      </c>
      <c r="E97" s="45">
        <f>COUNTIFS(أرشيف!G:G,I97,أرشيف!N:N,B97)</f>
        <v>2</v>
      </c>
      <c r="F97" s="43">
        <f>SUM(C97:E97)</f>
        <v>10</v>
      </c>
      <c r="G97" s="42" t="s">
        <v>1007</v>
      </c>
      <c r="H97" s="42" t="s">
        <v>1008</v>
      </c>
      <c r="I97" s="42" t="s">
        <v>1200</v>
      </c>
      <c r="K97" s="42"/>
      <c r="L97" s="42"/>
      <c r="M97" s="42"/>
      <c r="N97" s="42"/>
      <c r="O97" s="42"/>
      <c r="P97" s="42"/>
    </row>
    <row r="98" spans="1:26" ht="13.5" customHeight="1" x14ac:dyDescent="0.2">
      <c r="B98" s="48" t="s">
        <v>1161</v>
      </c>
      <c r="C98" s="45">
        <f>COUNTIFS(أرشيف!G:G,G98,أرشيف!N:N,B98)</f>
        <v>6</v>
      </c>
      <c r="D98" s="45">
        <f>COUNTIFS(أرشيف!G:G,H98,أرشيف!N:N,B98)</f>
        <v>1</v>
      </c>
      <c r="E98" s="45">
        <f>COUNTIFS(أرشيف!G:G,I98,أرشيف!N:N,B98)</f>
        <v>3</v>
      </c>
      <c r="F98" s="43">
        <f t="shared" ref="F98:F106" si="16">SUM(C98:E98)</f>
        <v>10</v>
      </c>
      <c r="G98" s="42" t="s">
        <v>1007</v>
      </c>
      <c r="H98" s="42" t="s">
        <v>1008</v>
      </c>
      <c r="I98" s="42" t="s">
        <v>1200</v>
      </c>
      <c r="K98" s="42"/>
      <c r="L98" s="42"/>
      <c r="M98" s="42"/>
      <c r="N98" s="42"/>
      <c r="O98" s="42"/>
      <c r="P98" s="42"/>
    </row>
    <row r="99" spans="1:26" ht="13.5" customHeight="1" x14ac:dyDescent="0.2">
      <c r="B99" s="48" t="s">
        <v>1156</v>
      </c>
      <c r="C99" s="45">
        <f>COUNTIFS(أرشيف!G:G,G99,أرشيف!N:N,B99)</f>
        <v>1</v>
      </c>
      <c r="D99" s="45">
        <f>COUNTIFS(أرشيف!G:G,H99,أرشيف!N:N,B99)</f>
        <v>0</v>
      </c>
      <c r="E99" s="45">
        <f>COUNTIFS(أرشيف!G:G,I99,أرشيف!N:N,B99)</f>
        <v>1</v>
      </c>
      <c r="F99" s="43">
        <f t="shared" si="16"/>
        <v>2</v>
      </c>
      <c r="G99" s="42" t="s">
        <v>1007</v>
      </c>
      <c r="H99" s="42" t="s">
        <v>1008</v>
      </c>
      <c r="I99" s="42" t="s">
        <v>1200</v>
      </c>
      <c r="K99" s="42"/>
      <c r="L99" s="42"/>
      <c r="M99" s="42"/>
      <c r="N99" s="42"/>
      <c r="O99" s="42"/>
      <c r="P99" s="42"/>
    </row>
    <row r="100" spans="1:26" ht="13.5" customHeight="1" x14ac:dyDescent="0.2">
      <c r="B100" s="48" t="s">
        <v>1122</v>
      </c>
      <c r="C100" s="45">
        <f>COUNTIFS(أرشيف!G:G,G100,أرشيف!N:N,B100)</f>
        <v>40</v>
      </c>
      <c r="D100" s="45">
        <f>COUNTIFS(أرشيف!G:G,H100,أرشيف!N:N,B100)</f>
        <v>4</v>
      </c>
      <c r="E100" s="45">
        <f>COUNTIFS(أرشيف!G:G,I100,أرشيف!N:N,B100)</f>
        <v>10</v>
      </c>
      <c r="F100" s="43">
        <f t="shared" si="16"/>
        <v>54</v>
      </c>
      <c r="G100" s="42" t="s">
        <v>1007</v>
      </c>
      <c r="H100" s="42" t="s">
        <v>1008</v>
      </c>
      <c r="I100" s="42" t="s">
        <v>1200</v>
      </c>
      <c r="K100" s="42"/>
      <c r="L100" s="42"/>
      <c r="M100" s="42"/>
      <c r="N100" s="42"/>
      <c r="O100" s="42"/>
      <c r="P100" s="42"/>
    </row>
    <row r="101" spans="1:26" ht="13.5" customHeight="1" x14ac:dyDescent="0.2">
      <c r="B101" s="48" t="s">
        <v>1159</v>
      </c>
      <c r="C101" s="45">
        <f>COUNTIFS(أرشيف!G:G,G101,أرشيف!N:N,B101)</f>
        <v>2</v>
      </c>
      <c r="D101" s="45">
        <f>COUNTIFS(أرشيف!G:G,H101,أرشيف!N:N,B101)</f>
        <v>0</v>
      </c>
      <c r="E101" s="45">
        <f>COUNTIFS(أرشيف!G:G,I101,أرشيف!N:N,B101)</f>
        <v>0</v>
      </c>
      <c r="F101" s="43">
        <f t="shared" si="16"/>
        <v>2</v>
      </c>
      <c r="G101" s="42" t="s">
        <v>1007</v>
      </c>
      <c r="H101" s="42" t="s">
        <v>1008</v>
      </c>
      <c r="I101" s="42" t="s">
        <v>1200</v>
      </c>
      <c r="K101" s="42"/>
      <c r="L101" s="42"/>
      <c r="M101" s="42"/>
      <c r="N101" s="42"/>
      <c r="O101" s="42"/>
      <c r="P101" s="42"/>
    </row>
    <row r="102" spans="1:26" ht="13.5" customHeight="1" x14ac:dyDescent="0.2">
      <c r="B102" s="48" t="s">
        <v>1158</v>
      </c>
      <c r="C102" s="45">
        <f>COUNTIFS(أرشيف!G:G,G102,أرشيف!N:N,B102)</f>
        <v>2</v>
      </c>
      <c r="D102" s="45">
        <f>COUNTIFS(أرشيف!G:G,H102,أرشيف!N:N,B102)</f>
        <v>0</v>
      </c>
      <c r="E102" s="45">
        <f>COUNTIFS(أرشيف!G:G,I102,أرشيف!N:N,B102)</f>
        <v>0</v>
      </c>
      <c r="F102" s="43">
        <f t="shared" ref="F102" si="17">SUM(C102:E102)</f>
        <v>2</v>
      </c>
      <c r="G102" s="42" t="s">
        <v>1007</v>
      </c>
      <c r="H102" s="42" t="s">
        <v>1008</v>
      </c>
      <c r="I102" s="42" t="s">
        <v>1200</v>
      </c>
      <c r="K102" s="42"/>
      <c r="L102" s="42"/>
      <c r="M102" s="42"/>
      <c r="N102" s="42"/>
      <c r="O102" s="42"/>
      <c r="P102" s="42"/>
    </row>
    <row r="103" spans="1:26" ht="13.5" customHeight="1" x14ac:dyDescent="0.2">
      <c r="B103" s="48" t="s">
        <v>1121</v>
      </c>
      <c r="C103" s="45">
        <f>COUNTIFS(أرشيف!G:G,G103,أرشيف!N:N,B103)</f>
        <v>3</v>
      </c>
      <c r="D103" s="45">
        <f>COUNTIFS(أرشيف!G:G,H103,أرشيف!N:N,B103)</f>
        <v>0</v>
      </c>
      <c r="E103" s="45">
        <f>COUNTIFS(أرشيف!G:G,I103,أرشيف!N:N,B103)</f>
        <v>0</v>
      </c>
      <c r="F103" s="43">
        <f t="shared" si="16"/>
        <v>3</v>
      </c>
      <c r="G103" s="42" t="s">
        <v>1007</v>
      </c>
      <c r="H103" s="42" t="s">
        <v>1008</v>
      </c>
      <c r="I103" s="42" t="s">
        <v>1200</v>
      </c>
      <c r="K103" s="42"/>
      <c r="L103" s="42"/>
      <c r="M103" s="42"/>
      <c r="N103" s="42"/>
      <c r="O103" s="42"/>
      <c r="P103" s="42"/>
    </row>
    <row r="104" spans="1:26" ht="13.5" customHeight="1" x14ac:dyDescent="0.2">
      <c r="B104" s="48" t="s">
        <v>105</v>
      </c>
      <c r="C104" s="45">
        <f>COUNTIFS(أرشيف!G:G,G104,أرشيف!N:N,B104)</f>
        <v>8</v>
      </c>
      <c r="D104" s="45">
        <f>COUNTIFS(أرشيف!G:G,H104,أرشيف!N:N,B104)</f>
        <v>2</v>
      </c>
      <c r="E104" s="45">
        <f>COUNTIFS(أرشيف!G:G,I104,أرشيف!N:N,B104)</f>
        <v>0</v>
      </c>
      <c r="F104" s="43">
        <f t="shared" si="16"/>
        <v>10</v>
      </c>
      <c r="G104" s="42" t="s">
        <v>1007</v>
      </c>
      <c r="H104" s="42" t="s">
        <v>1008</v>
      </c>
      <c r="I104" s="42" t="s">
        <v>1200</v>
      </c>
      <c r="K104" s="42"/>
      <c r="L104" s="42"/>
      <c r="M104" s="42"/>
      <c r="N104" s="42"/>
      <c r="O104" s="42"/>
      <c r="P104" s="42"/>
    </row>
    <row r="105" spans="1:26" ht="13.5" customHeight="1" x14ac:dyDescent="0.2">
      <c r="B105" s="48" t="s">
        <v>1010</v>
      </c>
      <c r="C105" s="45">
        <f>COUNTIFS(أرشيف!G:G,G105,أرشيف!N:N,B105)</f>
        <v>68</v>
      </c>
      <c r="D105" s="45">
        <f>COUNTIFS(أرشيف!G:G,H105,أرشيف!N:N,B105)</f>
        <v>4</v>
      </c>
      <c r="E105" s="45">
        <f>COUNTIFS(أرشيف!G:G,I105,أرشيف!N:N,B105)</f>
        <v>46</v>
      </c>
      <c r="F105" s="43">
        <f t="shared" si="16"/>
        <v>118</v>
      </c>
      <c r="G105" s="42" t="s">
        <v>1007</v>
      </c>
      <c r="H105" s="42" t="s">
        <v>1008</v>
      </c>
      <c r="I105" s="42" t="s">
        <v>1200</v>
      </c>
      <c r="K105" s="42"/>
      <c r="L105" s="42"/>
      <c r="M105" s="42"/>
      <c r="N105" s="42"/>
      <c r="O105" s="42"/>
      <c r="P105" s="42"/>
    </row>
    <row r="106" spans="1:26" ht="15" x14ac:dyDescent="0.2">
      <c r="B106" s="43" t="s">
        <v>1192</v>
      </c>
      <c r="C106" s="43">
        <f>SUM(C97:C105)</f>
        <v>135</v>
      </c>
      <c r="D106" s="43">
        <f>SUM(D97:D105)</f>
        <v>14</v>
      </c>
      <c r="E106" s="43">
        <f>SUM(E97:E105)</f>
        <v>62</v>
      </c>
      <c r="F106" s="43">
        <f t="shared" si="16"/>
        <v>211</v>
      </c>
      <c r="G106" s="42"/>
      <c r="H106" s="42"/>
      <c r="K106" s="42"/>
      <c r="L106" s="42"/>
      <c r="M106" s="42"/>
      <c r="N106" s="42"/>
      <c r="O106" s="42"/>
      <c r="P106" s="42"/>
    </row>
    <row r="107" spans="1:26" ht="42" customHeight="1" x14ac:dyDescent="0.2">
      <c r="V107" s="44" t="s">
        <v>1194</v>
      </c>
      <c r="W107" s="41">
        <v>44</v>
      </c>
      <c r="X107" s="44"/>
      <c r="Y107" s="44"/>
      <c r="Z107" s="44"/>
    </row>
    <row r="108" spans="1:26" ht="11.25" customHeight="1" x14ac:dyDescent="0.2"/>
    <row r="109" spans="1:26" ht="15" customHeight="1" x14ac:dyDescent="0.2">
      <c r="A109" s="41">
        <v>11</v>
      </c>
      <c r="B109" s="68" t="s">
        <v>1198</v>
      </c>
      <c r="C109" s="68"/>
      <c r="D109" s="68"/>
      <c r="E109" s="68"/>
      <c r="F109" s="68"/>
      <c r="G109" s="42"/>
      <c r="H109" s="42"/>
    </row>
    <row r="110" spans="1:26" ht="15" x14ac:dyDescent="0.2">
      <c r="B110" s="71" t="s">
        <v>1226</v>
      </c>
      <c r="C110" s="71"/>
      <c r="D110" s="71"/>
      <c r="E110" s="71"/>
      <c r="F110" s="71"/>
      <c r="G110" s="42"/>
      <c r="H110" s="42"/>
    </row>
    <row r="111" spans="1:26" ht="29.25" customHeight="1" x14ac:dyDescent="0.2">
      <c r="B111" s="49" t="s">
        <v>1225</v>
      </c>
      <c r="C111" s="49" t="s">
        <v>1007</v>
      </c>
      <c r="D111" s="49" t="s">
        <v>1008</v>
      </c>
      <c r="E111" s="49" t="s">
        <v>1200</v>
      </c>
      <c r="F111" s="43" t="s">
        <v>1192</v>
      </c>
      <c r="G111" s="42"/>
      <c r="H111" s="42"/>
      <c r="K111" s="42"/>
      <c r="L111" s="42"/>
      <c r="M111" s="42"/>
      <c r="N111" s="42"/>
      <c r="O111" s="42"/>
      <c r="P111" s="42"/>
    </row>
    <row r="112" spans="1:26" ht="13.5" customHeight="1" x14ac:dyDescent="0.2">
      <c r="B112" s="48" t="s">
        <v>1011</v>
      </c>
      <c r="C112" s="45">
        <f>COUNTIFS(أرشيف!G:G,G112,أرشيف!O:O,B112)</f>
        <v>20</v>
      </c>
      <c r="D112" s="45">
        <f>COUNTIFS(أرشيف!G:G,H112,أرشيف!O:O,B112)</f>
        <v>1</v>
      </c>
      <c r="E112" s="45">
        <f>COUNTIFS(أرشيف!G:G,I112,أرشيف!O:O,B112)</f>
        <v>12</v>
      </c>
      <c r="F112" s="43">
        <f>SUM(C112:E112)</f>
        <v>33</v>
      </c>
      <c r="G112" s="42" t="s">
        <v>1007</v>
      </c>
      <c r="H112" s="42" t="s">
        <v>1008</v>
      </c>
      <c r="I112" s="42" t="s">
        <v>1200</v>
      </c>
      <c r="K112" s="42"/>
      <c r="L112" s="42"/>
      <c r="M112" s="42"/>
      <c r="N112" s="42"/>
      <c r="O112" s="42"/>
      <c r="P112" s="42"/>
    </row>
    <row r="113" spans="1:26" ht="13.5" customHeight="1" x14ac:dyDescent="0.2">
      <c r="B113" s="48" t="s">
        <v>1016</v>
      </c>
      <c r="C113" s="45">
        <f>COUNTIFS(أرشيف!G:G,G113,أرشيف!O:O,B113)</f>
        <v>15</v>
      </c>
      <c r="D113" s="45">
        <f>COUNTIFS(أرشيف!G:G,H113,أرشيف!O:O,B113)</f>
        <v>3</v>
      </c>
      <c r="E113" s="45">
        <f>COUNTIFS(أرشيف!G:G,I113,أرشيف!O:O,B113)</f>
        <v>12</v>
      </c>
      <c r="F113" s="43">
        <f t="shared" ref="F113:F120" si="18">SUM(C113:E113)</f>
        <v>30</v>
      </c>
      <c r="G113" s="42" t="s">
        <v>1007</v>
      </c>
      <c r="H113" s="42" t="s">
        <v>1008</v>
      </c>
      <c r="I113" s="42" t="s">
        <v>1200</v>
      </c>
      <c r="K113" s="42"/>
      <c r="L113" s="42"/>
      <c r="M113" s="42"/>
      <c r="N113" s="42"/>
      <c r="O113" s="42"/>
      <c r="P113" s="42"/>
    </row>
    <row r="114" spans="1:26" ht="13.5" customHeight="1" x14ac:dyDescent="0.2">
      <c r="B114" s="48" t="s">
        <v>1017</v>
      </c>
      <c r="C114" s="45">
        <f>COUNTIFS(أرشيف!G:G,G114,أرشيف!O:O,B114)</f>
        <v>10</v>
      </c>
      <c r="D114" s="45">
        <f>COUNTIFS(أرشيف!G:G,H114,أرشيف!O:O,B114)</f>
        <v>2</v>
      </c>
      <c r="E114" s="45">
        <f>COUNTIFS(أرشيف!G:G,I114,أرشيف!O:O,B114)</f>
        <v>4</v>
      </c>
      <c r="F114" s="43">
        <f t="shared" si="18"/>
        <v>16</v>
      </c>
      <c r="G114" s="42" t="s">
        <v>1007</v>
      </c>
      <c r="H114" s="42" t="s">
        <v>1008</v>
      </c>
      <c r="I114" s="42" t="s">
        <v>1200</v>
      </c>
      <c r="K114" s="42"/>
      <c r="L114" s="42"/>
      <c r="M114" s="42"/>
      <c r="N114" s="42"/>
      <c r="O114" s="42"/>
      <c r="P114" s="42"/>
    </row>
    <row r="115" spans="1:26" ht="13.5" customHeight="1" x14ac:dyDescent="0.2">
      <c r="B115" s="48" t="s">
        <v>1014</v>
      </c>
      <c r="C115" s="45">
        <f>COUNTIFS(أرشيف!G:G,G115,أرشيف!O:O,B115)</f>
        <v>16</v>
      </c>
      <c r="D115" s="45">
        <f>COUNTIFS(أرشيف!G:G,H115,أرشيف!O:O,B115)</f>
        <v>1</v>
      </c>
      <c r="E115" s="45">
        <f>COUNTIFS(أرشيف!G:G,I115,أرشيف!O:O,B115)</f>
        <v>9</v>
      </c>
      <c r="F115" s="43">
        <f t="shared" si="18"/>
        <v>26</v>
      </c>
      <c r="G115" s="42" t="s">
        <v>1007</v>
      </c>
      <c r="H115" s="42" t="s">
        <v>1008</v>
      </c>
      <c r="I115" s="42" t="s">
        <v>1200</v>
      </c>
      <c r="K115" s="42"/>
      <c r="L115" s="42"/>
      <c r="M115" s="42"/>
      <c r="N115" s="42"/>
      <c r="O115" s="42"/>
      <c r="P115" s="42"/>
    </row>
    <row r="116" spans="1:26" ht="13.5" customHeight="1" x14ac:dyDescent="0.2">
      <c r="B116" s="48" t="s">
        <v>1012</v>
      </c>
      <c r="C116" s="45">
        <f>COUNTIFS(أرشيف!G:G,G116,أرشيف!O:O,B116)</f>
        <v>41</v>
      </c>
      <c r="D116" s="45">
        <f>COUNTIFS(أرشيف!G:G,H116,أرشيف!O:O,B116)</f>
        <v>5</v>
      </c>
      <c r="E116" s="45">
        <f>COUNTIFS(أرشيف!G:G,I116,أرشيف!O:O,B116)</f>
        <v>12</v>
      </c>
      <c r="F116" s="43">
        <f t="shared" si="18"/>
        <v>58</v>
      </c>
      <c r="G116" s="42" t="s">
        <v>1007</v>
      </c>
      <c r="H116" s="42" t="s">
        <v>1008</v>
      </c>
      <c r="I116" s="42" t="s">
        <v>1200</v>
      </c>
      <c r="K116" s="42"/>
      <c r="L116" s="42"/>
      <c r="M116" s="42"/>
      <c r="N116" s="42"/>
      <c r="O116" s="42"/>
      <c r="P116" s="42"/>
    </row>
    <row r="117" spans="1:26" ht="13.5" customHeight="1" x14ac:dyDescent="0.2">
      <c r="B117" s="48" t="s">
        <v>1015</v>
      </c>
      <c r="C117" s="45">
        <f>COUNTIFS(أرشيف!G:G,G117,أرشيف!O:O,B117)</f>
        <v>4</v>
      </c>
      <c r="D117" s="45">
        <f>COUNTIFS(أرشيف!G:G,H117,أرشيف!O:O,B117)</f>
        <v>2</v>
      </c>
      <c r="E117" s="45">
        <f>COUNTIFS(أرشيف!G:G,I117,أرشيف!O:O,B117)</f>
        <v>2</v>
      </c>
      <c r="F117" s="43">
        <f t="shared" si="18"/>
        <v>8</v>
      </c>
      <c r="G117" s="42" t="s">
        <v>1007</v>
      </c>
      <c r="H117" s="42" t="s">
        <v>1008</v>
      </c>
      <c r="I117" s="42" t="s">
        <v>1200</v>
      </c>
      <c r="K117" s="42"/>
      <c r="L117" s="42"/>
      <c r="M117" s="42"/>
      <c r="N117" s="42"/>
      <c r="O117" s="42"/>
      <c r="P117" s="42"/>
    </row>
    <row r="118" spans="1:26" ht="13.5" customHeight="1" x14ac:dyDescent="0.2">
      <c r="B118" s="48" t="s">
        <v>1013</v>
      </c>
      <c r="C118" s="45">
        <f>COUNTIFS(أرشيف!G:G,G118,أرشيف!O:O,B118)</f>
        <v>18</v>
      </c>
      <c r="D118" s="45">
        <f>COUNTIFS(أرشيف!G:G,H118,أرشيف!O:O,B118)</f>
        <v>0</v>
      </c>
      <c r="E118" s="45">
        <f>COUNTIFS(أرشيف!G:G,I118,أرشيف!O:O,B118)</f>
        <v>9</v>
      </c>
      <c r="F118" s="43">
        <f t="shared" si="18"/>
        <v>27</v>
      </c>
      <c r="G118" s="42" t="s">
        <v>1007</v>
      </c>
      <c r="H118" s="42" t="s">
        <v>1008</v>
      </c>
      <c r="I118" s="42" t="s">
        <v>1200</v>
      </c>
      <c r="K118" s="42"/>
      <c r="L118" s="42"/>
      <c r="M118" s="42"/>
      <c r="N118" s="42"/>
      <c r="O118" s="42"/>
      <c r="P118" s="42"/>
    </row>
    <row r="119" spans="1:26" ht="13.5" customHeight="1" x14ac:dyDescent="0.2">
      <c r="B119" s="48" t="s">
        <v>1010</v>
      </c>
      <c r="C119" s="45">
        <f>COUNTIFS(أرشيف!G:G,G119,أرشيف!O:O,B119)</f>
        <v>11</v>
      </c>
      <c r="D119" s="45">
        <f>COUNTIFS(أرشيف!G:G,H119,أرشيف!O:O,B119)</f>
        <v>0</v>
      </c>
      <c r="E119" s="45">
        <f>COUNTIFS(أرشيف!G:G,I119,أرشيف!O:O,B119)</f>
        <v>2</v>
      </c>
      <c r="F119" s="43">
        <f t="shared" si="18"/>
        <v>13</v>
      </c>
      <c r="G119" s="42" t="s">
        <v>1007</v>
      </c>
      <c r="H119" s="42" t="s">
        <v>1008</v>
      </c>
      <c r="I119" s="42" t="s">
        <v>1200</v>
      </c>
      <c r="K119" s="42"/>
      <c r="L119" s="42"/>
      <c r="M119" s="42"/>
      <c r="N119" s="42"/>
      <c r="O119" s="42"/>
      <c r="P119" s="42"/>
    </row>
    <row r="120" spans="1:26" ht="15" x14ac:dyDescent="0.2">
      <c r="B120" s="43" t="s">
        <v>1192</v>
      </c>
      <c r="C120" s="43">
        <f>SUM(C112:C119)</f>
        <v>135</v>
      </c>
      <c r="D120" s="43">
        <f>SUM(D112:D119)</f>
        <v>14</v>
      </c>
      <c r="E120" s="43">
        <f>SUM(E112:E119)</f>
        <v>62</v>
      </c>
      <c r="F120" s="43">
        <f t="shared" si="18"/>
        <v>211</v>
      </c>
      <c r="G120" s="42"/>
      <c r="H120" s="42"/>
      <c r="K120" s="42"/>
      <c r="L120" s="42"/>
      <c r="M120" s="42"/>
      <c r="N120" s="42"/>
      <c r="O120" s="42"/>
      <c r="P120" s="42"/>
    </row>
    <row r="121" spans="1:26" ht="42" customHeight="1" x14ac:dyDescent="0.2">
      <c r="V121" s="44" t="s">
        <v>1194</v>
      </c>
      <c r="W121" s="41">
        <v>44</v>
      </c>
      <c r="X121" s="44"/>
      <c r="Y121" s="44"/>
      <c r="Z121" s="44"/>
    </row>
    <row r="122" spans="1:26" ht="11.25" customHeight="1" x14ac:dyDescent="0.2"/>
    <row r="123" spans="1:26" ht="15" customHeight="1" x14ac:dyDescent="0.2">
      <c r="A123" s="41">
        <v>12</v>
      </c>
      <c r="B123" s="68" t="s">
        <v>1198</v>
      </c>
      <c r="C123" s="68"/>
      <c r="D123" s="68"/>
      <c r="E123" s="68"/>
      <c r="F123" s="68"/>
      <c r="G123" s="42"/>
      <c r="H123" s="42"/>
    </row>
    <row r="124" spans="1:26" ht="15" x14ac:dyDescent="0.2">
      <c r="B124" s="71" t="s">
        <v>1228</v>
      </c>
      <c r="C124" s="71"/>
      <c r="D124" s="71"/>
      <c r="E124" s="71"/>
      <c r="F124" s="71"/>
      <c r="G124" s="42"/>
      <c r="H124" s="42"/>
    </row>
    <row r="125" spans="1:26" ht="29.25" customHeight="1" x14ac:dyDescent="0.2">
      <c r="B125" s="49" t="s">
        <v>1227</v>
      </c>
      <c r="C125" s="49" t="s">
        <v>1007</v>
      </c>
      <c r="D125" s="49" t="s">
        <v>1008</v>
      </c>
      <c r="E125" s="49" t="s">
        <v>1200</v>
      </c>
      <c r="F125" s="43" t="s">
        <v>1192</v>
      </c>
      <c r="G125" s="42"/>
      <c r="H125" s="42"/>
      <c r="K125" s="42"/>
      <c r="L125" s="42"/>
      <c r="M125" s="42"/>
      <c r="N125" s="42"/>
      <c r="O125" s="42"/>
      <c r="P125" s="42"/>
    </row>
    <row r="126" spans="1:26" ht="13.5" customHeight="1" x14ac:dyDescent="0.2">
      <c r="B126" s="48" t="s">
        <v>1018</v>
      </c>
      <c r="C126" s="45">
        <f>COUNTIFS(أرشيف!G:G,G126,أرشيف!R:R,B126)</f>
        <v>31</v>
      </c>
      <c r="D126" s="45">
        <f>COUNTIFS(أرشيف!G:G,H126,أرشيف!R:R,B126)</f>
        <v>4</v>
      </c>
      <c r="E126" s="45">
        <f>COUNTIFS(أرشيف!G:G,I126,أرشيف!R:R,B126)</f>
        <v>9</v>
      </c>
      <c r="F126" s="43">
        <f>SUM(C126:E126)</f>
        <v>44</v>
      </c>
      <c r="G126" s="42" t="s">
        <v>1007</v>
      </c>
      <c r="H126" s="42" t="s">
        <v>1008</v>
      </c>
      <c r="I126" s="42" t="s">
        <v>1200</v>
      </c>
      <c r="K126" s="42"/>
      <c r="L126" s="42"/>
      <c r="M126" s="42"/>
      <c r="N126" s="42"/>
      <c r="O126" s="42"/>
      <c r="P126" s="42"/>
    </row>
    <row r="127" spans="1:26" ht="13.5" customHeight="1" x14ac:dyDescent="0.2">
      <c r="B127" s="48" t="s">
        <v>1023</v>
      </c>
      <c r="C127" s="45">
        <f>COUNTIFS(أرشيف!G:G,G127,أرشيف!R:R,B127)</f>
        <v>8</v>
      </c>
      <c r="D127" s="45">
        <f>COUNTIFS(أرشيف!G:G,H127,أرشيف!R:R,B127)</f>
        <v>0</v>
      </c>
      <c r="E127" s="45">
        <f>COUNTIFS(أرشيف!G:G,I127,أرشيف!R:R,B127)</f>
        <v>1</v>
      </c>
      <c r="F127" s="43">
        <f t="shared" ref="F127:F134" si="19">SUM(C127:E127)</f>
        <v>9</v>
      </c>
      <c r="G127" s="42" t="s">
        <v>1007</v>
      </c>
      <c r="H127" s="42" t="s">
        <v>1008</v>
      </c>
      <c r="I127" s="42" t="s">
        <v>1200</v>
      </c>
      <c r="K127" s="42"/>
      <c r="L127" s="42"/>
      <c r="M127" s="42"/>
      <c r="N127" s="42"/>
      <c r="O127" s="42"/>
      <c r="P127" s="42"/>
    </row>
    <row r="128" spans="1:26" ht="13.5" customHeight="1" x14ac:dyDescent="0.2">
      <c r="B128" s="48" t="s">
        <v>1177</v>
      </c>
      <c r="C128" s="45">
        <f>COUNTIFS(أرشيف!G:G,G128,أرشيف!R:R,B128)</f>
        <v>31</v>
      </c>
      <c r="D128" s="45">
        <f>COUNTIFS(أرشيف!G:G,H128,أرشيف!R:R,B128)</f>
        <v>6</v>
      </c>
      <c r="E128" s="45">
        <f>COUNTIFS(أرشيف!G:G,I128,أرشيف!R:R,B128)</f>
        <v>8</v>
      </c>
      <c r="F128" s="43">
        <f t="shared" si="19"/>
        <v>45</v>
      </c>
      <c r="G128" s="42" t="s">
        <v>1007</v>
      </c>
      <c r="H128" s="42" t="s">
        <v>1008</v>
      </c>
      <c r="I128" s="42" t="s">
        <v>1200</v>
      </c>
      <c r="K128" s="42"/>
      <c r="L128" s="42"/>
      <c r="M128" s="42"/>
      <c r="N128" s="42"/>
      <c r="O128" s="42"/>
      <c r="P128" s="42"/>
    </row>
    <row r="129" spans="1:26" ht="13.5" customHeight="1" x14ac:dyDescent="0.2">
      <c r="B129" s="48" t="s">
        <v>1178</v>
      </c>
      <c r="C129" s="45">
        <f>COUNTIFS(أرشيف!G:G,G129,أرشيف!R:R,B129)</f>
        <v>12</v>
      </c>
      <c r="D129" s="45">
        <f>COUNTIFS(أرشيف!G:G,H129,أرشيف!R:R,B129)</f>
        <v>0</v>
      </c>
      <c r="E129" s="45">
        <f>COUNTIFS(أرشيف!G:G,I129,أرشيف!R:R,B129)</f>
        <v>6</v>
      </c>
      <c r="F129" s="43">
        <f t="shared" si="19"/>
        <v>18</v>
      </c>
      <c r="G129" s="42" t="s">
        <v>1007</v>
      </c>
      <c r="H129" s="42" t="s">
        <v>1008</v>
      </c>
      <c r="I129" s="42" t="s">
        <v>1200</v>
      </c>
      <c r="K129" s="42"/>
      <c r="L129" s="42"/>
      <c r="M129" s="42"/>
      <c r="N129" s="42"/>
      <c r="O129" s="42"/>
      <c r="P129" s="42"/>
    </row>
    <row r="130" spans="1:26" ht="13.5" customHeight="1" x14ac:dyDescent="0.2">
      <c r="B130" s="48" t="s">
        <v>1179</v>
      </c>
      <c r="C130" s="45">
        <f>COUNTIFS(أرشيف!G:G,G130,أرشيف!R:R,B130)</f>
        <v>4</v>
      </c>
      <c r="D130" s="45">
        <f>COUNTIFS(أرشيف!G:G,H130,أرشيف!R:R,B130)</f>
        <v>0</v>
      </c>
      <c r="E130" s="45">
        <f>COUNTIFS(أرشيف!G:G,I130,أرشيف!R:R,B130)</f>
        <v>1</v>
      </c>
      <c r="F130" s="43">
        <f t="shared" si="19"/>
        <v>5</v>
      </c>
      <c r="G130" s="42" t="s">
        <v>1007</v>
      </c>
      <c r="H130" s="42" t="s">
        <v>1008</v>
      </c>
      <c r="I130" s="42" t="s">
        <v>1200</v>
      </c>
      <c r="K130" s="42"/>
      <c r="L130" s="42"/>
      <c r="M130" s="42"/>
      <c r="N130" s="42"/>
      <c r="O130" s="42"/>
      <c r="P130" s="42"/>
    </row>
    <row r="131" spans="1:26" ht="13.5" customHeight="1" x14ac:dyDescent="0.2">
      <c r="B131" s="48" t="s">
        <v>1024</v>
      </c>
      <c r="C131" s="45">
        <f>COUNTIFS(أرشيف!G:G,G131,أرشيف!R:R,B131)</f>
        <v>3</v>
      </c>
      <c r="D131" s="45">
        <f>COUNTIFS(أرشيف!G:G,H131,أرشيف!R:R,B131)</f>
        <v>0</v>
      </c>
      <c r="E131" s="45">
        <f>COUNTIFS(أرشيف!G:G,I131,أرشيف!R:R,B131)</f>
        <v>0</v>
      </c>
      <c r="F131" s="43">
        <f t="shared" si="19"/>
        <v>3</v>
      </c>
      <c r="G131" s="42" t="s">
        <v>1007</v>
      </c>
      <c r="H131" s="42" t="s">
        <v>1008</v>
      </c>
      <c r="I131" s="42" t="s">
        <v>1200</v>
      </c>
      <c r="K131" s="42"/>
      <c r="L131" s="42"/>
      <c r="M131" s="42"/>
      <c r="N131" s="42"/>
      <c r="O131" s="42"/>
      <c r="P131" s="42"/>
    </row>
    <row r="132" spans="1:26" ht="13.5" customHeight="1" x14ac:dyDescent="0.2">
      <c r="B132" s="48" t="s">
        <v>1025</v>
      </c>
      <c r="C132" s="45">
        <f>COUNTIFS(أرشيف!G:G,G132,أرشيف!R:R,B132)</f>
        <v>0</v>
      </c>
      <c r="D132" s="45">
        <f>COUNTIFS(أرشيف!G:G,H132,أرشيف!R:R,B132)</f>
        <v>0</v>
      </c>
      <c r="E132" s="45">
        <f>COUNTIFS(أرشيف!G:G,I132,أرشيف!R:R,B132)</f>
        <v>2</v>
      </c>
      <c r="F132" s="43">
        <f t="shared" si="19"/>
        <v>2</v>
      </c>
      <c r="G132" s="42" t="s">
        <v>1007</v>
      </c>
      <c r="H132" s="42" t="s">
        <v>1008</v>
      </c>
      <c r="I132" s="42" t="s">
        <v>1200</v>
      </c>
      <c r="K132" s="42"/>
      <c r="L132" s="42"/>
      <c r="M132" s="42"/>
      <c r="N132" s="42"/>
      <c r="O132" s="42"/>
      <c r="P132" s="42"/>
    </row>
    <row r="133" spans="1:26" ht="13.5" customHeight="1" x14ac:dyDescent="0.2">
      <c r="B133" s="48" t="s">
        <v>1010</v>
      </c>
      <c r="C133" s="45">
        <f>COUNTIFS(أرشيف!G:G,G133,أرشيف!R:R,B133)</f>
        <v>46</v>
      </c>
      <c r="D133" s="45">
        <f>COUNTIFS(أرشيف!G:G,H133,أرشيف!R:R,B133)</f>
        <v>4</v>
      </c>
      <c r="E133" s="45">
        <f>COUNTIFS(أرشيف!G:G,I133,أرشيف!R:R,B133)</f>
        <v>35</v>
      </c>
      <c r="F133" s="43">
        <f t="shared" si="19"/>
        <v>85</v>
      </c>
      <c r="G133" s="42" t="s">
        <v>1007</v>
      </c>
      <c r="H133" s="42" t="s">
        <v>1008</v>
      </c>
      <c r="I133" s="42" t="s">
        <v>1200</v>
      </c>
      <c r="K133" s="42"/>
      <c r="L133" s="42"/>
      <c r="M133" s="42"/>
      <c r="N133" s="42"/>
      <c r="O133" s="42"/>
      <c r="P133" s="42"/>
    </row>
    <row r="134" spans="1:26" ht="15" x14ac:dyDescent="0.2">
      <c r="B134" s="43" t="s">
        <v>1192</v>
      </c>
      <c r="C134" s="43">
        <f>SUM(C126:C133)</f>
        <v>135</v>
      </c>
      <c r="D134" s="43">
        <f>SUM(D126:D133)</f>
        <v>14</v>
      </c>
      <c r="E134" s="43">
        <f>SUM(E126:E133)</f>
        <v>62</v>
      </c>
      <c r="F134" s="43">
        <f t="shared" si="19"/>
        <v>211</v>
      </c>
      <c r="G134" s="42"/>
      <c r="H134" s="42"/>
      <c r="K134" s="42"/>
      <c r="L134" s="42"/>
      <c r="M134" s="42"/>
      <c r="N134" s="42"/>
      <c r="O134" s="42"/>
      <c r="P134" s="42"/>
    </row>
    <row r="135" spans="1:26" ht="42" customHeight="1" x14ac:dyDescent="0.2">
      <c r="V135" s="44" t="s">
        <v>1194</v>
      </c>
      <c r="W135" s="41">
        <v>44</v>
      </c>
      <c r="X135" s="44"/>
      <c r="Y135" s="44"/>
      <c r="Z135" s="44"/>
    </row>
    <row r="136" spans="1:26" ht="11.25" customHeight="1" x14ac:dyDescent="0.2"/>
    <row r="137" spans="1:26" ht="15" customHeight="1" x14ac:dyDescent="0.2">
      <c r="A137" s="41">
        <v>13</v>
      </c>
      <c r="B137" s="68" t="s">
        <v>1198</v>
      </c>
      <c r="C137" s="68"/>
      <c r="D137" s="68"/>
      <c r="E137" s="68"/>
      <c r="F137" s="68"/>
      <c r="G137" s="68"/>
      <c r="H137" s="68"/>
    </row>
    <row r="138" spans="1:26" ht="15" x14ac:dyDescent="0.2">
      <c r="B138" s="71" t="s">
        <v>1201</v>
      </c>
      <c r="C138" s="71"/>
      <c r="D138" s="71"/>
      <c r="E138" s="71"/>
      <c r="F138" s="71"/>
      <c r="G138" s="71"/>
      <c r="H138" s="71"/>
    </row>
    <row r="139" spans="1:26" ht="29.25" customHeight="1" x14ac:dyDescent="0.2">
      <c r="B139" s="49" t="s">
        <v>1203</v>
      </c>
      <c r="C139" s="49" t="s">
        <v>1002</v>
      </c>
      <c r="D139" s="49" t="s">
        <v>1004</v>
      </c>
      <c r="E139" s="49" t="s">
        <v>1003</v>
      </c>
      <c r="F139" s="49" t="s">
        <v>1005</v>
      </c>
      <c r="G139" s="49" t="s">
        <v>1202</v>
      </c>
      <c r="H139" s="43" t="s">
        <v>1192</v>
      </c>
      <c r="K139" s="42"/>
      <c r="L139" s="42"/>
      <c r="M139" s="42"/>
      <c r="N139" s="42"/>
      <c r="O139" s="42"/>
      <c r="P139" s="42"/>
    </row>
    <row r="140" spans="1:26" ht="13.5" customHeight="1" x14ac:dyDescent="0.2">
      <c r="B140" s="48" t="s">
        <v>999</v>
      </c>
      <c r="C140" s="45">
        <f>COUNTIFS(أرشيف!F:F,I140,أرشيف!E:E,B140)</f>
        <v>27</v>
      </c>
      <c r="D140" s="45">
        <f>COUNTIFS(أرشيف!F:F,J140,أرشيف!E:E,B140)</f>
        <v>7</v>
      </c>
      <c r="E140" s="45">
        <f>COUNTIFS(أرشيف!F:F,K140,أرشيف!E:E,B140)</f>
        <v>0</v>
      </c>
      <c r="F140" s="45">
        <f>COUNTIFS(أرشيف!F:F,L140,أرشيف!E:E,B140)</f>
        <v>0</v>
      </c>
      <c r="G140" s="45">
        <f>COUNTIFS(أرشيف!F:F,M140,أرشيف!E:E,B140)</f>
        <v>0</v>
      </c>
      <c r="H140" s="43">
        <f>SUM(C140:G140)</f>
        <v>34</v>
      </c>
      <c r="I140" s="42" t="s">
        <v>1002</v>
      </c>
      <c r="J140" s="42" t="s">
        <v>1004</v>
      </c>
      <c r="K140" s="42" t="s">
        <v>1003</v>
      </c>
      <c r="L140" s="42" t="s">
        <v>1005</v>
      </c>
      <c r="M140" s="42" t="s">
        <v>1202</v>
      </c>
      <c r="N140" s="42"/>
      <c r="O140" s="42"/>
      <c r="P140" s="42"/>
    </row>
    <row r="141" spans="1:26" ht="13.5" customHeight="1" x14ac:dyDescent="0.2">
      <c r="B141" s="48" t="s">
        <v>995</v>
      </c>
      <c r="C141" s="45">
        <f>COUNTIFS(أرشيف!F:F,I141,أرشيف!E:E,B141)</f>
        <v>1</v>
      </c>
      <c r="D141" s="45">
        <f>COUNTIFS(أرشيف!F:F,J141,أرشيف!E:E,B141)</f>
        <v>33</v>
      </c>
      <c r="E141" s="45">
        <f>COUNTIFS(أرشيف!F:F,K141,أرشيف!E:E,B141)</f>
        <v>1</v>
      </c>
      <c r="F141" s="45">
        <f>COUNTIFS(أرشيف!F:F,L141,أرشيف!E:E,B141)</f>
        <v>7</v>
      </c>
      <c r="G141" s="45">
        <f>COUNTIFS(أرشيف!F:F,M141,أرشيف!E:E,B141)</f>
        <v>0</v>
      </c>
      <c r="H141" s="43">
        <f t="shared" ref="H141:H146" si="20">SUM(C141:G141)</f>
        <v>42</v>
      </c>
      <c r="I141" s="42" t="s">
        <v>1002</v>
      </c>
      <c r="J141" s="42" t="s">
        <v>1004</v>
      </c>
      <c r="K141" s="42" t="s">
        <v>1003</v>
      </c>
      <c r="L141" s="42" t="s">
        <v>1005</v>
      </c>
      <c r="M141" s="42" t="s">
        <v>1202</v>
      </c>
      <c r="N141" s="42"/>
      <c r="O141" s="42"/>
      <c r="P141" s="42"/>
    </row>
    <row r="142" spans="1:26" ht="13.5" customHeight="1" x14ac:dyDescent="0.2">
      <c r="B142" s="48" t="s">
        <v>996</v>
      </c>
      <c r="C142" s="45">
        <f>COUNTIFS(أرشيف!F:F,I142,أرشيف!E:E,B142)</f>
        <v>33</v>
      </c>
      <c r="D142" s="45">
        <f>COUNTIFS(أرشيف!F:F,J142,أرشيف!E:E,B142)</f>
        <v>31</v>
      </c>
      <c r="E142" s="45">
        <f>COUNTIFS(أرشيف!F:F,K142,أرشيف!E:E,B142)</f>
        <v>2</v>
      </c>
      <c r="F142" s="45">
        <f>COUNTIFS(أرشيف!F:F,L142,أرشيف!E:E,B142)</f>
        <v>4</v>
      </c>
      <c r="G142" s="45">
        <f>COUNTIFS(أرشيف!F:F,M142,أرشيف!E:E,B142)</f>
        <v>0</v>
      </c>
      <c r="H142" s="43">
        <f t="shared" si="20"/>
        <v>70</v>
      </c>
      <c r="I142" s="42" t="s">
        <v>1002</v>
      </c>
      <c r="J142" s="42" t="s">
        <v>1004</v>
      </c>
      <c r="K142" s="42" t="s">
        <v>1003</v>
      </c>
      <c r="L142" s="42" t="s">
        <v>1005</v>
      </c>
      <c r="M142" s="42" t="s">
        <v>1202</v>
      </c>
      <c r="N142" s="42"/>
      <c r="O142" s="42"/>
      <c r="P142" s="42"/>
    </row>
    <row r="143" spans="1:26" ht="13.5" customHeight="1" x14ac:dyDescent="0.2">
      <c r="B143" s="48" t="s">
        <v>1193</v>
      </c>
      <c r="C143" s="45">
        <f>COUNTIFS(أرشيف!F:F,I143,أرشيف!E:E,B143)</f>
        <v>21</v>
      </c>
      <c r="D143" s="45">
        <f>COUNTIFS(أرشيف!F:F,J143,أرشيف!E:E,B143)</f>
        <v>29</v>
      </c>
      <c r="E143" s="45">
        <f>COUNTIFS(أرشيف!F:F,K143,أرشيف!E:E,B143)</f>
        <v>1</v>
      </c>
      <c r="F143" s="45">
        <f>COUNTIFS(أرشيف!F:F,L143,أرشيف!E:E,B143)</f>
        <v>3</v>
      </c>
      <c r="G143" s="45">
        <f>COUNTIFS(أرشيف!F:F,M143,أرشيف!E:E,B143)</f>
        <v>0</v>
      </c>
      <c r="H143" s="43">
        <f t="shared" si="20"/>
        <v>54</v>
      </c>
      <c r="I143" s="42" t="s">
        <v>1002</v>
      </c>
      <c r="J143" s="42" t="s">
        <v>1004</v>
      </c>
      <c r="K143" s="42" t="s">
        <v>1003</v>
      </c>
      <c r="L143" s="42" t="s">
        <v>1005</v>
      </c>
      <c r="M143" s="42" t="s">
        <v>1202</v>
      </c>
      <c r="N143" s="42"/>
      <c r="O143" s="42"/>
      <c r="P143" s="42"/>
    </row>
    <row r="144" spans="1:26" ht="13.5" customHeight="1" x14ac:dyDescent="0.2">
      <c r="B144" s="48" t="s">
        <v>997</v>
      </c>
      <c r="C144" s="45">
        <f>COUNTIFS(أرشيف!F:F,I144,أرشيف!E:E,B144)</f>
        <v>6</v>
      </c>
      <c r="D144" s="45">
        <f>COUNTIFS(أرشيف!F:F,J144,أرشيف!E:E,B144)</f>
        <v>3</v>
      </c>
      <c r="E144" s="45">
        <f>COUNTIFS(أرشيف!F:F,K144,أرشيف!E:E,B144)</f>
        <v>0</v>
      </c>
      <c r="F144" s="45">
        <f>COUNTIFS(أرشيف!F:F,L144,أرشيف!E:E,B144)</f>
        <v>1</v>
      </c>
      <c r="G144" s="45">
        <f>COUNTIFS(أرشيف!F:F,M144,أرشيف!E:E,B144)</f>
        <v>0</v>
      </c>
      <c r="H144" s="43">
        <f t="shared" si="20"/>
        <v>10</v>
      </c>
      <c r="I144" s="42" t="s">
        <v>1002</v>
      </c>
      <c r="J144" s="42" t="s">
        <v>1004</v>
      </c>
      <c r="K144" s="42" t="s">
        <v>1003</v>
      </c>
      <c r="L144" s="42" t="s">
        <v>1005</v>
      </c>
      <c r="M144" s="42" t="s">
        <v>1202</v>
      </c>
      <c r="N144" s="42"/>
      <c r="O144" s="42"/>
      <c r="P144" s="42"/>
    </row>
    <row r="145" spans="1:26" ht="13.5" customHeight="1" x14ac:dyDescent="0.2">
      <c r="B145" s="48" t="s">
        <v>998</v>
      </c>
      <c r="C145" s="45">
        <f>COUNTIFS(أرشيف!F:F,I145,أرشيف!E:E,B145)</f>
        <v>1</v>
      </c>
      <c r="D145" s="45">
        <f>COUNTIFS(أرشيف!F:F,J145,أرشيف!E:E,B145)</f>
        <v>0</v>
      </c>
      <c r="E145" s="45">
        <f>COUNTIFS(أرشيف!F:F,K145,أرشيف!E:E,B145)</f>
        <v>0</v>
      </c>
      <c r="F145" s="45">
        <f>COUNTIFS(أرشيف!F:F,L145,أرشيف!E:E,B145)</f>
        <v>0</v>
      </c>
      <c r="G145" s="45">
        <f>COUNTIFS(أرشيف!F:F,M145,أرشيف!E:E,B145)</f>
        <v>0</v>
      </c>
      <c r="H145" s="43">
        <f t="shared" si="20"/>
        <v>1</v>
      </c>
      <c r="I145" s="42" t="s">
        <v>1002</v>
      </c>
      <c r="J145" s="42" t="s">
        <v>1004</v>
      </c>
      <c r="K145" s="42" t="s">
        <v>1003</v>
      </c>
      <c r="L145" s="42" t="s">
        <v>1005</v>
      </c>
      <c r="M145" s="42" t="s">
        <v>1202</v>
      </c>
      <c r="N145" s="42"/>
      <c r="O145" s="42"/>
      <c r="P145" s="42"/>
    </row>
    <row r="146" spans="1:26" ht="15" x14ac:dyDescent="0.2">
      <c r="B146" s="43" t="s">
        <v>1192</v>
      </c>
      <c r="C146" s="43">
        <f>SUM(C140:C145)</f>
        <v>89</v>
      </c>
      <c r="D146" s="43">
        <f>SUM(D140:D145)</f>
        <v>103</v>
      </c>
      <c r="E146" s="43">
        <f>SUM(E140:E145)</f>
        <v>4</v>
      </c>
      <c r="F146" s="43">
        <f>SUM(F140:F145)</f>
        <v>15</v>
      </c>
      <c r="G146" s="43">
        <f>SUM(G140:G145)</f>
        <v>0</v>
      </c>
      <c r="H146" s="43">
        <f t="shared" si="20"/>
        <v>211</v>
      </c>
      <c r="K146" s="42"/>
      <c r="L146" s="42"/>
      <c r="M146" s="42"/>
      <c r="N146" s="42"/>
      <c r="O146" s="42"/>
      <c r="P146" s="42"/>
    </row>
    <row r="147" spans="1:26" ht="42" customHeight="1" x14ac:dyDescent="0.2">
      <c r="V147" s="44" t="s">
        <v>1194</v>
      </c>
      <c r="W147" s="41">
        <v>44</v>
      </c>
      <c r="X147" s="44"/>
      <c r="Y147" s="44"/>
      <c r="Z147" s="44"/>
    </row>
    <row r="148" spans="1:26" ht="11.25" customHeight="1" x14ac:dyDescent="0.2"/>
    <row r="149" spans="1:26" ht="15" customHeight="1" x14ac:dyDescent="0.2">
      <c r="A149" s="41">
        <v>14</v>
      </c>
      <c r="B149" s="68" t="s">
        <v>1198</v>
      </c>
      <c r="C149" s="68"/>
      <c r="D149" s="68"/>
      <c r="E149" s="68"/>
      <c r="F149" s="68"/>
      <c r="G149" s="68"/>
      <c r="H149" s="68"/>
    </row>
    <row r="150" spans="1:26" ht="15" x14ac:dyDescent="0.2">
      <c r="B150" s="71" t="s">
        <v>1230</v>
      </c>
      <c r="C150" s="71"/>
      <c r="D150" s="71"/>
      <c r="E150" s="71"/>
      <c r="F150" s="71"/>
      <c r="G150" s="71"/>
      <c r="H150" s="71"/>
    </row>
    <row r="151" spans="1:26" ht="29.25" customHeight="1" x14ac:dyDescent="0.2">
      <c r="B151" s="49" t="s">
        <v>1229</v>
      </c>
      <c r="C151" s="49" t="s">
        <v>1002</v>
      </c>
      <c r="D151" s="49" t="s">
        <v>1004</v>
      </c>
      <c r="E151" s="49" t="s">
        <v>1003</v>
      </c>
      <c r="F151" s="49" t="s">
        <v>1005</v>
      </c>
      <c r="G151" s="49" t="s">
        <v>1202</v>
      </c>
      <c r="H151" s="43" t="s">
        <v>1192</v>
      </c>
      <c r="K151" s="42"/>
      <c r="L151" s="42"/>
      <c r="M151" s="42"/>
      <c r="N151" s="42"/>
      <c r="O151" s="42"/>
      <c r="P151" s="42"/>
    </row>
    <row r="152" spans="1:26" ht="13.5" customHeight="1" x14ac:dyDescent="0.2">
      <c r="B152" s="48" t="s">
        <v>31</v>
      </c>
      <c r="C152" s="45">
        <f>COUNTIFS(أرشيف!F:F,I152,أرشيف!K:K,B152)</f>
        <v>41</v>
      </c>
      <c r="D152" s="45">
        <f>COUNTIFS(أرشيف!F:F,J152,أرشيف!K:K,B152)</f>
        <v>57</v>
      </c>
      <c r="E152" s="45">
        <f>COUNTIFS(أرشيف!F:F,K152,أرشيف!K:K,B152)</f>
        <v>2</v>
      </c>
      <c r="F152" s="45">
        <f>COUNTIFS(أرشيف!F:F,L152,أرشيف!K:K,B152)</f>
        <v>10</v>
      </c>
      <c r="G152" s="45">
        <f>COUNTIFS(أرشيف!F:F,M152,أرشيف!K:K,B152)</f>
        <v>0</v>
      </c>
      <c r="H152" s="43">
        <f>SUM(C152:G152)</f>
        <v>110</v>
      </c>
      <c r="I152" s="42" t="s">
        <v>1002</v>
      </c>
      <c r="J152" s="42" t="s">
        <v>1004</v>
      </c>
      <c r="K152" s="42" t="s">
        <v>1003</v>
      </c>
      <c r="L152" s="42" t="s">
        <v>1005</v>
      </c>
      <c r="M152" s="42" t="s">
        <v>1202</v>
      </c>
      <c r="N152" s="42"/>
      <c r="O152" s="42"/>
      <c r="P152" s="42"/>
    </row>
    <row r="153" spans="1:26" ht="13.5" customHeight="1" x14ac:dyDescent="0.2">
      <c r="B153" s="48" t="s">
        <v>60</v>
      </c>
      <c r="C153" s="45">
        <f>COUNTIFS(أرشيف!F:F,I153,أرشيف!K:K,B153)</f>
        <v>48</v>
      </c>
      <c r="D153" s="45">
        <f>COUNTIFS(أرشيف!F:F,J153,أرشيف!K:K,B153)</f>
        <v>46</v>
      </c>
      <c r="E153" s="45">
        <f>COUNTIFS(أرشيف!F:F,K153,أرشيف!K:K,B153)</f>
        <v>2</v>
      </c>
      <c r="F153" s="45">
        <f>COUNTIFS(أرشيف!F:F,L153,أرشيف!K:K,B153)</f>
        <v>5</v>
      </c>
      <c r="G153" s="45">
        <f>COUNTIFS(أرشيف!F:F,M153,أرشيف!K:K,B153)</f>
        <v>0</v>
      </c>
      <c r="H153" s="43">
        <f t="shared" ref="H153:H154" si="21">SUM(C153:G153)</f>
        <v>101</v>
      </c>
      <c r="I153" s="42" t="s">
        <v>1002</v>
      </c>
      <c r="J153" s="42" t="s">
        <v>1004</v>
      </c>
      <c r="K153" s="42" t="s">
        <v>1003</v>
      </c>
      <c r="L153" s="42" t="s">
        <v>1005</v>
      </c>
      <c r="M153" s="42" t="s">
        <v>1202</v>
      </c>
      <c r="N153" s="42"/>
      <c r="O153" s="42"/>
      <c r="P153" s="42"/>
    </row>
    <row r="154" spans="1:26" ht="15" x14ac:dyDescent="0.2">
      <c r="B154" s="43" t="s">
        <v>1192</v>
      </c>
      <c r="C154" s="43">
        <f>SUM(C152:C153)</f>
        <v>89</v>
      </c>
      <c r="D154" s="43">
        <f>SUM(D152:D153)</f>
        <v>103</v>
      </c>
      <c r="E154" s="43">
        <f>SUM(E152:E153)</f>
        <v>4</v>
      </c>
      <c r="F154" s="43">
        <f>SUM(F152:F153)</f>
        <v>15</v>
      </c>
      <c r="G154" s="43">
        <f>SUM(G152:G153)</f>
        <v>0</v>
      </c>
      <c r="H154" s="43">
        <f t="shared" si="21"/>
        <v>211</v>
      </c>
      <c r="K154" s="42"/>
      <c r="L154" s="42"/>
      <c r="M154" s="42"/>
      <c r="N154" s="42"/>
      <c r="O154" s="42"/>
      <c r="P154" s="42"/>
    </row>
    <row r="155" spans="1:26" ht="42" customHeight="1" x14ac:dyDescent="0.2">
      <c r="V155" s="44" t="s">
        <v>1194</v>
      </c>
      <c r="W155" s="41">
        <v>44</v>
      </c>
      <c r="X155" s="44"/>
      <c r="Y155" s="44"/>
      <c r="Z155" s="44"/>
    </row>
    <row r="156" spans="1:26" ht="11.25" customHeight="1" x14ac:dyDescent="0.2"/>
    <row r="157" spans="1:26" ht="15" customHeight="1" x14ac:dyDescent="0.2">
      <c r="A157" s="41">
        <v>15</v>
      </c>
      <c r="B157" s="68" t="s">
        <v>1198</v>
      </c>
      <c r="C157" s="68"/>
      <c r="D157" s="68"/>
      <c r="E157" s="68"/>
      <c r="F157" s="68"/>
      <c r="G157" s="68"/>
      <c r="H157" s="68"/>
    </row>
    <row r="158" spans="1:26" ht="15" x14ac:dyDescent="0.2">
      <c r="B158" s="71" t="s">
        <v>1250</v>
      </c>
      <c r="C158" s="71"/>
      <c r="D158" s="71"/>
      <c r="E158" s="71"/>
      <c r="F158" s="71"/>
      <c r="G158" s="71"/>
      <c r="H158" s="71"/>
    </row>
    <row r="159" spans="1:26" ht="29.25" customHeight="1" x14ac:dyDescent="0.2">
      <c r="B159" s="49" t="s">
        <v>1249</v>
      </c>
      <c r="C159" s="49" t="s">
        <v>1002</v>
      </c>
      <c r="D159" s="49" t="s">
        <v>1004</v>
      </c>
      <c r="E159" s="49" t="s">
        <v>1003</v>
      </c>
      <c r="F159" s="49" t="s">
        <v>1005</v>
      </c>
      <c r="G159" s="49" t="s">
        <v>1202</v>
      </c>
      <c r="H159" s="43" t="s">
        <v>1192</v>
      </c>
      <c r="K159" s="42"/>
      <c r="L159" s="42"/>
      <c r="M159" s="42"/>
      <c r="N159" s="42"/>
      <c r="O159" s="42"/>
      <c r="P159" s="42"/>
    </row>
    <row r="160" spans="1:26" ht="13.5" customHeight="1" x14ac:dyDescent="0.2">
      <c r="B160" s="48" t="s">
        <v>1114</v>
      </c>
      <c r="C160" s="45">
        <f>COUNTIFS(أرشيف!F:F,I160,أرشيف!J:J,B160)</f>
        <v>4</v>
      </c>
      <c r="D160" s="45">
        <f>COUNTIFS(أرشيف!F:F,J160,أرشيف!J:J,B160)</f>
        <v>3</v>
      </c>
      <c r="E160" s="45">
        <f>COUNTIFS(أرشيف!F:F,K160,أرشيف!J:J,B160)</f>
        <v>0</v>
      </c>
      <c r="F160" s="45">
        <f>COUNTIFS(أرشيف!F:F,L160,أرشيف!J:J,B160)</f>
        <v>0</v>
      </c>
      <c r="G160" s="45">
        <f>COUNTIFS(أرشيف!F:F,M160,أرشيف!J:J,B160)</f>
        <v>0</v>
      </c>
      <c r="H160" s="43">
        <f>SUM(C160:G160)</f>
        <v>7</v>
      </c>
      <c r="I160" s="42" t="s">
        <v>1002</v>
      </c>
      <c r="J160" s="42" t="s">
        <v>1004</v>
      </c>
      <c r="K160" s="42" t="s">
        <v>1003</v>
      </c>
      <c r="L160" s="42" t="s">
        <v>1005</v>
      </c>
      <c r="M160" s="42" t="s">
        <v>1202</v>
      </c>
      <c r="N160" s="42"/>
      <c r="O160" s="42"/>
      <c r="P160" s="42"/>
    </row>
    <row r="161" spans="1:26" ht="13.5" customHeight="1" x14ac:dyDescent="0.2">
      <c r="B161" s="48" t="s">
        <v>1115</v>
      </c>
      <c r="C161" s="45">
        <f>COUNTIFS(أرشيف!F:F,I161,أرشيف!J:J,B161)</f>
        <v>39</v>
      </c>
      <c r="D161" s="45">
        <f>COUNTIFS(أرشيف!F:F,J161,أرشيف!J:J,B161)</f>
        <v>41</v>
      </c>
      <c r="E161" s="45">
        <f>COUNTIFS(أرشيف!F:F,K161,أرشيف!J:J,B161)</f>
        <v>1</v>
      </c>
      <c r="F161" s="45">
        <f>COUNTIFS(أرشيف!F:F,L161,أرشيف!J:J,B161)</f>
        <v>3</v>
      </c>
      <c r="G161" s="45">
        <f>COUNTIFS(أرشيف!F:F,M161,أرشيف!J:J,B161)</f>
        <v>0</v>
      </c>
      <c r="H161" s="43">
        <f t="shared" ref="H161:H164" si="22">SUM(C161:G161)</f>
        <v>84</v>
      </c>
      <c r="I161" s="42" t="s">
        <v>1002</v>
      </c>
      <c r="J161" s="42" t="s">
        <v>1004</v>
      </c>
      <c r="K161" s="42" t="s">
        <v>1003</v>
      </c>
      <c r="L161" s="42" t="s">
        <v>1005</v>
      </c>
      <c r="M161" s="42" t="s">
        <v>1202</v>
      </c>
      <c r="N161" s="42"/>
      <c r="O161" s="42"/>
      <c r="P161" s="42"/>
    </row>
    <row r="162" spans="1:26" ht="13.5" customHeight="1" x14ac:dyDescent="0.2">
      <c r="B162" s="48" t="s">
        <v>1113</v>
      </c>
      <c r="C162" s="45">
        <f>COUNTIFS(أرشيف!F:F,I162,أرشيف!J:J,B162)</f>
        <v>4</v>
      </c>
      <c r="D162" s="45">
        <f>COUNTIFS(أرشيف!F:F,J162,أرشيف!J:J,B162)</f>
        <v>10</v>
      </c>
      <c r="E162" s="45">
        <f>COUNTIFS(أرشيف!F:F,K162,أرشيف!J:J,B162)</f>
        <v>0</v>
      </c>
      <c r="F162" s="45">
        <f>COUNTIFS(أرشيف!F:F,L162,أرشيف!J:J,B162)</f>
        <v>3</v>
      </c>
      <c r="G162" s="45">
        <f>COUNTIFS(أرشيف!F:F,M162,أرشيف!J:J,B162)</f>
        <v>0</v>
      </c>
      <c r="H162" s="43">
        <f t="shared" si="22"/>
        <v>17</v>
      </c>
      <c r="I162" s="42" t="s">
        <v>1002</v>
      </c>
      <c r="J162" s="42" t="s">
        <v>1004</v>
      </c>
      <c r="K162" s="42" t="s">
        <v>1003</v>
      </c>
      <c r="L162" s="42" t="s">
        <v>1005</v>
      </c>
      <c r="M162" s="42" t="s">
        <v>1202</v>
      </c>
      <c r="N162" s="42"/>
      <c r="O162" s="42"/>
      <c r="P162" s="42"/>
    </row>
    <row r="163" spans="1:26" ht="13.5" customHeight="1" x14ac:dyDescent="0.2">
      <c r="B163" s="48" t="s">
        <v>1010</v>
      </c>
      <c r="C163" s="45">
        <f>COUNTIFS(أرشيف!F:F,I163,أرشيف!J:J,B163)</f>
        <v>42</v>
      </c>
      <c r="D163" s="45">
        <f>COUNTIFS(أرشيف!F:F,J163,أرشيف!J:J,B163)</f>
        <v>49</v>
      </c>
      <c r="E163" s="45">
        <f>COUNTIFS(أرشيف!F:F,K163,أرشيف!J:J,B163)</f>
        <v>3</v>
      </c>
      <c r="F163" s="45">
        <f>COUNTIFS(أرشيف!F:F,L163,أرشيف!J:J,B163)</f>
        <v>9</v>
      </c>
      <c r="G163" s="45">
        <f>COUNTIFS(أرشيف!F:F,M163,أرشيف!J:J,B163)</f>
        <v>0</v>
      </c>
      <c r="H163" s="43">
        <f t="shared" si="22"/>
        <v>103</v>
      </c>
      <c r="I163" s="42" t="s">
        <v>1002</v>
      </c>
      <c r="J163" s="42" t="s">
        <v>1004</v>
      </c>
      <c r="K163" s="42" t="s">
        <v>1003</v>
      </c>
      <c r="L163" s="42" t="s">
        <v>1005</v>
      </c>
      <c r="M163" s="42" t="s">
        <v>1202</v>
      </c>
      <c r="N163" s="42"/>
      <c r="O163" s="42"/>
      <c r="P163" s="42"/>
    </row>
    <row r="164" spans="1:26" ht="15" x14ac:dyDescent="0.2">
      <c r="B164" s="43" t="s">
        <v>1192</v>
      </c>
      <c r="C164" s="43">
        <f>SUM(C160:C163)</f>
        <v>89</v>
      </c>
      <c r="D164" s="43">
        <f>SUM(D160:D163)</f>
        <v>103</v>
      </c>
      <c r="E164" s="43">
        <f>SUM(E160:E163)</f>
        <v>4</v>
      </c>
      <c r="F164" s="43">
        <f>SUM(F160:F163)</f>
        <v>15</v>
      </c>
      <c r="G164" s="43">
        <f>SUM(G160:G163)</f>
        <v>0</v>
      </c>
      <c r="H164" s="43">
        <f t="shared" si="22"/>
        <v>211</v>
      </c>
      <c r="K164" s="42"/>
      <c r="L164" s="42"/>
      <c r="M164" s="42"/>
      <c r="N164" s="42"/>
      <c r="O164" s="42"/>
      <c r="P164" s="42"/>
    </row>
    <row r="165" spans="1:26" ht="42" customHeight="1" x14ac:dyDescent="0.2">
      <c r="V165" s="44" t="s">
        <v>1194</v>
      </c>
      <c r="W165" s="41">
        <v>44</v>
      </c>
      <c r="X165" s="44"/>
      <c r="Y165" s="44"/>
      <c r="Z165" s="44"/>
    </row>
    <row r="166" spans="1:26" ht="11.25" customHeight="1" x14ac:dyDescent="0.2"/>
    <row r="167" spans="1:26" ht="15" customHeight="1" x14ac:dyDescent="0.2">
      <c r="A167" s="41">
        <v>16</v>
      </c>
      <c r="B167" s="68" t="s">
        <v>1198</v>
      </c>
      <c r="C167" s="68"/>
      <c r="D167" s="68"/>
      <c r="E167" s="68"/>
      <c r="F167" s="68"/>
      <c r="G167" s="68"/>
      <c r="H167" s="68"/>
      <c r="I167" s="68"/>
    </row>
    <row r="168" spans="1:26" ht="15" x14ac:dyDescent="0.2">
      <c r="B168" s="71" t="s">
        <v>1232</v>
      </c>
      <c r="C168" s="71"/>
      <c r="D168" s="71"/>
      <c r="E168" s="71"/>
      <c r="F168" s="71"/>
      <c r="G168" s="71"/>
      <c r="H168" s="71"/>
      <c r="I168" s="71"/>
    </row>
    <row r="169" spans="1:26" ht="29.25" customHeight="1" x14ac:dyDescent="0.2">
      <c r="B169" s="49" t="s">
        <v>1231</v>
      </c>
      <c r="C169" s="49" t="s">
        <v>999</v>
      </c>
      <c r="D169" s="49" t="s">
        <v>995</v>
      </c>
      <c r="E169" s="49" t="s">
        <v>996</v>
      </c>
      <c r="F169" s="49" t="s">
        <v>1193</v>
      </c>
      <c r="G169" s="49" t="s">
        <v>997</v>
      </c>
      <c r="H169" s="49" t="s">
        <v>998</v>
      </c>
      <c r="I169" s="43" t="s">
        <v>1192</v>
      </c>
      <c r="K169" s="42"/>
      <c r="L169" s="42"/>
      <c r="M169" s="42"/>
      <c r="N169" s="42"/>
      <c r="O169" s="42"/>
      <c r="P169" s="42"/>
    </row>
    <row r="170" spans="1:26" ht="13.5" customHeight="1" x14ac:dyDescent="0.2">
      <c r="B170" s="48" t="s">
        <v>31</v>
      </c>
      <c r="C170" s="45">
        <f>COUNTIFS(أرشيف!E:E,J170,أرشيف!K:K,B170)</f>
        <v>7</v>
      </c>
      <c r="D170" s="45">
        <f>COUNTIFS(أرشيف!E:E,K170,أرشيف!K:K,B170)</f>
        <v>18</v>
      </c>
      <c r="E170" s="45">
        <f>COUNTIFS(أرشيف!E:E,L170,أرشيف!K:K,B170)</f>
        <v>35</v>
      </c>
      <c r="F170" s="45">
        <f>COUNTIFS(أرشيف!E:E,M170,أرشيف!K:K,B170)</f>
        <v>42</v>
      </c>
      <c r="G170" s="45">
        <f>COUNTIFS(أرشيف!E:E,N170,أرشيف!K:K,B170)</f>
        <v>8</v>
      </c>
      <c r="H170" s="45">
        <f>COUNTIFS(أرشيف!E:E,O170,أرشيف!K:K,B170)</f>
        <v>0</v>
      </c>
      <c r="I170" s="43">
        <f>SUM(C170:H170)</f>
        <v>110</v>
      </c>
      <c r="J170" s="42" t="s">
        <v>999</v>
      </c>
      <c r="K170" s="42" t="s">
        <v>995</v>
      </c>
      <c r="L170" s="42" t="s">
        <v>996</v>
      </c>
      <c r="M170" s="42" t="s">
        <v>1193</v>
      </c>
      <c r="N170" s="42" t="s">
        <v>997</v>
      </c>
      <c r="O170" s="42" t="s">
        <v>998</v>
      </c>
      <c r="P170" s="42"/>
    </row>
    <row r="171" spans="1:26" ht="13.5" customHeight="1" x14ac:dyDescent="0.2">
      <c r="B171" s="48" t="s">
        <v>60</v>
      </c>
      <c r="C171" s="45">
        <f>COUNTIFS(أرشيف!E:E,J171,أرشيف!K:K,B171)</f>
        <v>27</v>
      </c>
      <c r="D171" s="45">
        <f>COUNTIFS(أرشيف!E:E,K171,أرشيف!K:K,B171)</f>
        <v>24</v>
      </c>
      <c r="E171" s="45">
        <f>COUNTIFS(أرشيف!E:E,L171,أرشيف!K:K,B171)</f>
        <v>35</v>
      </c>
      <c r="F171" s="45">
        <f>COUNTIFS(أرشيف!E:E,M171,أرشيف!K:K,B171)</f>
        <v>12</v>
      </c>
      <c r="G171" s="45">
        <f>COUNTIFS(أرشيف!E:E,N171,أرشيف!K:K,B171)</f>
        <v>2</v>
      </c>
      <c r="H171" s="45">
        <f>COUNTIFS(أرشيف!E:E,O171,أرشيف!K:K,B171)</f>
        <v>1</v>
      </c>
      <c r="I171" s="43">
        <f t="shared" ref="I171:I172" si="23">SUM(C171:H171)</f>
        <v>101</v>
      </c>
      <c r="J171" s="42" t="s">
        <v>999</v>
      </c>
      <c r="K171" s="42" t="s">
        <v>995</v>
      </c>
      <c r="L171" s="42" t="s">
        <v>996</v>
      </c>
      <c r="M171" s="42" t="s">
        <v>1193</v>
      </c>
      <c r="N171" s="42" t="s">
        <v>997</v>
      </c>
      <c r="O171" s="42" t="s">
        <v>998</v>
      </c>
      <c r="P171" s="42"/>
    </row>
    <row r="172" spans="1:26" ht="15" x14ac:dyDescent="0.2">
      <c r="B172" s="43" t="s">
        <v>1192</v>
      </c>
      <c r="C172" s="43">
        <f t="shared" ref="C172:H172" si="24">SUM(C170:C171)</f>
        <v>34</v>
      </c>
      <c r="D172" s="43">
        <f t="shared" si="24"/>
        <v>42</v>
      </c>
      <c r="E172" s="43">
        <f t="shared" si="24"/>
        <v>70</v>
      </c>
      <c r="F172" s="43">
        <f t="shared" si="24"/>
        <v>54</v>
      </c>
      <c r="G172" s="43">
        <f t="shared" si="24"/>
        <v>10</v>
      </c>
      <c r="H172" s="43">
        <f t="shared" si="24"/>
        <v>1</v>
      </c>
      <c r="I172" s="43">
        <f t="shared" si="23"/>
        <v>211</v>
      </c>
      <c r="K172" s="42"/>
      <c r="L172" s="42"/>
      <c r="M172" s="42"/>
      <c r="N172" s="42"/>
      <c r="O172" s="42"/>
      <c r="P172" s="42"/>
    </row>
    <row r="173" spans="1:26" ht="42" customHeight="1" x14ac:dyDescent="0.2">
      <c r="V173" s="44" t="s">
        <v>1194</v>
      </c>
      <c r="W173" s="41">
        <v>44</v>
      </c>
      <c r="X173" s="44"/>
      <c r="Y173" s="44"/>
      <c r="Z173" s="44"/>
    </row>
    <row r="174" spans="1:26" ht="11.25" customHeight="1" x14ac:dyDescent="0.2"/>
    <row r="175" spans="1:26" ht="15" customHeight="1" x14ac:dyDescent="0.2">
      <c r="A175" s="41">
        <v>17</v>
      </c>
      <c r="B175" s="68" t="s">
        <v>1198</v>
      </c>
      <c r="C175" s="68"/>
      <c r="D175" s="68"/>
      <c r="E175" s="68"/>
      <c r="F175" s="68"/>
      <c r="G175" s="68"/>
      <c r="H175" s="68"/>
      <c r="I175" s="68"/>
    </row>
    <row r="176" spans="1:26" ht="15" x14ac:dyDescent="0.2">
      <c r="B176" s="71" t="s">
        <v>1248</v>
      </c>
      <c r="C176" s="71"/>
      <c r="D176" s="71"/>
      <c r="E176" s="71"/>
      <c r="F176" s="71"/>
      <c r="G176" s="71"/>
      <c r="H176" s="71"/>
      <c r="I176" s="71"/>
    </row>
    <row r="177" spans="1:26" ht="29.25" customHeight="1" x14ac:dyDescent="0.2">
      <c r="B177" s="49" t="s">
        <v>1247</v>
      </c>
      <c r="C177" s="49" t="s">
        <v>999</v>
      </c>
      <c r="D177" s="49" t="s">
        <v>995</v>
      </c>
      <c r="E177" s="49" t="s">
        <v>996</v>
      </c>
      <c r="F177" s="49" t="s">
        <v>1193</v>
      </c>
      <c r="G177" s="49" t="s">
        <v>997</v>
      </c>
      <c r="H177" s="49" t="s">
        <v>998</v>
      </c>
      <c r="I177" s="43" t="s">
        <v>1192</v>
      </c>
      <c r="K177" s="42"/>
      <c r="L177" s="42"/>
      <c r="M177" s="42"/>
      <c r="N177" s="42"/>
      <c r="O177" s="42"/>
      <c r="P177" s="42"/>
    </row>
    <row r="178" spans="1:26" ht="13.5" customHeight="1" x14ac:dyDescent="0.2">
      <c r="B178" s="48" t="s">
        <v>1114</v>
      </c>
      <c r="C178" s="45">
        <f>COUNTIFS(أرشيف!E:E,J178,أرشيف!J:J,B178)</f>
        <v>0</v>
      </c>
      <c r="D178" s="45">
        <f>COUNTIFS(أرشيف!E:E,K178,أرشيف!J:J,B178)</f>
        <v>0</v>
      </c>
      <c r="E178" s="45">
        <f>COUNTIFS(أرشيف!E:E,L178,أرشيف!J:J,B178)</f>
        <v>5</v>
      </c>
      <c r="F178" s="45">
        <f>COUNTIFS(أرشيف!E:E,M178,أرشيف!J:J,B178)</f>
        <v>2</v>
      </c>
      <c r="G178" s="45">
        <f>COUNTIFS(أرشيف!E:E,N178,أرشيف!J:J,B178)</f>
        <v>0</v>
      </c>
      <c r="H178" s="45">
        <f>COUNTIFS(أرشيف!E:E,O178,أرشيف!J:J,B178)</f>
        <v>0</v>
      </c>
      <c r="I178" s="43">
        <f>SUM(C178:H178)</f>
        <v>7</v>
      </c>
      <c r="J178" s="42" t="s">
        <v>999</v>
      </c>
      <c r="K178" s="42" t="s">
        <v>995</v>
      </c>
      <c r="L178" s="42" t="s">
        <v>996</v>
      </c>
      <c r="M178" s="42" t="s">
        <v>1193</v>
      </c>
      <c r="N178" s="42" t="s">
        <v>997</v>
      </c>
      <c r="O178" s="42" t="s">
        <v>998</v>
      </c>
      <c r="P178" s="42"/>
    </row>
    <row r="179" spans="1:26" ht="13.5" customHeight="1" x14ac:dyDescent="0.2">
      <c r="B179" s="48" t="s">
        <v>1115</v>
      </c>
      <c r="C179" s="45">
        <f>COUNTIFS(أرشيف!E:E,J179,أرشيف!J:J,B179)</f>
        <v>13</v>
      </c>
      <c r="D179" s="45">
        <f>COUNTIFS(أرشيف!E:E,K179,أرشيف!J:J,B179)</f>
        <v>16</v>
      </c>
      <c r="E179" s="45">
        <f>COUNTIFS(أرشيف!E:E,L179,أرشيف!J:J,B179)</f>
        <v>25</v>
      </c>
      <c r="F179" s="45">
        <f>COUNTIFS(أرشيف!E:E,M179,أرشيف!J:J,B179)</f>
        <v>27</v>
      </c>
      <c r="G179" s="45">
        <f>COUNTIFS(أرشيف!E:E,N179,أرشيف!J:J,B179)</f>
        <v>2</v>
      </c>
      <c r="H179" s="45">
        <f>COUNTIFS(أرشيف!E:E,O179,أرشيف!J:J,B179)</f>
        <v>1</v>
      </c>
      <c r="I179" s="43">
        <f t="shared" ref="I179:I182" si="25">SUM(C179:H179)</f>
        <v>84</v>
      </c>
      <c r="J179" s="42" t="s">
        <v>999</v>
      </c>
      <c r="K179" s="42" t="s">
        <v>995</v>
      </c>
      <c r="L179" s="42" t="s">
        <v>996</v>
      </c>
      <c r="M179" s="42" t="s">
        <v>1193</v>
      </c>
      <c r="N179" s="42" t="s">
        <v>997</v>
      </c>
      <c r="O179" s="42" t="s">
        <v>998</v>
      </c>
      <c r="P179" s="42"/>
    </row>
    <row r="180" spans="1:26" ht="13.5" customHeight="1" x14ac:dyDescent="0.2">
      <c r="B180" s="48" t="s">
        <v>1113</v>
      </c>
      <c r="C180" s="45">
        <f>COUNTIFS(أرشيف!E:E,J180,أرشيف!J:J,B180)</f>
        <v>5</v>
      </c>
      <c r="D180" s="45">
        <f>COUNTIFS(أرشيف!E:E,K180,أرشيف!J:J,B180)</f>
        <v>3</v>
      </c>
      <c r="E180" s="45">
        <f>COUNTIFS(أرشيف!E:E,L180,أرشيف!J:J,B180)</f>
        <v>3</v>
      </c>
      <c r="F180" s="45">
        <f>COUNTIFS(أرشيف!E:E,M180,أرشيف!J:J,B180)</f>
        <v>4</v>
      </c>
      <c r="G180" s="45">
        <f>COUNTIFS(أرشيف!E:E,N180,أرشيف!J:J,B180)</f>
        <v>2</v>
      </c>
      <c r="H180" s="45">
        <f>COUNTIFS(أرشيف!E:E,O180,أرشيف!J:J,B180)</f>
        <v>0</v>
      </c>
      <c r="I180" s="43">
        <f t="shared" si="25"/>
        <v>17</v>
      </c>
      <c r="J180" s="42" t="s">
        <v>999</v>
      </c>
      <c r="K180" s="42" t="s">
        <v>995</v>
      </c>
      <c r="L180" s="42" t="s">
        <v>996</v>
      </c>
      <c r="M180" s="42" t="s">
        <v>1193</v>
      </c>
      <c r="N180" s="42" t="s">
        <v>997</v>
      </c>
      <c r="O180" s="42" t="s">
        <v>998</v>
      </c>
      <c r="P180" s="42"/>
    </row>
    <row r="181" spans="1:26" ht="13.5" customHeight="1" x14ac:dyDescent="0.2">
      <c r="B181" s="48" t="s">
        <v>1010</v>
      </c>
      <c r="C181" s="45">
        <f>COUNTIFS(أرشيف!E:E,J181,أرشيف!J:J,B181)</f>
        <v>16</v>
      </c>
      <c r="D181" s="45">
        <f>COUNTIFS(أرشيف!E:E,K181,أرشيف!J:J,B181)</f>
        <v>23</v>
      </c>
      <c r="E181" s="45">
        <f>COUNTIFS(أرشيف!E:E,L181,أرشيف!J:J,B181)</f>
        <v>37</v>
      </c>
      <c r="F181" s="45">
        <f>COUNTIFS(أرشيف!E:E,M181,أرشيف!J:J,B181)</f>
        <v>21</v>
      </c>
      <c r="G181" s="45">
        <f>COUNTIFS(أرشيف!E:E,N181,أرشيف!J:J,B181)</f>
        <v>6</v>
      </c>
      <c r="H181" s="45">
        <f>COUNTIFS(أرشيف!E:E,O181,أرشيف!J:J,B181)</f>
        <v>0</v>
      </c>
      <c r="I181" s="43">
        <f t="shared" si="25"/>
        <v>103</v>
      </c>
      <c r="J181" s="42" t="s">
        <v>999</v>
      </c>
      <c r="K181" s="42" t="s">
        <v>995</v>
      </c>
      <c r="L181" s="42" t="s">
        <v>996</v>
      </c>
      <c r="M181" s="42" t="s">
        <v>1193</v>
      </c>
      <c r="N181" s="42" t="s">
        <v>997</v>
      </c>
      <c r="O181" s="42" t="s">
        <v>998</v>
      </c>
      <c r="P181" s="42"/>
    </row>
    <row r="182" spans="1:26" ht="15" x14ac:dyDescent="0.2">
      <c r="B182" s="43" t="s">
        <v>1192</v>
      </c>
      <c r="C182" s="43">
        <f t="shared" ref="C182:H182" si="26">SUM(C178:C181)</f>
        <v>34</v>
      </c>
      <c r="D182" s="43">
        <f t="shared" si="26"/>
        <v>42</v>
      </c>
      <c r="E182" s="43">
        <f t="shared" si="26"/>
        <v>70</v>
      </c>
      <c r="F182" s="43">
        <f t="shared" si="26"/>
        <v>54</v>
      </c>
      <c r="G182" s="43">
        <f t="shared" si="26"/>
        <v>10</v>
      </c>
      <c r="H182" s="43">
        <f t="shared" si="26"/>
        <v>1</v>
      </c>
      <c r="I182" s="43">
        <f t="shared" si="25"/>
        <v>211</v>
      </c>
      <c r="K182" s="42"/>
      <c r="L182" s="42"/>
      <c r="M182" s="42"/>
      <c r="N182" s="42"/>
      <c r="O182" s="42"/>
      <c r="P182" s="42"/>
    </row>
    <row r="183" spans="1:26" ht="42" customHeight="1" x14ac:dyDescent="0.2">
      <c r="V183" s="44" t="s">
        <v>1194</v>
      </c>
      <c r="W183" s="41">
        <v>44</v>
      </c>
      <c r="X183" s="44"/>
      <c r="Y183" s="44"/>
      <c r="Z183" s="44"/>
    </row>
    <row r="184" spans="1:26" ht="11.25" customHeight="1" x14ac:dyDescent="0.2"/>
    <row r="185" spans="1:26" ht="15" customHeight="1" x14ac:dyDescent="0.2">
      <c r="A185" s="41">
        <v>18</v>
      </c>
      <c r="B185" s="68" t="s">
        <v>1198</v>
      </c>
      <c r="C185" s="68"/>
      <c r="D185" s="68"/>
      <c r="E185" s="68"/>
      <c r="F185" s="68"/>
      <c r="G185" s="68"/>
      <c r="H185" s="68"/>
      <c r="I185" s="68"/>
    </row>
    <row r="186" spans="1:26" ht="15" x14ac:dyDescent="0.2">
      <c r="B186" s="71" t="s">
        <v>1237</v>
      </c>
      <c r="C186" s="71"/>
      <c r="D186" s="71"/>
      <c r="E186" s="71"/>
      <c r="F186" s="71"/>
      <c r="G186" s="71"/>
      <c r="H186" s="71"/>
      <c r="I186" s="71"/>
    </row>
    <row r="187" spans="1:26" ht="29.25" customHeight="1" x14ac:dyDescent="0.2">
      <c r="B187" s="49" t="s">
        <v>1236</v>
      </c>
      <c r="C187" s="49" t="s">
        <v>999</v>
      </c>
      <c r="D187" s="49" t="s">
        <v>995</v>
      </c>
      <c r="E187" s="49" t="s">
        <v>996</v>
      </c>
      <c r="F187" s="49" t="s">
        <v>1193</v>
      </c>
      <c r="G187" s="49" t="s">
        <v>997</v>
      </c>
      <c r="H187" s="49" t="s">
        <v>998</v>
      </c>
      <c r="I187" s="43" t="s">
        <v>1192</v>
      </c>
      <c r="K187" s="42"/>
      <c r="L187" s="42"/>
      <c r="M187" s="42"/>
      <c r="N187" s="42"/>
      <c r="O187" s="42"/>
      <c r="P187" s="42"/>
    </row>
    <row r="188" spans="1:26" ht="13.5" customHeight="1" x14ac:dyDescent="0.2">
      <c r="B188" s="48" t="s">
        <v>1157</v>
      </c>
      <c r="C188" s="45">
        <f>COUNTIFS(أرشيف!N:N,B188,أرشيف!E:E,J188)</f>
        <v>1</v>
      </c>
      <c r="D188" s="45">
        <f>COUNTIFS(أرشيف!N:N,B188,أرشيف!E:E,K188)</f>
        <v>0</v>
      </c>
      <c r="E188" s="45">
        <f>COUNTIFS(أرشيف!N:N,B188,أرشيف!E:E,L188)</f>
        <v>6</v>
      </c>
      <c r="F188" s="45">
        <f>COUNTIFS(أرشيف!N:N,B188,أرشيف!E:E,M188)</f>
        <v>1</v>
      </c>
      <c r="G188" s="45">
        <f>COUNTIFS(أرشيف!N:N,B188,أرشيف!E:E,N188)</f>
        <v>2</v>
      </c>
      <c r="H188" s="45">
        <f>COUNTIFS(أرشيف!N:N,B188,أرشيف!E:E,O188)</f>
        <v>0</v>
      </c>
      <c r="I188" s="43">
        <f>SUM(C188:H188)</f>
        <v>10</v>
      </c>
      <c r="J188" s="42" t="s">
        <v>999</v>
      </c>
      <c r="K188" s="42" t="s">
        <v>995</v>
      </c>
      <c r="L188" s="42" t="s">
        <v>996</v>
      </c>
      <c r="M188" s="42" t="s">
        <v>1193</v>
      </c>
      <c r="N188" s="42" t="s">
        <v>997</v>
      </c>
      <c r="O188" s="42" t="s">
        <v>998</v>
      </c>
      <c r="P188" s="42"/>
    </row>
    <row r="189" spans="1:26" ht="13.5" customHeight="1" x14ac:dyDescent="0.2">
      <c r="B189" s="48" t="s">
        <v>1161</v>
      </c>
      <c r="C189" s="45">
        <f>COUNTIFS(أرشيف!N:N,B189,أرشيف!E:E,J189)</f>
        <v>0</v>
      </c>
      <c r="D189" s="45">
        <f>COUNTIFS(أرشيف!N:N,B189,أرشيف!E:E,K189)</f>
        <v>4</v>
      </c>
      <c r="E189" s="45">
        <f>COUNTIFS(أرشيف!N:N,B189,أرشيف!E:E,L189)</f>
        <v>5</v>
      </c>
      <c r="F189" s="45">
        <f>COUNTIFS(أرشيف!N:N,B189,أرشيف!E:E,M189)</f>
        <v>0</v>
      </c>
      <c r="G189" s="45">
        <f>COUNTIFS(أرشيف!N:N,B189,أرشيف!E:E,N189)</f>
        <v>1</v>
      </c>
      <c r="H189" s="45">
        <f>COUNTIFS(أرشيف!N:N,B189,أرشيف!E:E,O189)</f>
        <v>0</v>
      </c>
      <c r="I189" s="43">
        <f t="shared" ref="I189:I197" si="27">SUM(C189:H189)</f>
        <v>10</v>
      </c>
      <c r="J189" s="42" t="s">
        <v>999</v>
      </c>
      <c r="K189" s="42" t="s">
        <v>995</v>
      </c>
      <c r="L189" s="42" t="s">
        <v>996</v>
      </c>
      <c r="M189" s="42" t="s">
        <v>1193</v>
      </c>
      <c r="N189" s="42" t="s">
        <v>997</v>
      </c>
      <c r="O189" s="42" t="s">
        <v>998</v>
      </c>
      <c r="P189" s="42"/>
    </row>
    <row r="190" spans="1:26" ht="13.5" customHeight="1" x14ac:dyDescent="0.2">
      <c r="B190" s="48" t="s">
        <v>1156</v>
      </c>
      <c r="C190" s="45">
        <f>COUNTIFS(أرشيف!N:N,B190,أرشيف!E:E,J190)</f>
        <v>0</v>
      </c>
      <c r="D190" s="45">
        <f>COUNTIFS(أرشيف!N:N,B190,أرشيف!E:E,K190)</f>
        <v>2</v>
      </c>
      <c r="E190" s="45">
        <f>COUNTIFS(أرشيف!N:N,B190,أرشيف!E:E,L190)</f>
        <v>0</v>
      </c>
      <c r="F190" s="45">
        <f>COUNTIFS(أرشيف!N:N,B190,أرشيف!E:E,M190)</f>
        <v>0</v>
      </c>
      <c r="G190" s="45">
        <f>COUNTIFS(أرشيف!N:N,B190,أرشيف!E:E,N190)</f>
        <v>0</v>
      </c>
      <c r="H190" s="45">
        <f>COUNTIFS(أرشيف!N:N,B190,أرشيف!E:E,O190)</f>
        <v>0</v>
      </c>
      <c r="I190" s="43">
        <f t="shared" si="27"/>
        <v>2</v>
      </c>
      <c r="J190" s="42" t="s">
        <v>999</v>
      </c>
      <c r="K190" s="42" t="s">
        <v>995</v>
      </c>
      <c r="L190" s="42" t="s">
        <v>996</v>
      </c>
      <c r="M190" s="42" t="s">
        <v>1193</v>
      </c>
      <c r="N190" s="42" t="s">
        <v>997</v>
      </c>
      <c r="O190" s="42" t="s">
        <v>998</v>
      </c>
      <c r="P190" s="42"/>
    </row>
    <row r="191" spans="1:26" ht="13.5" customHeight="1" x14ac:dyDescent="0.2">
      <c r="B191" s="48" t="s">
        <v>1122</v>
      </c>
      <c r="C191" s="45">
        <f>COUNTIFS(أرشيف!N:N,B191,أرشيف!E:E,J191)</f>
        <v>8</v>
      </c>
      <c r="D191" s="45">
        <f>COUNTIFS(أرشيف!N:N,B191,أرشيف!E:E,K191)</f>
        <v>5</v>
      </c>
      <c r="E191" s="45">
        <f>COUNTIFS(أرشيف!N:N,B191,أرشيف!E:E,L191)</f>
        <v>13</v>
      </c>
      <c r="F191" s="45">
        <f>COUNTIFS(أرشيف!N:N,B191,أرشيف!E:E,M191)</f>
        <v>27</v>
      </c>
      <c r="G191" s="45">
        <f>COUNTIFS(أرشيف!N:N,B191,أرشيف!E:E,N191)</f>
        <v>1</v>
      </c>
      <c r="H191" s="45">
        <f>COUNTIFS(أرشيف!N:N,B191,أرشيف!E:E,O191)</f>
        <v>0</v>
      </c>
      <c r="I191" s="43">
        <f t="shared" si="27"/>
        <v>54</v>
      </c>
      <c r="J191" s="42" t="s">
        <v>999</v>
      </c>
      <c r="K191" s="42" t="s">
        <v>995</v>
      </c>
      <c r="L191" s="42" t="s">
        <v>996</v>
      </c>
      <c r="M191" s="42" t="s">
        <v>1193</v>
      </c>
      <c r="N191" s="42" t="s">
        <v>997</v>
      </c>
      <c r="O191" s="42" t="s">
        <v>998</v>
      </c>
      <c r="P191" s="42"/>
    </row>
    <row r="192" spans="1:26" ht="13.5" customHeight="1" x14ac:dyDescent="0.2">
      <c r="B192" s="48" t="s">
        <v>1159</v>
      </c>
      <c r="C192" s="45">
        <f>COUNTIFS(أرشيف!N:N,B192,أرشيف!E:E,J192)</f>
        <v>0</v>
      </c>
      <c r="D192" s="45">
        <f>COUNTIFS(أرشيف!N:N,B192,أرشيف!E:E,K192)</f>
        <v>0</v>
      </c>
      <c r="E192" s="45">
        <f>COUNTIFS(أرشيف!N:N,B192,أرشيف!E:E,L192)</f>
        <v>2</v>
      </c>
      <c r="F192" s="45">
        <f>COUNTIFS(أرشيف!N:N,B192,أرشيف!E:E,M192)</f>
        <v>0</v>
      </c>
      <c r="G192" s="45">
        <f>COUNTIFS(أرشيف!N:N,B192,أرشيف!E:E,N192)</f>
        <v>0</v>
      </c>
      <c r="H192" s="45">
        <f>COUNTIFS(أرشيف!N:N,B192,أرشيف!E:E,O192)</f>
        <v>0</v>
      </c>
      <c r="I192" s="43">
        <f t="shared" ref="I192" si="28">SUM(C192:H192)</f>
        <v>2</v>
      </c>
      <c r="J192" s="42" t="s">
        <v>999</v>
      </c>
      <c r="K192" s="42" t="s">
        <v>995</v>
      </c>
      <c r="L192" s="42" t="s">
        <v>996</v>
      </c>
      <c r="M192" s="42" t="s">
        <v>1193</v>
      </c>
      <c r="N192" s="42" t="s">
        <v>997</v>
      </c>
      <c r="O192" s="42" t="s">
        <v>998</v>
      </c>
      <c r="P192" s="42"/>
    </row>
    <row r="193" spans="1:26" ht="13.5" customHeight="1" x14ac:dyDescent="0.2">
      <c r="B193" s="48" t="s">
        <v>1158</v>
      </c>
      <c r="C193" s="45">
        <f>COUNTIFS(أرشيف!N:N,B193,أرشيف!E:E,J193)</f>
        <v>1</v>
      </c>
      <c r="D193" s="45">
        <f>COUNTIFS(أرشيف!N:N,B193,أرشيف!E:E,K193)</f>
        <v>0</v>
      </c>
      <c r="E193" s="45">
        <f>COUNTIFS(أرشيف!N:N,B193,أرشيف!E:E,L193)</f>
        <v>0</v>
      </c>
      <c r="F193" s="45">
        <f>COUNTIFS(أرشيف!N:N,B193,أرشيف!E:E,M193)</f>
        <v>1</v>
      </c>
      <c r="G193" s="45">
        <f>COUNTIFS(أرشيف!N:N,B193,أرشيف!E:E,N193)</f>
        <v>0</v>
      </c>
      <c r="H193" s="45">
        <f>COUNTIFS(أرشيف!N:N,B193,أرشيف!E:E,O193)</f>
        <v>0</v>
      </c>
      <c r="I193" s="43">
        <f t="shared" si="27"/>
        <v>2</v>
      </c>
      <c r="J193" s="42" t="s">
        <v>999</v>
      </c>
      <c r="K193" s="42" t="s">
        <v>995</v>
      </c>
      <c r="L193" s="42" t="s">
        <v>996</v>
      </c>
      <c r="M193" s="42" t="s">
        <v>1193</v>
      </c>
      <c r="N193" s="42" t="s">
        <v>997</v>
      </c>
      <c r="O193" s="42" t="s">
        <v>998</v>
      </c>
      <c r="P193" s="42"/>
    </row>
    <row r="194" spans="1:26" ht="13.5" customHeight="1" x14ac:dyDescent="0.2">
      <c r="B194" s="48" t="s">
        <v>1121</v>
      </c>
      <c r="C194" s="45">
        <f>COUNTIFS(أرشيف!N:N,B194,أرشيف!E:E,J194)</f>
        <v>0</v>
      </c>
      <c r="D194" s="45">
        <f>COUNTIFS(أرشيف!N:N,B194,أرشيف!E:E,K194)</f>
        <v>2</v>
      </c>
      <c r="E194" s="45">
        <f>COUNTIFS(أرشيف!N:N,B194,أرشيف!E:E,L194)</f>
        <v>1</v>
      </c>
      <c r="F194" s="45">
        <f>COUNTIFS(أرشيف!N:N,B194,أرشيف!E:E,M194)</f>
        <v>0</v>
      </c>
      <c r="G194" s="45">
        <f>COUNTIFS(أرشيف!N:N,B194,أرشيف!E:E,N194)</f>
        <v>0</v>
      </c>
      <c r="H194" s="45">
        <f>COUNTIFS(أرشيف!N:N,B194,أرشيف!E:E,O194)</f>
        <v>0</v>
      </c>
      <c r="I194" s="43">
        <f t="shared" si="27"/>
        <v>3</v>
      </c>
      <c r="J194" s="42" t="s">
        <v>999</v>
      </c>
      <c r="K194" s="42" t="s">
        <v>995</v>
      </c>
      <c r="L194" s="42" t="s">
        <v>996</v>
      </c>
      <c r="M194" s="42" t="s">
        <v>1193</v>
      </c>
      <c r="N194" s="42" t="s">
        <v>997</v>
      </c>
      <c r="O194" s="42" t="s">
        <v>998</v>
      </c>
      <c r="P194" s="42"/>
    </row>
    <row r="195" spans="1:26" ht="13.5" customHeight="1" x14ac:dyDescent="0.2">
      <c r="B195" s="48" t="s">
        <v>105</v>
      </c>
      <c r="C195" s="45">
        <f>COUNTIFS(أرشيف!N:N,B195,أرشيف!E:E,J195)</f>
        <v>2</v>
      </c>
      <c r="D195" s="45">
        <f>COUNTIFS(أرشيف!N:N,B195,أرشيف!E:E,K195)</f>
        <v>1</v>
      </c>
      <c r="E195" s="45">
        <f>COUNTIFS(أرشيف!N:N,B195,أرشيف!E:E,L195)</f>
        <v>5</v>
      </c>
      <c r="F195" s="45">
        <f>COUNTIFS(أرشيف!N:N,B195,أرشيف!E:E,M195)</f>
        <v>1</v>
      </c>
      <c r="G195" s="45">
        <f>COUNTIFS(أرشيف!N:N,B195,أرشيف!E:E,N195)</f>
        <v>1</v>
      </c>
      <c r="H195" s="45">
        <f>COUNTIFS(أرشيف!N:N,B195,أرشيف!E:E,O195)</f>
        <v>0</v>
      </c>
      <c r="I195" s="43">
        <f t="shared" si="27"/>
        <v>10</v>
      </c>
      <c r="J195" s="42" t="s">
        <v>999</v>
      </c>
      <c r="K195" s="42" t="s">
        <v>995</v>
      </c>
      <c r="L195" s="42" t="s">
        <v>996</v>
      </c>
      <c r="M195" s="42" t="s">
        <v>1193</v>
      </c>
      <c r="N195" s="42" t="s">
        <v>997</v>
      </c>
      <c r="O195" s="42" t="s">
        <v>998</v>
      </c>
      <c r="P195" s="42"/>
    </row>
    <row r="196" spans="1:26" ht="13.5" customHeight="1" x14ac:dyDescent="0.2">
      <c r="B196" s="48" t="s">
        <v>1010</v>
      </c>
      <c r="C196" s="45">
        <f>COUNTIFS(أرشيف!N:N,B196,أرشيف!E:E,J196)</f>
        <v>22</v>
      </c>
      <c r="D196" s="45">
        <f>COUNTIFS(أرشيف!N:N,B196,أرشيف!E:E,K196)</f>
        <v>28</v>
      </c>
      <c r="E196" s="45">
        <f>COUNTIFS(أرشيف!N:N,B196,أرشيف!E:E,L196)</f>
        <v>38</v>
      </c>
      <c r="F196" s="45">
        <f>COUNTIFS(أرشيف!N:N,B196,أرشيف!E:E,M196)</f>
        <v>24</v>
      </c>
      <c r="G196" s="45">
        <f>COUNTIFS(أرشيف!N:N,B196,أرشيف!E:E,N196)</f>
        <v>5</v>
      </c>
      <c r="H196" s="45">
        <f>COUNTIFS(أرشيف!N:N,B196,أرشيف!E:E,O196)</f>
        <v>1</v>
      </c>
      <c r="I196" s="43">
        <f t="shared" si="27"/>
        <v>118</v>
      </c>
      <c r="J196" s="42" t="s">
        <v>999</v>
      </c>
      <c r="K196" s="42" t="s">
        <v>995</v>
      </c>
      <c r="L196" s="42" t="s">
        <v>996</v>
      </c>
      <c r="M196" s="42" t="s">
        <v>1193</v>
      </c>
      <c r="N196" s="42" t="s">
        <v>997</v>
      </c>
      <c r="O196" s="42" t="s">
        <v>998</v>
      </c>
      <c r="P196" s="42"/>
    </row>
    <row r="197" spans="1:26" ht="15" x14ac:dyDescent="0.2">
      <c r="B197" s="43" t="s">
        <v>1192</v>
      </c>
      <c r="C197" s="43">
        <f t="shared" ref="C197:H197" si="29">SUM(C188:C196)</f>
        <v>34</v>
      </c>
      <c r="D197" s="43">
        <f t="shared" si="29"/>
        <v>42</v>
      </c>
      <c r="E197" s="43">
        <f t="shared" si="29"/>
        <v>70</v>
      </c>
      <c r="F197" s="43">
        <f t="shared" si="29"/>
        <v>54</v>
      </c>
      <c r="G197" s="43">
        <f t="shared" si="29"/>
        <v>10</v>
      </c>
      <c r="H197" s="43">
        <f t="shared" si="29"/>
        <v>1</v>
      </c>
      <c r="I197" s="43">
        <f t="shared" si="27"/>
        <v>211</v>
      </c>
      <c r="K197" s="42"/>
      <c r="L197" s="42"/>
      <c r="M197" s="42"/>
      <c r="N197" s="42"/>
      <c r="O197" s="42"/>
      <c r="P197" s="42"/>
    </row>
    <row r="198" spans="1:26" ht="42" customHeight="1" x14ac:dyDescent="0.2">
      <c r="V198" s="44" t="s">
        <v>1194</v>
      </c>
      <c r="W198" s="41">
        <v>44</v>
      </c>
      <c r="X198" s="44"/>
      <c r="Y198" s="44"/>
      <c r="Z198" s="44"/>
    </row>
    <row r="199" spans="1:26" ht="11.25" customHeight="1" x14ac:dyDescent="0.2"/>
    <row r="200" spans="1:26" ht="15" customHeight="1" x14ac:dyDescent="0.2">
      <c r="A200" s="41">
        <v>19</v>
      </c>
      <c r="B200" s="68" t="s">
        <v>1198</v>
      </c>
      <c r="C200" s="68"/>
      <c r="D200" s="68"/>
      <c r="E200" s="68"/>
      <c r="F200" s="68"/>
      <c r="G200" s="68"/>
      <c r="H200" s="68"/>
      <c r="I200" s="68"/>
    </row>
    <row r="201" spans="1:26" ht="15" x14ac:dyDescent="0.2">
      <c r="B201" s="71" t="s">
        <v>1238</v>
      </c>
      <c r="C201" s="71"/>
      <c r="D201" s="71"/>
      <c r="E201" s="71"/>
      <c r="F201" s="71"/>
      <c r="G201" s="71"/>
      <c r="H201" s="71"/>
      <c r="I201" s="71"/>
    </row>
    <row r="202" spans="1:26" ht="29.25" customHeight="1" x14ac:dyDescent="0.2">
      <c r="B202" s="49" t="s">
        <v>1239</v>
      </c>
      <c r="C202" s="49" t="s">
        <v>999</v>
      </c>
      <c r="D202" s="49" t="s">
        <v>995</v>
      </c>
      <c r="E202" s="49" t="s">
        <v>996</v>
      </c>
      <c r="F202" s="49" t="s">
        <v>1193</v>
      </c>
      <c r="G202" s="49" t="s">
        <v>997</v>
      </c>
      <c r="H202" s="49" t="s">
        <v>998</v>
      </c>
      <c r="I202" s="43" t="s">
        <v>1192</v>
      </c>
      <c r="K202" s="42"/>
      <c r="L202" s="42"/>
      <c r="M202" s="42"/>
      <c r="N202" s="42"/>
      <c r="O202" s="42"/>
      <c r="P202" s="42"/>
    </row>
    <row r="203" spans="1:26" ht="13.5" customHeight="1" x14ac:dyDescent="0.2">
      <c r="B203" s="48" t="s">
        <v>1182</v>
      </c>
      <c r="C203" s="45">
        <f>COUNTIFS(أرشيف!E:E,J203,أرشيف!W:W,B203)</f>
        <v>17</v>
      </c>
      <c r="D203" s="45">
        <f>COUNTIFS(أرشيف!E:E,K203,أرشيف!W:W,B203)</f>
        <v>15</v>
      </c>
      <c r="E203" s="45">
        <f>COUNTIFS(أرشيف!E:E,L203,أرشيف!W:W,B203)</f>
        <v>25</v>
      </c>
      <c r="F203" s="45">
        <f>COUNTIFS(أرشيف!E:E,M203,أرشيف!W:W,B203)</f>
        <v>5</v>
      </c>
      <c r="G203" s="45">
        <f>COUNTIFS(أرشيف!E:E,N203,أرشيف!W:W,B203)</f>
        <v>3</v>
      </c>
      <c r="H203" s="45">
        <f>COUNTIFS(أرشيف!E:E,O203,أرشيف!W:W,B203)</f>
        <v>1</v>
      </c>
      <c r="I203" s="43">
        <f>SUM(C203:H203)</f>
        <v>66</v>
      </c>
      <c r="J203" s="42" t="s">
        <v>999</v>
      </c>
      <c r="K203" s="42" t="s">
        <v>995</v>
      </c>
      <c r="L203" s="42" t="s">
        <v>996</v>
      </c>
      <c r="M203" s="42" t="s">
        <v>1193</v>
      </c>
      <c r="N203" s="42" t="s">
        <v>997</v>
      </c>
      <c r="O203" s="42" t="s">
        <v>998</v>
      </c>
      <c r="P203" s="42"/>
    </row>
    <row r="204" spans="1:26" ht="13.5" customHeight="1" x14ac:dyDescent="0.2">
      <c r="B204" s="48" t="s">
        <v>1183</v>
      </c>
      <c r="C204" s="45">
        <f>COUNTIFS(أرشيف!E:E,J204,أرشيف!W:W,B204)</f>
        <v>10</v>
      </c>
      <c r="D204" s="45">
        <f>COUNTIFS(أرشيف!E:E,K204,أرشيف!W:W,B204)</f>
        <v>3</v>
      </c>
      <c r="E204" s="45">
        <f>COUNTIFS(أرشيف!E:E,L204,أرشيف!W:W,B204)</f>
        <v>4</v>
      </c>
      <c r="F204" s="45">
        <f>COUNTIFS(أرشيف!E:E,M204,أرشيف!W:W,B204)</f>
        <v>0</v>
      </c>
      <c r="G204" s="45">
        <f>COUNTIFS(أرشيف!E:E,N204,أرشيف!W:W,B204)</f>
        <v>0</v>
      </c>
      <c r="H204" s="45">
        <f>COUNTIFS(أرشيف!E:E,O204,أرشيف!W:W,B204)</f>
        <v>0</v>
      </c>
      <c r="I204" s="43">
        <f t="shared" ref="I204:I211" si="30">SUM(C204:H204)</f>
        <v>17</v>
      </c>
      <c r="J204" s="42" t="s">
        <v>999</v>
      </c>
      <c r="K204" s="42" t="s">
        <v>995</v>
      </c>
      <c r="L204" s="42" t="s">
        <v>996</v>
      </c>
      <c r="M204" s="42" t="s">
        <v>1193</v>
      </c>
      <c r="N204" s="42" t="s">
        <v>997</v>
      </c>
      <c r="O204" s="42" t="s">
        <v>998</v>
      </c>
      <c r="P204" s="42"/>
    </row>
    <row r="205" spans="1:26" ht="13.5" customHeight="1" x14ac:dyDescent="0.2">
      <c r="B205" s="48" t="s">
        <v>1184</v>
      </c>
      <c r="C205" s="45">
        <f>COUNTIFS(أرشيف!E:E,J205,أرشيف!W:W,B205)</f>
        <v>0</v>
      </c>
      <c r="D205" s="45">
        <f>COUNTIFS(أرشيف!E:E,K205,أرشيف!W:W,B205)</f>
        <v>3</v>
      </c>
      <c r="E205" s="45">
        <f>COUNTIFS(أرشيف!E:E,L205,أرشيف!W:W,B205)</f>
        <v>12</v>
      </c>
      <c r="F205" s="45">
        <f>COUNTIFS(أرشيف!E:E,M205,أرشيف!W:W,B205)</f>
        <v>4</v>
      </c>
      <c r="G205" s="45">
        <f>COUNTIFS(أرشيف!E:E,N205,أرشيف!W:W,B205)</f>
        <v>0</v>
      </c>
      <c r="H205" s="45">
        <f>COUNTIFS(أرشيف!E:E,O205,أرشيف!W:W,B205)</f>
        <v>0</v>
      </c>
      <c r="I205" s="43">
        <f t="shared" si="30"/>
        <v>19</v>
      </c>
      <c r="J205" s="42" t="s">
        <v>999</v>
      </c>
      <c r="K205" s="42" t="s">
        <v>995</v>
      </c>
      <c r="L205" s="42" t="s">
        <v>996</v>
      </c>
      <c r="M205" s="42" t="s">
        <v>1193</v>
      </c>
      <c r="N205" s="42" t="s">
        <v>997</v>
      </c>
      <c r="O205" s="42" t="s">
        <v>998</v>
      </c>
      <c r="P205" s="42"/>
    </row>
    <row r="206" spans="1:26" ht="13.5" customHeight="1" x14ac:dyDescent="0.2">
      <c r="B206" s="48" t="s">
        <v>1188</v>
      </c>
      <c r="C206" s="45">
        <f>COUNTIFS(أرشيف!E:E,J206,أرشيف!W:W,B206)</f>
        <v>0</v>
      </c>
      <c r="D206" s="45">
        <f>COUNTIFS(أرشيف!E:E,K206,أرشيف!W:W,B206)</f>
        <v>3</v>
      </c>
      <c r="E206" s="45">
        <f>COUNTIFS(أرشيف!E:E,L206,أرشيف!W:W,B206)</f>
        <v>2</v>
      </c>
      <c r="F206" s="45">
        <f>COUNTIFS(أرشيف!E:E,M206,أرشيف!W:W,B206)</f>
        <v>2</v>
      </c>
      <c r="G206" s="45">
        <f>COUNTIFS(أرشيف!E:E,N206,أرشيف!W:W,B206)</f>
        <v>0</v>
      </c>
      <c r="H206" s="45">
        <f>COUNTIFS(أرشيف!E:E,O206,أرشيف!W:W,B206)</f>
        <v>0</v>
      </c>
      <c r="I206" s="43">
        <f t="shared" si="30"/>
        <v>7</v>
      </c>
      <c r="J206" s="42" t="s">
        <v>999</v>
      </c>
      <c r="K206" s="42" t="s">
        <v>995</v>
      </c>
      <c r="L206" s="42" t="s">
        <v>996</v>
      </c>
      <c r="M206" s="42" t="s">
        <v>1193</v>
      </c>
      <c r="N206" s="42" t="s">
        <v>997</v>
      </c>
      <c r="O206" s="42" t="s">
        <v>998</v>
      </c>
      <c r="P206" s="42"/>
    </row>
    <row r="207" spans="1:26" ht="13.5" customHeight="1" x14ac:dyDescent="0.2">
      <c r="B207" s="48" t="s">
        <v>1187</v>
      </c>
      <c r="C207" s="45">
        <f>COUNTIFS(أرشيف!E:E,J207,أرشيف!W:W,B207)</f>
        <v>1</v>
      </c>
      <c r="D207" s="45">
        <f>COUNTIFS(أرشيف!E:E,K207,أرشيف!W:W,B207)</f>
        <v>1</v>
      </c>
      <c r="E207" s="45">
        <f>COUNTIFS(أرشيف!E:E,L207,أرشيف!W:W,B207)</f>
        <v>3</v>
      </c>
      <c r="F207" s="45">
        <f>COUNTIFS(أرشيف!E:E,M207,أرشيف!W:W,B207)</f>
        <v>19</v>
      </c>
      <c r="G207" s="45">
        <f>COUNTIFS(أرشيف!E:E,N207,أرشيف!W:W,B207)</f>
        <v>0</v>
      </c>
      <c r="H207" s="45">
        <f>COUNTIFS(أرشيف!E:E,O207,أرشيف!W:W,B207)</f>
        <v>0</v>
      </c>
      <c r="I207" s="43">
        <f t="shared" si="30"/>
        <v>24</v>
      </c>
      <c r="J207" s="42" t="s">
        <v>999</v>
      </c>
      <c r="K207" s="42" t="s">
        <v>995</v>
      </c>
      <c r="L207" s="42" t="s">
        <v>996</v>
      </c>
      <c r="M207" s="42" t="s">
        <v>1193</v>
      </c>
      <c r="N207" s="42" t="s">
        <v>997</v>
      </c>
      <c r="O207" s="42" t="s">
        <v>998</v>
      </c>
      <c r="P207" s="42"/>
    </row>
    <row r="208" spans="1:26" ht="13.5" customHeight="1" x14ac:dyDescent="0.2">
      <c r="B208" s="48" t="s">
        <v>1186</v>
      </c>
      <c r="C208" s="45">
        <f>COUNTIFS(أرشيف!E:E,J208,أرشيف!W:W,B208)</f>
        <v>0</v>
      </c>
      <c r="D208" s="45">
        <f>COUNTIFS(أرشيف!E:E,K208,أرشيف!W:W,B208)</f>
        <v>1</v>
      </c>
      <c r="E208" s="45">
        <f>COUNTIFS(أرشيف!E:E,L208,أرشيف!W:W,B208)</f>
        <v>1</v>
      </c>
      <c r="F208" s="45">
        <f>COUNTIFS(أرشيف!E:E,M208,أرشيف!W:W,B208)</f>
        <v>1</v>
      </c>
      <c r="G208" s="45">
        <f>COUNTIFS(أرشيف!E:E,N208,أرشيف!W:W,B208)</f>
        <v>0</v>
      </c>
      <c r="H208" s="45">
        <f>COUNTIFS(أرشيف!E:E,O208,أرشيف!W:W,B208)</f>
        <v>0</v>
      </c>
      <c r="I208" s="43">
        <f t="shared" si="30"/>
        <v>3</v>
      </c>
      <c r="J208" s="42" t="s">
        <v>999</v>
      </c>
      <c r="K208" s="42" t="s">
        <v>995</v>
      </c>
      <c r="L208" s="42" t="s">
        <v>996</v>
      </c>
      <c r="M208" s="42" t="s">
        <v>1193</v>
      </c>
      <c r="N208" s="42" t="s">
        <v>997</v>
      </c>
      <c r="O208" s="42" t="s">
        <v>998</v>
      </c>
      <c r="P208" s="42"/>
    </row>
    <row r="209" spans="1:26" ht="13.5" customHeight="1" x14ac:dyDescent="0.2">
      <c r="B209" s="48" t="s">
        <v>1185</v>
      </c>
      <c r="C209" s="45">
        <f>COUNTIFS(أرشيف!E:E,J209,أرشيف!W:W,B209)</f>
        <v>0</v>
      </c>
      <c r="D209" s="45">
        <f>COUNTIFS(أرشيف!E:E,K209,أرشيف!W:W,B209)</f>
        <v>1</v>
      </c>
      <c r="E209" s="45">
        <f>COUNTIFS(أرشيف!E:E,L209,أرشيف!W:W,B209)</f>
        <v>1</v>
      </c>
      <c r="F209" s="45">
        <f>COUNTIFS(أرشيف!E:E,M209,أرشيف!W:W,B209)</f>
        <v>1</v>
      </c>
      <c r="G209" s="45">
        <f>COUNTIFS(أرشيف!E:E,N209,أرشيف!W:W,B209)</f>
        <v>0</v>
      </c>
      <c r="H209" s="45">
        <f>COUNTIFS(أرشيف!E:E,O209,أرشيف!W:W,B209)</f>
        <v>0</v>
      </c>
      <c r="I209" s="43">
        <f t="shared" si="30"/>
        <v>3</v>
      </c>
      <c r="J209" s="42" t="s">
        <v>999</v>
      </c>
      <c r="K209" s="42" t="s">
        <v>995</v>
      </c>
      <c r="L209" s="42" t="s">
        <v>996</v>
      </c>
      <c r="M209" s="42" t="s">
        <v>1193</v>
      </c>
      <c r="N209" s="42" t="s">
        <v>997</v>
      </c>
      <c r="O209" s="42" t="s">
        <v>998</v>
      </c>
      <c r="P209" s="42"/>
    </row>
    <row r="210" spans="1:26" ht="13.5" customHeight="1" x14ac:dyDescent="0.2">
      <c r="B210" s="48" t="s">
        <v>276</v>
      </c>
      <c r="C210" s="45">
        <f>COUNTIFS(أرشيف!E:E,J210,أرشيف!W:W,B210)</f>
        <v>6</v>
      </c>
      <c r="D210" s="45">
        <f>COUNTIFS(أرشيف!E:E,K210,أرشيف!W:W,B210)</f>
        <v>15</v>
      </c>
      <c r="E210" s="45">
        <f>COUNTIFS(أرشيف!E:E,L210,أرشيف!W:W,B210)</f>
        <v>22</v>
      </c>
      <c r="F210" s="45">
        <f>COUNTIFS(أرشيف!E:E,M210,أرشيف!W:W,B210)</f>
        <v>22</v>
      </c>
      <c r="G210" s="45">
        <f>COUNTIFS(أرشيف!E:E,N210,أرشيف!W:W,B210)</f>
        <v>7</v>
      </c>
      <c r="H210" s="45">
        <f>COUNTIFS(أرشيف!E:E,O210,أرشيف!W:W,B210)</f>
        <v>0</v>
      </c>
      <c r="I210" s="43">
        <f t="shared" si="30"/>
        <v>72</v>
      </c>
      <c r="J210" s="42" t="s">
        <v>999</v>
      </c>
      <c r="K210" s="42" t="s">
        <v>995</v>
      </c>
      <c r="L210" s="42" t="s">
        <v>996</v>
      </c>
      <c r="M210" s="42" t="s">
        <v>1193</v>
      </c>
      <c r="N210" s="42" t="s">
        <v>997</v>
      </c>
      <c r="O210" s="42" t="s">
        <v>998</v>
      </c>
      <c r="P210" s="42"/>
    </row>
    <row r="211" spans="1:26" ht="15" x14ac:dyDescent="0.2">
      <c r="B211" s="43" t="s">
        <v>1192</v>
      </c>
      <c r="C211" s="43">
        <f t="shared" ref="C211:H211" si="31">SUM(C203:C210)</f>
        <v>34</v>
      </c>
      <c r="D211" s="43">
        <f t="shared" si="31"/>
        <v>42</v>
      </c>
      <c r="E211" s="43">
        <f t="shared" si="31"/>
        <v>70</v>
      </c>
      <c r="F211" s="43">
        <f t="shared" si="31"/>
        <v>54</v>
      </c>
      <c r="G211" s="43">
        <f t="shared" si="31"/>
        <v>10</v>
      </c>
      <c r="H211" s="43">
        <f t="shared" si="31"/>
        <v>1</v>
      </c>
      <c r="I211" s="43">
        <f t="shared" si="30"/>
        <v>211</v>
      </c>
      <c r="K211" s="42"/>
      <c r="L211" s="42"/>
      <c r="M211" s="42"/>
      <c r="N211" s="42"/>
      <c r="O211" s="42"/>
      <c r="P211" s="42"/>
    </row>
    <row r="212" spans="1:26" ht="42" customHeight="1" x14ac:dyDescent="0.2">
      <c r="V212" s="44" t="s">
        <v>1194</v>
      </c>
      <c r="W212" s="41">
        <v>44</v>
      </c>
      <c r="X212" s="44"/>
      <c r="Y212" s="44"/>
      <c r="Z212" s="44"/>
    </row>
    <row r="213" spans="1:26" ht="11.25" customHeight="1" x14ac:dyDescent="0.2"/>
    <row r="214" spans="1:26" ht="15" customHeight="1" x14ac:dyDescent="0.2">
      <c r="A214" s="41">
        <v>20</v>
      </c>
      <c r="B214" s="68" t="s">
        <v>1198</v>
      </c>
      <c r="C214" s="68"/>
      <c r="D214" s="68"/>
      <c r="E214" s="68"/>
      <c r="F214" s="68"/>
      <c r="G214" s="68"/>
      <c r="H214" s="68"/>
      <c r="I214" s="68"/>
    </row>
    <row r="215" spans="1:26" ht="15" x14ac:dyDescent="0.2">
      <c r="B215" s="71" t="s">
        <v>1240</v>
      </c>
      <c r="C215" s="71"/>
      <c r="D215" s="71"/>
      <c r="E215" s="71"/>
      <c r="F215" s="71"/>
      <c r="G215" s="71"/>
      <c r="H215" s="71"/>
      <c r="I215" s="71"/>
    </row>
    <row r="216" spans="1:26" ht="29.25" customHeight="1" x14ac:dyDescent="0.2">
      <c r="B216" s="49" t="s">
        <v>1241</v>
      </c>
      <c r="C216" s="49" t="s">
        <v>999</v>
      </c>
      <c r="D216" s="49" t="s">
        <v>995</v>
      </c>
      <c r="E216" s="49" t="s">
        <v>996</v>
      </c>
      <c r="F216" s="49" t="s">
        <v>1193</v>
      </c>
      <c r="G216" s="49" t="s">
        <v>997</v>
      </c>
      <c r="H216" s="49" t="s">
        <v>998</v>
      </c>
      <c r="I216" s="43" t="s">
        <v>1192</v>
      </c>
      <c r="K216" s="42"/>
      <c r="L216" s="42"/>
      <c r="M216" s="42"/>
      <c r="N216" s="42"/>
      <c r="O216" s="42"/>
      <c r="P216" s="42"/>
    </row>
    <row r="217" spans="1:26" ht="13.5" customHeight="1" x14ac:dyDescent="0.2">
      <c r="B217" s="48" t="s">
        <v>1171</v>
      </c>
      <c r="C217" s="45">
        <f>COUNTIFS(أرشيف!AB:AB,B217,أرشيف!E:E,J217)</f>
        <v>18</v>
      </c>
      <c r="D217" s="45">
        <f>COUNTIFS(أرشيف!AB:AB,B217,أرشيف!E:E,K217)</f>
        <v>22</v>
      </c>
      <c r="E217" s="45">
        <f>COUNTIFS(أرشيف!AB:AB,B217,أرشيف!E:E,L217)</f>
        <v>37</v>
      </c>
      <c r="F217" s="45">
        <f>COUNTIFS(أرشيف!AB:AB,B217,أرشيف!E:E,M217)</f>
        <v>42</v>
      </c>
      <c r="G217" s="45">
        <f>COUNTIFS(أرشيف!AB:AB,B217,أرشيف!E:E,N217)</f>
        <v>4</v>
      </c>
      <c r="H217" s="45">
        <f>COUNTIFS(أرشيف!AB:AB,B217,أرشيف!E:E,O217)</f>
        <v>0</v>
      </c>
      <c r="I217" s="43">
        <f>SUM(C217:H217)</f>
        <v>123</v>
      </c>
      <c r="J217" s="42" t="s">
        <v>999</v>
      </c>
      <c r="K217" s="42" t="s">
        <v>995</v>
      </c>
      <c r="L217" s="42" t="s">
        <v>996</v>
      </c>
      <c r="M217" s="42" t="s">
        <v>1193</v>
      </c>
      <c r="N217" s="42" t="s">
        <v>997</v>
      </c>
      <c r="O217" s="42" t="s">
        <v>998</v>
      </c>
      <c r="P217" s="42"/>
    </row>
    <row r="218" spans="1:26" ht="13.5" customHeight="1" x14ac:dyDescent="0.2">
      <c r="B218" s="48" t="s">
        <v>1173</v>
      </c>
      <c r="C218" s="45">
        <f>COUNTIFS(أرشيف!AB:AB,B218,أرشيف!E:E,J218)</f>
        <v>5</v>
      </c>
      <c r="D218" s="45">
        <f>COUNTIFS(أرشيف!AB:AB,B218,أرشيف!E:E,K218)</f>
        <v>4</v>
      </c>
      <c r="E218" s="45">
        <f>COUNTIFS(أرشيف!AB:AB,B218,أرشيف!E:E,L218)</f>
        <v>8</v>
      </c>
      <c r="F218" s="45">
        <f>COUNTIFS(أرشيف!AB:AB,B218,أرشيف!E:E,M218)</f>
        <v>5</v>
      </c>
      <c r="G218" s="45">
        <f>COUNTIFS(أرشيف!AB:AB,B218,أرشيف!E:E,N218)</f>
        <v>1</v>
      </c>
      <c r="H218" s="45">
        <f>COUNTIFS(أرشيف!AB:AB,B218,أرشيف!E:E,O218)</f>
        <v>0</v>
      </c>
      <c r="I218" s="43">
        <f t="shared" ref="I218:I221" si="32">SUM(C218:H218)</f>
        <v>23</v>
      </c>
      <c r="J218" s="42" t="s">
        <v>999</v>
      </c>
      <c r="K218" s="42" t="s">
        <v>995</v>
      </c>
      <c r="L218" s="42" t="s">
        <v>996</v>
      </c>
      <c r="M218" s="42" t="s">
        <v>1193</v>
      </c>
      <c r="N218" s="42" t="s">
        <v>997</v>
      </c>
      <c r="O218" s="42" t="s">
        <v>998</v>
      </c>
      <c r="P218" s="42"/>
    </row>
    <row r="219" spans="1:26" ht="13.5" customHeight="1" x14ac:dyDescent="0.2">
      <c r="B219" s="48" t="s">
        <v>1174</v>
      </c>
      <c r="C219" s="45">
        <f>COUNTIFS(أرشيف!AB:AB,B219,أرشيف!E:E,J219)</f>
        <v>0</v>
      </c>
      <c r="D219" s="45">
        <f>COUNTIFS(أرشيف!AB:AB,B219,أرشيف!E:E,K219)</f>
        <v>2</v>
      </c>
      <c r="E219" s="45">
        <f>COUNTIFS(أرشيف!AB:AB,B219,أرشيف!E:E,L219)</f>
        <v>1</v>
      </c>
      <c r="F219" s="45">
        <f>COUNTIFS(أرشيف!AB:AB,B219,أرشيف!E:E,M219)</f>
        <v>2</v>
      </c>
      <c r="G219" s="45">
        <f>COUNTIFS(أرشيف!AB:AB,B219,أرشيف!E:E,N219)</f>
        <v>2</v>
      </c>
      <c r="H219" s="45">
        <f>COUNTIFS(أرشيف!AB:AB,B219,أرشيف!E:E,O219)</f>
        <v>0</v>
      </c>
      <c r="I219" s="43">
        <f t="shared" si="32"/>
        <v>7</v>
      </c>
      <c r="J219" s="42" t="s">
        <v>999</v>
      </c>
      <c r="K219" s="42" t="s">
        <v>995</v>
      </c>
      <c r="L219" s="42" t="s">
        <v>996</v>
      </c>
      <c r="M219" s="42" t="s">
        <v>1193</v>
      </c>
      <c r="N219" s="42" t="s">
        <v>997</v>
      </c>
      <c r="O219" s="42" t="s">
        <v>998</v>
      </c>
      <c r="P219" s="42"/>
    </row>
    <row r="220" spans="1:26" ht="13.5" customHeight="1" x14ac:dyDescent="0.2">
      <c r="B220" s="48" t="s">
        <v>46</v>
      </c>
      <c r="C220" s="45">
        <f>COUNTIFS(أرشيف!AB:AB,B220,أرشيف!E:E,J220)</f>
        <v>11</v>
      </c>
      <c r="D220" s="45">
        <f>COUNTIFS(أرشيف!AB:AB,B220,أرشيف!E:E,K220)</f>
        <v>14</v>
      </c>
      <c r="E220" s="45">
        <f>COUNTIFS(أرشيف!AB:AB,B220,أرشيف!E:E,L220)</f>
        <v>24</v>
      </c>
      <c r="F220" s="45">
        <f>COUNTIFS(أرشيف!AB:AB,B220,أرشيف!E:E,M220)</f>
        <v>5</v>
      </c>
      <c r="G220" s="45">
        <f>COUNTIFS(أرشيف!AB:AB,B220,أرشيف!E:E,N220)</f>
        <v>3</v>
      </c>
      <c r="H220" s="45">
        <f>COUNTIFS(أرشيف!AB:AB,B220,أرشيف!E:E,O220)</f>
        <v>1</v>
      </c>
      <c r="I220" s="43">
        <f t="shared" si="32"/>
        <v>58</v>
      </c>
      <c r="J220" s="42" t="s">
        <v>999</v>
      </c>
      <c r="K220" s="42" t="s">
        <v>995</v>
      </c>
      <c r="L220" s="42" t="s">
        <v>996</v>
      </c>
      <c r="M220" s="42" t="s">
        <v>1193</v>
      </c>
      <c r="N220" s="42" t="s">
        <v>997</v>
      </c>
      <c r="O220" s="42" t="s">
        <v>998</v>
      </c>
      <c r="P220" s="42"/>
    </row>
    <row r="221" spans="1:26" ht="15" x14ac:dyDescent="0.2">
      <c r="B221" s="43" t="s">
        <v>1192</v>
      </c>
      <c r="C221" s="43">
        <f t="shared" ref="C221:H221" si="33">SUM(C217:C220)</f>
        <v>34</v>
      </c>
      <c r="D221" s="43">
        <f t="shared" si="33"/>
        <v>42</v>
      </c>
      <c r="E221" s="43">
        <f t="shared" si="33"/>
        <v>70</v>
      </c>
      <c r="F221" s="43">
        <f t="shared" si="33"/>
        <v>54</v>
      </c>
      <c r="G221" s="43">
        <f t="shared" si="33"/>
        <v>10</v>
      </c>
      <c r="H221" s="43">
        <f t="shared" si="33"/>
        <v>1</v>
      </c>
      <c r="I221" s="43">
        <f t="shared" si="32"/>
        <v>211</v>
      </c>
      <c r="K221" s="42"/>
      <c r="L221" s="42"/>
      <c r="M221" s="42"/>
      <c r="N221" s="42"/>
      <c r="O221" s="42"/>
      <c r="P221" s="42"/>
    </row>
    <row r="222" spans="1:26" ht="42" customHeight="1" x14ac:dyDescent="0.2">
      <c r="V222" s="44" t="s">
        <v>1194</v>
      </c>
      <c r="W222" s="41">
        <v>44</v>
      </c>
      <c r="X222" s="44"/>
      <c r="Y222" s="44"/>
      <c r="Z222" s="44"/>
    </row>
    <row r="223" spans="1:26" ht="11.25" customHeight="1" x14ac:dyDescent="0.2"/>
    <row r="224" spans="1:26" ht="15" customHeight="1" x14ac:dyDescent="0.2">
      <c r="A224" s="41">
        <v>21</v>
      </c>
      <c r="B224" s="68" t="s">
        <v>1198</v>
      </c>
      <c r="C224" s="68"/>
      <c r="D224" s="68"/>
      <c r="E224" s="68"/>
      <c r="F224" s="68"/>
      <c r="G224" s="68"/>
      <c r="H224" s="68"/>
      <c r="I224" s="68"/>
      <c r="J224" s="68"/>
    </row>
    <row r="225" spans="1:26" ht="15" x14ac:dyDescent="0.2">
      <c r="B225" s="71" t="s">
        <v>1233</v>
      </c>
      <c r="C225" s="71"/>
      <c r="D225" s="71"/>
      <c r="E225" s="71"/>
      <c r="F225" s="71"/>
      <c r="G225" s="71"/>
      <c r="H225" s="71"/>
      <c r="I225" s="71"/>
      <c r="J225" s="71"/>
    </row>
    <row r="226" spans="1:26" ht="29.25" customHeight="1" x14ac:dyDescent="0.2">
      <c r="B226" s="49" t="s">
        <v>1242</v>
      </c>
      <c r="C226" s="49" t="s">
        <v>272</v>
      </c>
      <c r="D226" s="49" t="s">
        <v>336</v>
      </c>
      <c r="E226" s="49" t="s">
        <v>97</v>
      </c>
      <c r="F226" s="49" t="s">
        <v>187</v>
      </c>
      <c r="G226" s="49" t="s">
        <v>434</v>
      </c>
      <c r="H226" s="49" t="s">
        <v>1039</v>
      </c>
      <c r="I226" s="49" t="s">
        <v>276</v>
      </c>
      <c r="J226" s="43" t="s">
        <v>1192</v>
      </c>
      <c r="K226" s="42"/>
      <c r="L226" s="42"/>
      <c r="M226" s="42"/>
      <c r="N226" s="42"/>
      <c r="O226" s="42"/>
      <c r="P226" s="42"/>
    </row>
    <row r="227" spans="1:26" ht="13.5" customHeight="1" x14ac:dyDescent="0.2">
      <c r="B227" s="48" t="s">
        <v>31</v>
      </c>
      <c r="C227" s="45">
        <f>COUNTIFS(أرشيف!S:S,K227,أرشيف!K:K,B227)</f>
        <v>16</v>
      </c>
      <c r="D227" s="45">
        <f>COUNTIFS(أرشيف!S:S,L227,أرشيف!K:K,B227)</f>
        <v>34</v>
      </c>
      <c r="E227" s="45">
        <f>COUNTIFS(أرشيف!S:S,M227,أرشيف!K:K,B227)</f>
        <v>6</v>
      </c>
      <c r="F227" s="45">
        <f>COUNTIFS(أرشيف!S:S,N227,أرشيف!K:K,B227)</f>
        <v>0</v>
      </c>
      <c r="G227" s="45">
        <f>COUNTIFS(أرشيف!S:S,O227,أرشيف!K:K,B227)</f>
        <v>10</v>
      </c>
      <c r="H227" s="45">
        <f>COUNTIFS(أرشيف!S:S,P227,أرشيف!K:K,B227)</f>
        <v>1</v>
      </c>
      <c r="I227" s="45">
        <f>COUNTIFS(أرشيف!S:S,Q227,أرشيف!K:K,B227)</f>
        <v>43</v>
      </c>
      <c r="J227" s="43">
        <f>SUM(C227:I227)</f>
        <v>110</v>
      </c>
      <c r="K227" s="42" t="s">
        <v>272</v>
      </c>
      <c r="L227" s="42" t="s">
        <v>336</v>
      </c>
      <c r="M227" s="42" t="s">
        <v>97</v>
      </c>
      <c r="N227" s="42" t="s">
        <v>187</v>
      </c>
      <c r="O227" s="42" t="s">
        <v>434</v>
      </c>
      <c r="P227" s="42" t="s">
        <v>1039</v>
      </c>
      <c r="Q227" s="41" t="s">
        <v>276</v>
      </c>
    </row>
    <row r="228" spans="1:26" ht="13.5" customHeight="1" x14ac:dyDescent="0.2">
      <c r="B228" s="48" t="s">
        <v>60</v>
      </c>
      <c r="C228" s="45">
        <f>COUNTIFS(أرشيف!S:S,K228,أرشيف!K:K,B228)</f>
        <v>44</v>
      </c>
      <c r="D228" s="45">
        <f>COUNTIFS(أرشيف!S:S,L228,أرشيف!K:K,B228)</f>
        <v>46</v>
      </c>
      <c r="E228" s="45">
        <f>COUNTIFS(أرشيف!S:S,M228,أرشيف!K:K,B228)</f>
        <v>3</v>
      </c>
      <c r="F228" s="45">
        <f>COUNTIFS(أرشيف!S:S,N228,أرشيف!K:K,B228)</f>
        <v>4</v>
      </c>
      <c r="G228" s="45">
        <f>COUNTIFS(أرشيف!S:S,O228,أرشيف!K:K,B228)</f>
        <v>4</v>
      </c>
      <c r="H228" s="45">
        <f>COUNTIFS(أرشيف!S:S,P228,أرشيف!K:K,B228)</f>
        <v>0</v>
      </c>
      <c r="I228" s="45">
        <f>COUNTIFS(أرشيف!S:S,Q228,أرشيف!K:K,B228)</f>
        <v>0</v>
      </c>
      <c r="J228" s="43">
        <f t="shared" ref="J228:J229" si="34">SUM(C228:I228)</f>
        <v>101</v>
      </c>
      <c r="K228" s="42" t="s">
        <v>272</v>
      </c>
      <c r="L228" s="42" t="s">
        <v>336</v>
      </c>
      <c r="M228" s="42" t="s">
        <v>97</v>
      </c>
      <c r="N228" s="42" t="s">
        <v>187</v>
      </c>
      <c r="O228" s="42" t="s">
        <v>434</v>
      </c>
      <c r="P228" s="42" t="s">
        <v>1039</v>
      </c>
      <c r="Q228" s="41" t="s">
        <v>276</v>
      </c>
    </row>
    <row r="229" spans="1:26" ht="15" x14ac:dyDescent="0.2">
      <c r="B229" s="43" t="s">
        <v>1192</v>
      </c>
      <c r="C229" s="43">
        <f t="shared" ref="C229:I229" si="35">SUM(C227:C228)</f>
        <v>60</v>
      </c>
      <c r="D229" s="43">
        <f t="shared" si="35"/>
        <v>80</v>
      </c>
      <c r="E229" s="43">
        <f t="shared" si="35"/>
        <v>9</v>
      </c>
      <c r="F229" s="43">
        <f t="shared" si="35"/>
        <v>4</v>
      </c>
      <c r="G229" s="43">
        <f t="shared" si="35"/>
        <v>14</v>
      </c>
      <c r="H229" s="43">
        <f t="shared" si="35"/>
        <v>1</v>
      </c>
      <c r="I229" s="43">
        <f t="shared" si="35"/>
        <v>43</v>
      </c>
      <c r="J229" s="43">
        <f t="shared" si="34"/>
        <v>211</v>
      </c>
      <c r="K229" s="42"/>
      <c r="L229" s="42"/>
      <c r="M229" s="42"/>
      <c r="N229" s="42"/>
      <c r="O229" s="42"/>
      <c r="P229" s="42"/>
    </row>
    <row r="230" spans="1:26" ht="42" customHeight="1" x14ac:dyDescent="0.2">
      <c r="V230" s="44" t="s">
        <v>1194</v>
      </c>
      <c r="W230" s="41">
        <v>44</v>
      </c>
      <c r="X230" s="44"/>
      <c r="Y230" s="44"/>
      <c r="Z230" s="44"/>
    </row>
    <row r="231" spans="1:26" ht="11.25" customHeight="1" x14ac:dyDescent="0.2"/>
    <row r="232" spans="1:26" ht="15" customHeight="1" x14ac:dyDescent="0.2">
      <c r="A232" s="41">
        <v>22</v>
      </c>
      <c r="B232" s="68" t="s">
        <v>1198</v>
      </c>
      <c r="C232" s="68"/>
      <c r="D232" s="68"/>
      <c r="E232" s="68"/>
      <c r="F232" s="68"/>
      <c r="G232" s="68"/>
      <c r="H232" s="68"/>
      <c r="I232" s="68"/>
      <c r="J232" s="68"/>
    </row>
    <row r="233" spans="1:26" ht="15" x14ac:dyDescent="0.2">
      <c r="B233" s="71" t="s">
        <v>1246</v>
      </c>
      <c r="C233" s="71"/>
      <c r="D233" s="71"/>
      <c r="E233" s="71"/>
      <c r="F233" s="71"/>
      <c r="G233" s="71"/>
      <c r="H233" s="71"/>
      <c r="I233" s="71"/>
      <c r="J233" s="71"/>
    </row>
    <row r="234" spans="1:26" ht="29.25" customHeight="1" x14ac:dyDescent="0.2">
      <c r="B234" s="49" t="s">
        <v>1245</v>
      </c>
      <c r="C234" s="49" t="s">
        <v>272</v>
      </c>
      <c r="D234" s="49" t="s">
        <v>336</v>
      </c>
      <c r="E234" s="49" t="s">
        <v>97</v>
      </c>
      <c r="F234" s="49" t="s">
        <v>187</v>
      </c>
      <c r="G234" s="49" t="s">
        <v>434</v>
      </c>
      <c r="H234" s="49" t="s">
        <v>1039</v>
      </c>
      <c r="I234" s="49" t="s">
        <v>276</v>
      </c>
      <c r="J234" s="43" t="s">
        <v>1192</v>
      </c>
      <c r="K234" s="42"/>
      <c r="L234" s="42"/>
      <c r="M234" s="42"/>
      <c r="N234" s="42"/>
      <c r="O234" s="42"/>
      <c r="P234" s="42"/>
    </row>
    <row r="235" spans="1:26" ht="13.5" customHeight="1" x14ac:dyDescent="0.2">
      <c r="B235" s="48" t="s">
        <v>1114</v>
      </c>
      <c r="C235" s="45">
        <f>COUNTIFS(أرشيف!S:S,K235,أرشيف!J:J,B235)</f>
        <v>1</v>
      </c>
      <c r="D235" s="45">
        <f>COUNTIFS(أرشيف!S:S,L235,أرشيف!J:J,B235)</f>
        <v>2</v>
      </c>
      <c r="E235" s="45">
        <f>COUNTIFS(أرشيف!S:S,M235,أرشيف!J:J,B235)</f>
        <v>0</v>
      </c>
      <c r="F235" s="45">
        <f>COUNTIFS(أرشيف!S:S,N235,أرشيف!J:J,B235)</f>
        <v>0</v>
      </c>
      <c r="G235" s="45">
        <f>COUNTIFS(أرشيف!S:S,O235,أرشيف!J:J,B235)</f>
        <v>1</v>
      </c>
      <c r="H235" s="45">
        <f>COUNTIFS(أرشيف!S:S,P235,أرشيف!J:J,B235)</f>
        <v>0</v>
      </c>
      <c r="I235" s="45">
        <f>COUNTIFS(أرشيف!S:S,Q235,أرشيف!J:J,B235)</f>
        <v>3</v>
      </c>
      <c r="J235" s="43">
        <f>SUM(C235:I235)</f>
        <v>7</v>
      </c>
      <c r="K235" s="42" t="s">
        <v>272</v>
      </c>
      <c r="L235" s="42" t="s">
        <v>336</v>
      </c>
      <c r="M235" s="42" t="s">
        <v>97</v>
      </c>
      <c r="N235" s="42" t="s">
        <v>187</v>
      </c>
      <c r="O235" s="42" t="s">
        <v>434</v>
      </c>
      <c r="P235" s="42" t="s">
        <v>1039</v>
      </c>
      <c r="Q235" s="41" t="s">
        <v>276</v>
      </c>
    </row>
    <row r="236" spans="1:26" ht="13.5" customHeight="1" x14ac:dyDescent="0.2">
      <c r="B236" s="48" t="s">
        <v>1115</v>
      </c>
      <c r="C236" s="45">
        <f>COUNTIFS(أرشيف!S:S,K236,أرشيف!J:J,B236)</f>
        <v>18</v>
      </c>
      <c r="D236" s="45">
        <f>COUNTIFS(أرشيف!S:S,L236,أرشيف!J:J,B236)</f>
        <v>29</v>
      </c>
      <c r="E236" s="45">
        <f>COUNTIFS(أرشيف!S:S,M236,أرشيف!J:J,B236)</f>
        <v>5</v>
      </c>
      <c r="F236" s="45">
        <f>COUNTIFS(أرشيف!S:S,N236,أرشيف!J:J,B236)</f>
        <v>4</v>
      </c>
      <c r="G236" s="45">
        <f>COUNTIFS(أرشيف!S:S,O236,أرشيف!J:J,B236)</f>
        <v>7</v>
      </c>
      <c r="H236" s="45">
        <f>COUNTIFS(أرشيف!S:S,P236,أرشيف!J:J,B236)</f>
        <v>0</v>
      </c>
      <c r="I236" s="45">
        <f>COUNTIFS(أرشيف!S:S,Q236,أرشيف!J:J,B236)</f>
        <v>21</v>
      </c>
      <c r="J236" s="43">
        <f t="shared" ref="J236:J239" si="36">SUM(C236:I236)</f>
        <v>84</v>
      </c>
      <c r="K236" s="42" t="s">
        <v>272</v>
      </c>
      <c r="L236" s="42" t="s">
        <v>336</v>
      </c>
      <c r="M236" s="42" t="s">
        <v>97</v>
      </c>
      <c r="N236" s="42" t="s">
        <v>187</v>
      </c>
      <c r="O236" s="42" t="s">
        <v>434</v>
      </c>
      <c r="P236" s="42" t="s">
        <v>1039</v>
      </c>
      <c r="Q236" s="41" t="s">
        <v>276</v>
      </c>
    </row>
    <row r="237" spans="1:26" ht="13.5" customHeight="1" x14ac:dyDescent="0.2">
      <c r="B237" s="48" t="s">
        <v>1113</v>
      </c>
      <c r="C237" s="45">
        <f>COUNTIFS(أرشيف!S:S,K237,أرشيف!J:J,B237)</f>
        <v>3</v>
      </c>
      <c r="D237" s="45">
        <f>COUNTIFS(أرشيف!S:S,L237,أرشيف!J:J,B237)</f>
        <v>7</v>
      </c>
      <c r="E237" s="45">
        <f>COUNTIFS(أرشيف!S:S,M237,أرشيف!J:J,B237)</f>
        <v>1</v>
      </c>
      <c r="F237" s="45">
        <f>COUNTIFS(أرشيف!S:S,N237,أرشيف!J:J,B237)</f>
        <v>0</v>
      </c>
      <c r="G237" s="45">
        <f>COUNTIFS(أرشيف!S:S,O237,أرشيف!J:J,B237)</f>
        <v>2</v>
      </c>
      <c r="H237" s="45">
        <f>COUNTIFS(أرشيف!S:S,P237,أرشيف!J:J,B237)</f>
        <v>1</v>
      </c>
      <c r="I237" s="45">
        <f>COUNTIFS(أرشيف!S:S,Q237,أرشيف!J:J,B237)</f>
        <v>3</v>
      </c>
      <c r="J237" s="43">
        <f t="shared" si="36"/>
        <v>17</v>
      </c>
      <c r="K237" s="42" t="s">
        <v>272</v>
      </c>
      <c r="L237" s="42" t="s">
        <v>336</v>
      </c>
      <c r="M237" s="42" t="s">
        <v>97</v>
      </c>
      <c r="N237" s="42" t="s">
        <v>187</v>
      </c>
      <c r="O237" s="42" t="s">
        <v>434</v>
      </c>
      <c r="P237" s="42" t="s">
        <v>1039</v>
      </c>
      <c r="Q237" s="41" t="s">
        <v>276</v>
      </c>
    </row>
    <row r="238" spans="1:26" ht="13.5" customHeight="1" x14ac:dyDescent="0.2">
      <c r="B238" s="48" t="s">
        <v>1010</v>
      </c>
      <c r="C238" s="45">
        <f>COUNTIFS(أرشيف!S:S,K238,أرشيف!J:J,B238)</f>
        <v>38</v>
      </c>
      <c r="D238" s="45">
        <f>COUNTIFS(أرشيف!S:S,L238,أرشيف!J:J,B238)</f>
        <v>42</v>
      </c>
      <c r="E238" s="45">
        <f>COUNTIFS(أرشيف!S:S,M238,أرشيف!J:J,B238)</f>
        <v>3</v>
      </c>
      <c r="F238" s="45">
        <f>COUNTIFS(أرشيف!S:S,N238,أرشيف!J:J,B238)</f>
        <v>0</v>
      </c>
      <c r="G238" s="45">
        <f>COUNTIFS(أرشيف!S:S,O238,أرشيف!J:J,B238)</f>
        <v>4</v>
      </c>
      <c r="H238" s="45">
        <f>COUNTIFS(أرشيف!S:S,P238,أرشيف!J:J,B238)</f>
        <v>0</v>
      </c>
      <c r="I238" s="45">
        <f>COUNTIFS(أرشيف!S:S,Q238,أرشيف!J:J,B238)</f>
        <v>16</v>
      </c>
      <c r="J238" s="43">
        <f t="shared" si="36"/>
        <v>103</v>
      </c>
      <c r="K238" s="42" t="s">
        <v>272</v>
      </c>
      <c r="L238" s="42" t="s">
        <v>336</v>
      </c>
      <c r="M238" s="42" t="s">
        <v>97</v>
      </c>
      <c r="N238" s="42" t="s">
        <v>187</v>
      </c>
      <c r="O238" s="42" t="s">
        <v>434</v>
      </c>
      <c r="P238" s="42" t="s">
        <v>1039</v>
      </c>
      <c r="Q238" s="41" t="s">
        <v>276</v>
      </c>
    </row>
    <row r="239" spans="1:26" ht="15" x14ac:dyDescent="0.2">
      <c r="B239" s="43" t="s">
        <v>1192</v>
      </c>
      <c r="C239" s="43">
        <f t="shared" ref="C239:I239" si="37">SUM(C235:C238)</f>
        <v>60</v>
      </c>
      <c r="D239" s="43">
        <f t="shared" si="37"/>
        <v>80</v>
      </c>
      <c r="E239" s="43">
        <f t="shared" si="37"/>
        <v>9</v>
      </c>
      <c r="F239" s="43">
        <f t="shared" si="37"/>
        <v>4</v>
      </c>
      <c r="G239" s="43">
        <f t="shared" si="37"/>
        <v>14</v>
      </c>
      <c r="H239" s="43">
        <f t="shared" si="37"/>
        <v>1</v>
      </c>
      <c r="I239" s="43">
        <f t="shared" si="37"/>
        <v>43</v>
      </c>
      <c r="J239" s="43">
        <f t="shared" si="36"/>
        <v>211</v>
      </c>
      <c r="K239" s="42"/>
      <c r="L239" s="42"/>
      <c r="M239" s="42"/>
      <c r="N239" s="42"/>
      <c r="O239" s="42"/>
      <c r="P239" s="42"/>
    </row>
    <row r="240" spans="1:26" ht="42" customHeight="1" x14ac:dyDescent="0.2">
      <c r="V240" s="44" t="s">
        <v>1194</v>
      </c>
      <c r="W240" s="41">
        <v>44</v>
      </c>
      <c r="X240" s="44"/>
      <c r="Y240" s="44"/>
      <c r="Z240" s="44"/>
    </row>
    <row r="241" spans="1:26" ht="11.25" customHeight="1" x14ac:dyDescent="0.2"/>
    <row r="242" spans="1:26" ht="15" customHeight="1" x14ac:dyDescent="0.2">
      <c r="A242" s="41">
        <v>23</v>
      </c>
      <c r="B242" s="68" t="s">
        <v>1198</v>
      </c>
      <c r="C242" s="68"/>
      <c r="D242" s="68"/>
      <c r="E242" s="68"/>
      <c r="F242" s="68"/>
      <c r="G242" s="68"/>
      <c r="H242" s="68"/>
      <c r="I242" s="68"/>
      <c r="J242" s="68"/>
      <c r="K242" s="68"/>
    </row>
    <row r="243" spans="1:26" ht="15" x14ac:dyDescent="0.2">
      <c r="B243" s="71" t="s">
        <v>1235</v>
      </c>
      <c r="C243" s="71"/>
      <c r="D243" s="71"/>
      <c r="E243" s="71"/>
      <c r="F243" s="71"/>
      <c r="G243" s="71"/>
      <c r="H243" s="71"/>
      <c r="I243" s="71"/>
      <c r="J243" s="71"/>
      <c r="K243" s="71"/>
    </row>
    <row r="244" spans="1:26" ht="29.25" customHeight="1" x14ac:dyDescent="0.2">
      <c r="B244" s="49" t="s">
        <v>1234</v>
      </c>
      <c r="C244" s="49" t="s">
        <v>1182</v>
      </c>
      <c r="D244" s="49" t="s">
        <v>1183</v>
      </c>
      <c r="E244" s="49" t="s">
        <v>1184</v>
      </c>
      <c r="F244" s="49" t="s">
        <v>1188</v>
      </c>
      <c r="G244" s="49" t="s">
        <v>1187</v>
      </c>
      <c r="H244" s="49" t="s">
        <v>1186</v>
      </c>
      <c r="I244" s="49" t="s">
        <v>1185</v>
      </c>
      <c r="J244" s="49" t="s">
        <v>276</v>
      </c>
      <c r="K244" s="43" t="s">
        <v>1192</v>
      </c>
      <c r="L244" s="42"/>
      <c r="M244" s="42"/>
      <c r="N244" s="42"/>
      <c r="O244" s="42"/>
      <c r="P244" s="42"/>
    </row>
    <row r="245" spans="1:26" ht="13.5" customHeight="1" x14ac:dyDescent="0.2">
      <c r="B245" s="48" t="s">
        <v>31</v>
      </c>
      <c r="C245" s="45">
        <f>COUNTIFS(أرشيف!W:W,L245,أرشيف!K:K,B245)</f>
        <v>16</v>
      </c>
      <c r="D245" s="45">
        <f>COUNTIFS(أرشيف!W:W,M245,أرشيف!K:K,B245)</f>
        <v>4</v>
      </c>
      <c r="E245" s="45">
        <f>COUNTIFS(أرشيف!W:W,N245,أرشيف!K:K,B245)</f>
        <v>10</v>
      </c>
      <c r="F245" s="45">
        <f>COUNTIFS(أرشيف!W:W,O245,أرشيف!K:K,B245)</f>
        <v>2</v>
      </c>
      <c r="G245" s="45">
        <f>COUNTIFS(أرشيف!W:W,P245,أرشيف!K:K,B245)</f>
        <v>14</v>
      </c>
      <c r="H245" s="45">
        <f>COUNTIFS(أرشيف!W:W,Q245,أرشيف!K:K,B245)</f>
        <v>1</v>
      </c>
      <c r="I245" s="45">
        <f>COUNTIFS(أرشيف!W:W,R245,أرشيف!K:K,B245)</f>
        <v>0</v>
      </c>
      <c r="J245" s="45">
        <f>COUNTIFS(أرشيف!W:W,S245,أرشيف!K:K,B245)</f>
        <v>63</v>
      </c>
      <c r="K245" s="43">
        <f>SUM(C245:J245)</f>
        <v>110</v>
      </c>
      <c r="L245" s="42" t="s">
        <v>1182</v>
      </c>
      <c r="M245" s="42" t="s">
        <v>1183</v>
      </c>
      <c r="N245" s="42" t="s">
        <v>1184</v>
      </c>
      <c r="O245" s="42" t="s">
        <v>1188</v>
      </c>
      <c r="P245" s="42" t="s">
        <v>1187</v>
      </c>
      <c r="Q245" s="41" t="s">
        <v>1186</v>
      </c>
      <c r="R245" s="41" t="s">
        <v>1185</v>
      </c>
      <c r="S245" s="41" t="s">
        <v>276</v>
      </c>
    </row>
    <row r="246" spans="1:26" ht="13.5" customHeight="1" x14ac:dyDescent="0.2">
      <c r="B246" s="48" t="s">
        <v>60</v>
      </c>
      <c r="C246" s="45">
        <f>COUNTIFS(أرشيف!W:W,L246,أرشيف!K:K,B246)</f>
        <v>50</v>
      </c>
      <c r="D246" s="45">
        <f>COUNTIFS(أرشيف!W:W,M246,أرشيف!K:K,B246)</f>
        <v>13</v>
      </c>
      <c r="E246" s="45">
        <f>COUNTIFS(أرشيف!W:W,N246,أرشيف!K:K,B246)</f>
        <v>9</v>
      </c>
      <c r="F246" s="45">
        <f>COUNTIFS(أرشيف!W:W,O246,أرشيف!K:K,B246)</f>
        <v>5</v>
      </c>
      <c r="G246" s="45">
        <f>COUNTIFS(أرشيف!W:W,P246,أرشيف!K:K,B246)</f>
        <v>10</v>
      </c>
      <c r="H246" s="45">
        <f>COUNTIFS(أرشيف!W:W,Q246,أرشيف!K:K,B246)</f>
        <v>2</v>
      </c>
      <c r="I246" s="45">
        <f>COUNTIFS(أرشيف!W:W,R246,أرشيف!K:K,B246)</f>
        <v>3</v>
      </c>
      <c r="J246" s="45">
        <f>COUNTIFS(أرشيف!W:W,S246,أرشيف!K:K,B246)</f>
        <v>9</v>
      </c>
      <c r="K246" s="43">
        <f t="shared" ref="K246:K247" si="38">SUM(C246:J246)</f>
        <v>101</v>
      </c>
      <c r="L246" s="42" t="s">
        <v>1182</v>
      </c>
      <c r="M246" s="42" t="s">
        <v>1183</v>
      </c>
      <c r="N246" s="42" t="s">
        <v>1184</v>
      </c>
      <c r="O246" s="42" t="s">
        <v>1188</v>
      </c>
      <c r="P246" s="42" t="s">
        <v>1187</v>
      </c>
      <c r="Q246" s="41" t="s">
        <v>1186</v>
      </c>
      <c r="R246" s="41" t="s">
        <v>1185</v>
      </c>
      <c r="S246" s="41" t="s">
        <v>276</v>
      </c>
    </row>
    <row r="247" spans="1:26" ht="15" x14ac:dyDescent="0.2">
      <c r="B247" s="43" t="s">
        <v>1192</v>
      </c>
      <c r="C247" s="43">
        <f t="shared" ref="C247:J247" si="39">SUM(C245:C246)</f>
        <v>66</v>
      </c>
      <c r="D247" s="43">
        <f t="shared" si="39"/>
        <v>17</v>
      </c>
      <c r="E247" s="43">
        <f t="shared" si="39"/>
        <v>19</v>
      </c>
      <c r="F247" s="43">
        <f t="shared" si="39"/>
        <v>7</v>
      </c>
      <c r="G247" s="43">
        <f t="shared" si="39"/>
        <v>24</v>
      </c>
      <c r="H247" s="43">
        <f t="shared" si="39"/>
        <v>3</v>
      </c>
      <c r="I247" s="43">
        <f t="shared" si="39"/>
        <v>3</v>
      </c>
      <c r="J247" s="43">
        <f t="shared" si="39"/>
        <v>72</v>
      </c>
      <c r="K247" s="43">
        <f t="shared" si="38"/>
        <v>211</v>
      </c>
      <c r="L247" s="42"/>
      <c r="M247" s="42"/>
      <c r="N247" s="42"/>
      <c r="O247" s="42"/>
      <c r="P247" s="42"/>
    </row>
    <row r="248" spans="1:26" ht="42" customHeight="1" x14ac:dyDescent="0.2">
      <c r="V248" s="44" t="s">
        <v>1194</v>
      </c>
      <c r="W248" s="41">
        <v>44</v>
      </c>
      <c r="X248" s="44"/>
      <c r="Y248" s="44"/>
      <c r="Z248" s="44"/>
    </row>
    <row r="249" spans="1:26" ht="11.25" customHeight="1" x14ac:dyDescent="0.2"/>
    <row r="250" spans="1:26" ht="15" customHeight="1" x14ac:dyDescent="0.2">
      <c r="A250" s="41">
        <v>24</v>
      </c>
      <c r="B250" s="68" t="s">
        <v>1198</v>
      </c>
      <c r="C250" s="68"/>
      <c r="D250" s="68"/>
      <c r="E250" s="68"/>
      <c r="F250" s="68"/>
      <c r="G250" s="68"/>
      <c r="H250" s="68"/>
      <c r="I250" s="68"/>
      <c r="J250" s="68"/>
      <c r="K250" s="68"/>
    </row>
    <row r="251" spans="1:26" ht="15" x14ac:dyDescent="0.2">
      <c r="B251" s="71" t="s">
        <v>1244</v>
      </c>
      <c r="C251" s="71"/>
      <c r="D251" s="71"/>
      <c r="E251" s="71"/>
      <c r="F251" s="71"/>
      <c r="G251" s="71"/>
      <c r="H251" s="71"/>
      <c r="I251" s="71"/>
      <c r="J251" s="71"/>
      <c r="K251" s="71"/>
    </row>
    <row r="252" spans="1:26" ht="29.25" customHeight="1" x14ac:dyDescent="0.2">
      <c r="B252" s="49" t="s">
        <v>1243</v>
      </c>
      <c r="C252" s="49" t="s">
        <v>1182</v>
      </c>
      <c r="D252" s="49" t="s">
        <v>1183</v>
      </c>
      <c r="E252" s="49" t="s">
        <v>1184</v>
      </c>
      <c r="F252" s="49" t="s">
        <v>1188</v>
      </c>
      <c r="G252" s="49" t="s">
        <v>1187</v>
      </c>
      <c r="H252" s="49" t="s">
        <v>1186</v>
      </c>
      <c r="I252" s="49" t="s">
        <v>1185</v>
      </c>
      <c r="J252" s="49" t="s">
        <v>276</v>
      </c>
      <c r="K252" s="43" t="s">
        <v>1192</v>
      </c>
      <c r="L252" s="42"/>
      <c r="M252" s="42"/>
      <c r="N252" s="42"/>
      <c r="O252" s="42"/>
      <c r="P252" s="42"/>
    </row>
    <row r="253" spans="1:26" ht="13.5" customHeight="1" x14ac:dyDescent="0.2">
      <c r="B253" s="48" t="s">
        <v>1114</v>
      </c>
      <c r="C253" s="45">
        <f>COUNTIFS(أرشيف!J:J,B253,أرشيف!W:W,L253)</f>
        <v>1</v>
      </c>
      <c r="D253" s="45">
        <f>COUNTIFS(أرشيف!J:J,B253,أرشيف!W:W,M253)</f>
        <v>1</v>
      </c>
      <c r="E253" s="45">
        <f>COUNTIFS(أرشيف!J:J,B253,أرشيف!W:W,N253)</f>
        <v>1</v>
      </c>
      <c r="F253" s="45">
        <f>COUNTIFS(أرشيف!J:J,B253,أرشيف!W:W,O253)</f>
        <v>0</v>
      </c>
      <c r="G253" s="45">
        <f>COUNTIFS(أرشيف!J:J,B253,أرشيف!W:W,P253)</f>
        <v>0</v>
      </c>
      <c r="H253" s="45">
        <f>COUNTIFS(أرشيف!J:J,B253,أرشيف!W:W,Q253)</f>
        <v>0</v>
      </c>
      <c r="I253" s="45">
        <f>COUNTIFS(أرشيف!J:J,B253,أرشيف!W:W,R253)</f>
        <v>0</v>
      </c>
      <c r="J253" s="45">
        <f>COUNTIFS(أرشيف!J:J,B253,أرشيف!W:W,S253)</f>
        <v>4</v>
      </c>
      <c r="K253" s="43">
        <f>SUM(C253:J253)</f>
        <v>7</v>
      </c>
      <c r="L253" s="42" t="s">
        <v>1182</v>
      </c>
      <c r="M253" s="42" t="s">
        <v>1183</v>
      </c>
      <c r="N253" s="42" t="s">
        <v>1184</v>
      </c>
      <c r="O253" s="42" t="s">
        <v>1188</v>
      </c>
      <c r="P253" s="42" t="s">
        <v>1187</v>
      </c>
      <c r="Q253" s="41" t="s">
        <v>1186</v>
      </c>
      <c r="R253" s="41" t="s">
        <v>1185</v>
      </c>
      <c r="S253" s="41" t="s">
        <v>276</v>
      </c>
    </row>
    <row r="254" spans="1:26" ht="13.5" customHeight="1" x14ac:dyDescent="0.2">
      <c r="B254" s="48" t="s">
        <v>1115</v>
      </c>
      <c r="C254" s="45">
        <f>COUNTIFS(أرشيف!J:J,B254,أرشيف!W:W,L254)</f>
        <v>20</v>
      </c>
      <c r="D254" s="45">
        <f>COUNTIFS(أرشيف!J:J,B254,أرشيف!W:W,M254)</f>
        <v>3</v>
      </c>
      <c r="E254" s="45">
        <f>COUNTIFS(أرشيف!J:J,B254,أرشيف!W:W,N254)</f>
        <v>7</v>
      </c>
      <c r="F254" s="45">
        <f>COUNTIFS(أرشيف!J:J,B254,أرشيف!W:W,O254)</f>
        <v>4</v>
      </c>
      <c r="G254" s="45">
        <f>COUNTIFS(أرشيف!J:J,B254,أرشيف!W:W,P254)</f>
        <v>17</v>
      </c>
      <c r="H254" s="45">
        <f>COUNTIFS(أرشيف!J:J,B254,أرشيف!W:W,Q254)</f>
        <v>1</v>
      </c>
      <c r="I254" s="45">
        <f>COUNTIFS(أرشيف!J:J,B254,أرشيف!W:W,R254)</f>
        <v>1</v>
      </c>
      <c r="J254" s="45">
        <f>COUNTIFS(أرشيف!J:J,B254,أرشيف!W:W,S254)</f>
        <v>31</v>
      </c>
      <c r="K254" s="43">
        <f t="shared" ref="K254:K257" si="40">SUM(C254:J254)</f>
        <v>84</v>
      </c>
      <c r="L254" s="42" t="s">
        <v>1182</v>
      </c>
      <c r="M254" s="42" t="s">
        <v>1183</v>
      </c>
      <c r="N254" s="42" t="s">
        <v>1184</v>
      </c>
      <c r="O254" s="42" t="s">
        <v>1188</v>
      </c>
      <c r="P254" s="42" t="s">
        <v>1187</v>
      </c>
      <c r="Q254" s="41" t="s">
        <v>1186</v>
      </c>
      <c r="R254" s="41" t="s">
        <v>1185</v>
      </c>
      <c r="S254" s="41" t="s">
        <v>276</v>
      </c>
    </row>
    <row r="255" spans="1:26" ht="13.5" customHeight="1" x14ac:dyDescent="0.2">
      <c r="B255" s="48" t="s">
        <v>1113</v>
      </c>
      <c r="C255" s="45">
        <f>COUNTIFS(أرشيف!J:J,B255,أرشيف!W:W,L255)</f>
        <v>4</v>
      </c>
      <c r="D255" s="45">
        <f>COUNTIFS(أرشيف!J:J,B255,أرشيف!W:W,M255)</f>
        <v>4</v>
      </c>
      <c r="E255" s="45">
        <f>COUNTIFS(أرشيف!J:J,B255,أرشيف!W:W,N255)</f>
        <v>0</v>
      </c>
      <c r="F255" s="45">
        <f>COUNTIFS(أرشيف!J:J,B255,أرشيف!W:W,O255)</f>
        <v>0</v>
      </c>
      <c r="G255" s="45">
        <f>COUNTIFS(أرشيف!J:J,B255,أرشيف!W:W,P255)</f>
        <v>0</v>
      </c>
      <c r="H255" s="45">
        <f>COUNTIFS(أرشيف!J:J,B255,أرشيف!W:W,Q255)</f>
        <v>1</v>
      </c>
      <c r="I255" s="45">
        <f>COUNTIFS(أرشيف!J:J,B255,أرشيف!W:W,R255)</f>
        <v>1</v>
      </c>
      <c r="J255" s="45">
        <f>COUNTIFS(أرشيف!J:J,B255,أرشيف!W:W,S255)</f>
        <v>7</v>
      </c>
      <c r="K255" s="43">
        <f t="shared" si="40"/>
        <v>17</v>
      </c>
      <c r="L255" s="42" t="s">
        <v>1182</v>
      </c>
      <c r="M255" s="42" t="s">
        <v>1183</v>
      </c>
      <c r="N255" s="42" t="s">
        <v>1184</v>
      </c>
      <c r="O255" s="42" t="s">
        <v>1188</v>
      </c>
      <c r="P255" s="42" t="s">
        <v>1187</v>
      </c>
      <c r="Q255" s="41" t="s">
        <v>1186</v>
      </c>
      <c r="R255" s="41" t="s">
        <v>1185</v>
      </c>
      <c r="S255" s="41" t="s">
        <v>276</v>
      </c>
    </row>
    <row r="256" spans="1:26" ht="13.5" customHeight="1" x14ac:dyDescent="0.2">
      <c r="B256" s="48" t="s">
        <v>1010</v>
      </c>
      <c r="C256" s="45">
        <f>COUNTIFS(أرشيف!J:J,B256,أرشيف!W:W,L256)</f>
        <v>41</v>
      </c>
      <c r="D256" s="45">
        <f>COUNTIFS(أرشيف!J:J,B256,أرشيف!W:W,M256)</f>
        <v>9</v>
      </c>
      <c r="E256" s="45">
        <f>COUNTIFS(أرشيف!J:J,B256,أرشيف!W:W,N256)</f>
        <v>11</v>
      </c>
      <c r="F256" s="45">
        <f>COUNTIFS(أرشيف!J:J,B256,أرشيف!W:W,O256)</f>
        <v>3</v>
      </c>
      <c r="G256" s="45">
        <f>COUNTIFS(أرشيف!J:J,B256,أرشيف!W:W,P256)</f>
        <v>7</v>
      </c>
      <c r="H256" s="45">
        <f>COUNTIFS(أرشيف!J:J,B256,أرشيف!W:W,Q256)</f>
        <v>1</v>
      </c>
      <c r="I256" s="45">
        <f>COUNTIFS(أرشيف!J:J,B256,أرشيف!W:W,R256)</f>
        <v>1</v>
      </c>
      <c r="J256" s="45">
        <f>COUNTIFS(أرشيف!J:J,B256,أرشيف!W:W,S256)</f>
        <v>30</v>
      </c>
      <c r="K256" s="43">
        <f t="shared" si="40"/>
        <v>103</v>
      </c>
      <c r="L256" s="42" t="s">
        <v>1182</v>
      </c>
      <c r="M256" s="42" t="s">
        <v>1183</v>
      </c>
      <c r="N256" s="42" t="s">
        <v>1184</v>
      </c>
      <c r="O256" s="42" t="s">
        <v>1188</v>
      </c>
      <c r="P256" s="42" t="s">
        <v>1187</v>
      </c>
      <c r="Q256" s="41" t="s">
        <v>1186</v>
      </c>
      <c r="R256" s="41" t="s">
        <v>1185</v>
      </c>
      <c r="S256" s="41" t="s">
        <v>276</v>
      </c>
    </row>
    <row r="257" spans="1:26" ht="15" x14ac:dyDescent="0.2">
      <c r="B257" s="43" t="s">
        <v>1192</v>
      </c>
      <c r="C257" s="43">
        <f t="shared" ref="C257:J257" si="41">SUM(C253:C256)</f>
        <v>66</v>
      </c>
      <c r="D257" s="43">
        <f t="shared" si="41"/>
        <v>17</v>
      </c>
      <c r="E257" s="43">
        <f t="shared" si="41"/>
        <v>19</v>
      </c>
      <c r="F257" s="43">
        <f t="shared" si="41"/>
        <v>7</v>
      </c>
      <c r="G257" s="43">
        <f t="shared" si="41"/>
        <v>24</v>
      </c>
      <c r="H257" s="43">
        <f t="shared" si="41"/>
        <v>3</v>
      </c>
      <c r="I257" s="43">
        <f t="shared" si="41"/>
        <v>3</v>
      </c>
      <c r="J257" s="43">
        <f t="shared" si="41"/>
        <v>72</v>
      </c>
      <c r="K257" s="43">
        <f t="shared" si="40"/>
        <v>211</v>
      </c>
      <c r="L257" s="42"/>
      <c r="M257" s="42"/>
      <c r="N257" s="42"/>
      <c r="O257" s="42"/>
      <c r="P257" s="42"/>
    </row>
    <row r="258" spans="1:26" ht="42" customHeight="1" x14ac:dyDescent="0.2">
      <c r="V258" s="44" t="s">
        <v>1194</v>
      </c>
      <c r="W258" s="41">
        <v>44</v>
      </c>
      <c r="X258" s="44"/>
      <c r="Y258" s="44"/>
      <c r="Z258" s="44"/>
    </row>
    <row r="259" spans="1:26" ht="11.25" customHeight="1" x14ac:dyDescent="0.2"/>
    <row r="260" spans="1:26" ht="15" customHeight="1" x14ac:dyDescent="0.2">
      <c r="A260" s="41">
        <v>25</v>
      </c>
      <c r="B260" s="68" t="s">
        <v>1198</v>
      </c>
      <c r="C260" s="68"/>
      <c r="D260" s="68"/>
      <c r="E260" s="68"/>
      <c r="F260" s="68"/>
      <c r="G260" s="68"/>
      <c r="H260" s="68"/>
      <c r="I260" s="68"/>
    </row>
    <row r="261" spans="1:26" ht="15" customHeight="1" x14ac:dyDescent="0.2">
      <c r="B261" s="71" t="s">
        <v>1204</v>
      </c>
      <c r="C261" s="71"/>
      <c r="D261" s="71"/>
      <c r="E261" s="71"/>
      <c r="F261" s="71"/>
      <c r="G261" s="71"/>
      <c r="H261" s="71"/>
      <c r="I261" s="71"/>
    </row>
    <row r="262" spans="1:26" ht="29.25" customHeight="1" x14ac:dyDescent="0.2">
      <c r="B262" s="49" t="s">
        <v>1205</v>
      </c>
      <c r="C262" s="49" t="s">
        <v>1002</v>
      </c>
      <c r="D262" s="49" t="s">
        <v>1004</v>
      </c>
      <c r="E262" s="49" t="s">
        <v>1003</v>
      </c>
      <c r="F262" s="49" t="s">
        <v>1005</v>
      </c>
      <c r="G262" s="49" t="s">
        <v>1202</v>
      </c>
      <c r="H262" s="51" t="s">
        <v>1251</v>
      </c>
      <c r="I262" s="52" t="s">
        <v>1252</v>
      </c>
      <c r="K262" s="42"/>
      <c r="L262" s="42"/>
      <c r="M262" s="42"/>
      <c r="N262" s="42"/>
      <c r="O262" s="42"/>
      <c r="P262" s="42"/>
    </row>
    <row r="263" spans="1:26" ht="13.5" customHeight="1" x14ac:dyDescent="0.2">
      <c r="B263" s="50">
        <v>500</v>
      </c>
      <c r="C263" s="45">
        <f>COUNTIFS(أرشيف!F:F,J263,أرشيف!X:X,إحصاءات!B263)</f>
        <v>1</v>
      </c>
      <c r="D263" s="45">
        <f>COUNTIFS(أرشيف!F:F,K263,أرشيف!X:X,إحصاءات!B263)</f>
        <v>0</v>
      </c>
      <c r="E263" s="45">
        <f>COUNTIFS(أرشيف!F:F,L263,أرشيف!X:X,إحصاءات!B263)</f>
        <v>0</v>
      </c>
      <c r="F263" s="45">
        <f>COUNTIFS(أرشيف!F:F,M263,أرشيف!X:X,إحصاءات!B263)</f>
        <v>0</v>
      </c>
      <c r="G263" s="45">
        <f>COUNTIFS(أرشيف!F:F,N263,أرشيف!X:X,إحصاءات!B263)</f>
        <v>0</v>
      </c>
      <c r="H263" s="43">
        <f>SUM(C263:G263)</f>
        <v>1</v>
      </c>
      <c r="I263" s="53">
        <f>H263*B263</f>
        <v>500</v>
      </c>
      <c r="J263" s="42" t="s">
        <v>1002</v>
      </c>
      <c r="K263" s="42" t="s">
        <v>1004</v>
      </c>
      <c r="L263" s="42" t="s">
        <v>1003</v>
      </c>
      <c r="M263" s="42" t="s">
        <v>1005</v>
      </c>
      <c r="N263" s="42" t="s">
        <v>1202</v>
      </c>
      <c r="O263" s="42"/>
      <c r="P263" s="42"/>
    </row>
    <row r="264" spans="1:26" ht="13.5" customHeight="1" x14ac:dyDescent="0.2">
      <c r="B264" s="50">
        <v>1000</v>
      </c>
      <c r="C264" s="45">
        <f>COUNTIFS(أرشيف!F:F,J264,أرشيف!X:X,إحصاءات!B264)</f>
        <v>4</v>
      </c>
      <c r="D264" s="45">
        <f>COUNTIFS(أرشيف!F:F,K264,أرشيف!X:X,إحصاءات!B264)</f>
        <v>4</v>
      </c>
      <c r="E264" s="45">
        <f>COUNTIFS(أرشيف!F:F,L264,أرشيف!X:X,إحصاءات!B264)</f>
        <v>0</v>
      </c>
      <c r="F264" s="45">
        <f>COUNTIFS(أرشيف!F:F,M264,أرشيف!X:X,إحصاءات!B264)</f>
        <v>0</v>
      </c>
      <c r="G264" s="45">
        <f>COUNTIFS(أرشيف!F:F,N264,أرشيف!X:X,إحصاءات!B264)</f>
        <v>0</v>
      </c>
      <c r="H264" s="43">
        <f t="shared" ref="H264:H267" si="42">SUM(C264:G264)</f>
        <v>8</v>
      </c>
      <c r="I264" s="53">
        <f t="shared" ref="I264:I266" si="43">H264*B264</f>
        <v>8000</v>
      </c>
      <c r="J264" s="42" t="s">
        <v>1002</v>
      </c>
      <c r="K264" s="42" t="s">
        <v>1004</v>
      </c>
      <c r="L264" s="42" t="s">
        <v>1003</v>
      </c>
      <c r="M264" s="42" t="s">
        <v>1005</v>
      </c>
      <c r="N264" s="42" t="s">
        <v>1202</v>
      </c>
      <c r="O264" s="42"/>
      <c r="P264" s="42"/>
    </row>
    <row r="265" spans="1:26" ht="13.5" customHeight="1" x14ac:dyDescent="0.2">
      <c r="B265" s="50">
        <v>3000</v>
      </c>
      <c r="C265" s="45">
        <f>COUNTIFS(أرشيف!F:F,J265,أرشيف!X:X,إحصاءات!B265)</f>
        <v>1</v>
      </c>
      <c r="D265" s="45">
        <f>COUNTIFS(أرشيف!F:F,K265,أرشيف!X:X,إحصاءات!B265)</f>
        <v>0</v>
      </c>
      <c r="E265" s="45">
        <f>COUNTIFS(أرشيف!F:F,L265,أرشيف!X:X,إحصاءات!B265)</f>
        <v>0</v>
      </c>
      <c r="F265" s="45">
        <f>COUNTIFS(أرشيف!F:F,M265,أرشيف!X:X,إحصاءات!B265)</f>
        <v>0</v>
      </c>
      <c r="G265" s="45">
        <f>COUNTIFS(أرشيف!F:F,N265,أرشيف!X:X,إحصاءات!B265)</f>
        <v>0</v>
      </c>
      <c r="H265" s="43">
        <f t="shared" si="42"/>
        <v>1</v>
      </c>
      <c r="I265" s="53">
        <f t="shared" si="43"/>
        <v>3000</v>
      </c>
      <c r="J265" s="42" t="s">
        <v>1002</v>
      </c>
      <c r="K265" s="42" t="s">
        <v>1004</v>
      </c>
      <c r="L265" s="42" t="s">
        <v>1003</v>
      </c>
      <c r="M265" s="42" t="s">
        <v>1005</v>
      </c>
      <c r="N265" s="42" t="s">
        <v>1202</v>
      </c>
      <c r="O265" s="42"/>
      <c r="P265" s="42"/>
    </row>
    <row r="266" spans="1:26" ht="13.5" customHeight="1" x14ac:dyDescent="0.2">
      <c r="B266" s="50">
        <v>5000</v>
      </c>
      <c r="C266" s="45">
        <f>COUNTIFS(أرشيف!F:F,J266,أرشيف!X:X,إحصاءات!B266)</f>
        <v>3</v>
      </c>
      <c r="D266" s="45">
        <f>COUNTIFS(أرشيف!F:F,K266,أرشيف!X:X,إحصاءات!B266)</f>
        <v>2</v>
      </c>
      <c r="E266" s="45">
        <f>COUNTIFS(أرشيف!F:F,L266,أرشيف!X:X,إحصاءات!B266)</f>
        <v>0</v>
      </c>
      <c r="F266" s="45">
        <f>COUNTIFS(أرشيف!F:F,M266,أرشيف!X:X,إحصاءات!B266)</f>
        <v>0</v>
      </c>
      <c r="G266" s="45">
        <f>COUNTIFS(أرشيف!F:F,N266,أرشيف!X:X,إحصاءات!B266)</f>
        <v>0</v>
      </c>
      <c r="H266" s="43">
        <f t="shared" si="42"/>
        <v>5</v>
      </c>
      <c r="I266" s="53">
        <f t="shared" si="43"/>
        <v>25000</v>
      </c>
      <c r="J266" s="42" t="s">
        <v>1002</v>
      </c>
      <c r="K266" s="42" t="s">
        <v>1004</v>
      </c>
      <c r="L266" s="42" t="s">
        <v>1003</v>
      </c>
      <c r="M266" s="42" t="s">
        <v>1005</v>
      </c>
      <c r="N266" s="42" t="s">
        <v>1202</v>
      </c>
      <c r="O266" s="42"/>
      <c r="P266" s="42"/>
    </row>
    <row r="267" spans="1:26" ht="15" x14ac:dyDescent="0.2">
      <c r="B267" s="43" t="s">
        <v>1192</v>
      </c>
      <c r="C267" s="43">
        <f>SUM(C263:C266)</f>
        <v>9</v>
      </c>
      <c r="D267" s="43">
        <f>SUM(D263:D266)</f>
        <v>6</v>
      </c>
      <c r="E267" s="43">
        <f>SUM(E263:E266)</f>
        <v>0</v>
      </c>
      <c r="F267" s="43">
        <f>SUM(F263:F266)</f>
        <v>0</v>
      </c>
      <c r="G267" s="43">
        <f>SUM(G263:G266)</f>
        <v>0</v>
      </c>
      <c r="H267" s="43">
        <f t="shared" si="42"/>
        <v>15</v>
      </c>
      <c r="I267" s="54">
        <f>SUM(I263:I266)</f>
        <v>36500</v>
      </c>
      <c r="K267" s="42"/>
      <c r="L267" s="42"/>
      <c r="M267" s="42"/>
      <c r="N267" s="42"/>
      <c r="O267" s="42"/>
      <c r="P267" s="42"/>
    </row>
    <row r="268" spans="1:26" ht="42" customHeight="1" x14ac:dyDescent="0.2">
      <c r="V268" s="44" t="s">
        <v>1194</v>
      </c>
      <c r="W268" s="41">
        <v>44</v>
      </c>
      <c r="X268" s="44"/>
      <c r="Y268" s="44"/>
      <c r="Z268" s="44"/>
    </row>
    <row r="269" spans="1:26" ht="11.25" customHeight="1" x14ac:dyDescent="0.2"/>
    <row r="270" spans="1:26" ht="15.75" customHeight="1" x14ac:dyDescent="0.2">
      <c r="A270" s="41">
        <v>26</v>
      </c>
      <c r="B270" s="68" t="s">
        <v>1199</v>
      </c>
      <c r="C270" s="68"/>
      <c r="D270" s="68"/>
      <c r="E270" s="68"/>
      <c r="F270" s="68"/>
      <c r="G270" s="68"/>
      <c r="H270" s="68"/>
      <c r="I270" s="68"/>
      <c r="J270" s="41"/>
    </row>
    <row r="271" spans="1:26" s="46" customFormat="1" ht="15.75" customHeight="1" x14ac:dyDescent="0.2">
      <c r="B271" s="49" t="s">
        <v>1195</v>
      </c>
      <c r="C271" s="49" t="s">
        <v>1192</v>
      </c>
      <c r="D271" s="49" t="s">
        <v>1195</v>
      </c>
      <c r="E271" s="49" t="s">
        <v>1192</v>
      </c>
      <c r="F271" s="49" t="s">
        <v>1195</v>
      </c>
      <c r="G271" s="49" t="s">
        <v>1192</v>
      </c>
      <c r="H271" s="49" t="s">
        <v>1195</v>
      </c>
      <c r="I271" s="49" t="s">
        <v>1192</v>
      </c>
      <c r="J271" s="41"/>
      <c r="K271" s="41"/>
      <c r="L271" s="41"/>
      <c r="M271" s="41"/>
      <c r="N271" s="41"/>
      <c r="O271" s="41"/>
      <c r="P271" s="41"/>
      <c r="Q271" s="41"/>
    </row>
    <row r="272" spans="1:26" s="46" customFormat="1" ht="15.75" customHeight="1" x14ac:dyDescent="0.2">
      <c r="B272" s="48" t="s">
        <v>1104</v>
      </c>
      <c r="C272" s="45">
        <f>COUNTIFS(أرشيف!D:D,B272)</f>
        <v>4</v>
      </c>
      <c r="D272" s="48" t="s">
        <v>130</v>
      </c>
      <c r="E272" s="45">
        <f>COUNTIFS(أرشيف!D:D,D272)</f>
        <v>3</v>
      </c>
      <c r="F272" s="48" t="s">
        <v>121</v>
      </c>
      <c r="G272" s="45">
        <f>COUNTIFS(أرشيف!D:D,F272)</f>
        <v>9</v>
      </c>
      <c r="H272" s="48" t="s">
        <v>591</v>
      </c>
      <c r="I272" s="45">
        <f>COUNTIFS(أرشيف!D:D,H272)</f>
        <v>2</v>
      </c>
      <c r="J272" s="41"/>
      <c r="K272" s="41"/>
      <c r="L272" s="41"/>
      <c r="M272" s="41"/>
      <c r="N272" s="41"/>
      <c r="O272" s="41"/>
      <c r="P272" s="41"/>
      <c r="Q272" s="41"/>
    </row>
    <row r="273" spans="2:17" s="46" customFormat="1" ht="15.75" customHeight="1" x14ac:dyDescent="0.2">
      <c r="B273" s="48" t="s">
        <v>1106</v>
      </c>
      <c r="C273" s="45">
        <f>COUNTIFS(أرشيف!D:D,B273)</f>
        <v>5</v>
      </c>
      <c r="D273" s="48" t="s">
        <v>206</v>
      </c>
      <c r="E273" s="45">
        <f>COUNTIFS(أرشيف!D:D,D273)</f>
        <v>1</v>
      </c>
      <c r="F273" s="48" t="s">
        <v>344</v>
      </c>
      <c r="G273" s="45">
        <f>COUNTIFS(أرشيف!D:D,F273)</f>
        <v>5</v>
      </c>
      <c r="H273" s="48" t="s">
        <v>275</v>
      </c>
      <c r="I273" s="45">
        <f>COUNTIFS(أرشيف!D:D,H273)</f>
        <v>1</v>
      </c>
      <c r="J273" s="41"/>
      <c r="K273" s="41"/>
      <c r="L273" s="41"/>
      <c r="M273" s="41"/>
      <c r="N273" s="41"/>
      <c r="O273" s="41"/>
      <c r="P273" s="41"/>
      <c r="Q273" s="41"/>
    </row>
    <row r="274" spans="2:17" s="46" customFormat="1" ht="15.75" customHeight="1" x14ac:dyDescent="0.2">
      <c r="B274" s="48" t="s">
        <v>110</v>
      </c>
      <c r="C274" s="45">
        <v>22</v>
      </c>
      <c r="D274" s="48" t="s">
        <v>423</v>
      </c>
      <c r="E274" s="45">
        <f>COUNTIFS(أرشيف!D:D,D274)</f>
        <v>5</v>
      </c>
      <c r="F274" s="48" t="s">
        <v>789</v>
      </c>
      <c r="G274" s="45">
        <f>COUNTIFS(أرشيف!D:D,F274)</f>
        <v>1</v>
      </c>
      <c r="H274" s="48" t="s">
        <v>306</v>
      </c>
      <c r="I274" s="45">
        <f>COUNTIFS(أرشيف!D:D,H274)</f>
        <v>1</v>
      </c>
      <c r="J274" s="41"/>
      <c r="K274" s="41"/>
      <c r="L274" s="41"/>
      <c r="M274" s="41"/>
      <c r="N274" s="41"/>
      <c r="O274" s="41"/>
      <c r="P274" s="41"/>
      <c r="Q274" s="41"/>
    </row>
    <row r="275" spans="2:17" s="46" customFormat="1" ht="15.75" customHeight="1" x14ac:dyDescent="0.2">
      <c r="B275" s="48" t="s">
        <v>1107</v>
      </c>
      <c r="C275" s="45">
        <f>COUNTIFS(أرشيف!D:D,B275)</f>
        <v>3</v>
      </c>
      <c r="D275" s="48" t="s">
        <v>827</v>
      </c>
      <c r="E275" s="45">
        <f>COUNTIFS(أرشيف!D:D,D275)</f>
        <v>3</v>
      </c>
      <c r="F275" s="48" t="s">
        <v>242</v>
      </c>
      <c r="G275" s="45">
        <f>COUNTIFS(أرشيف!D:D,F275)</f>
        <v>3</v>
      </c>
      <c r="H275" s="48" t="s">
        <v>286</v>
      </c>
      <c r="I275" s="45">
        <f>COUNTIFS(أرشيف!D:D,H275)</f>
        <v>3</v>
      </c>
      <c r="J275" s="41"/>
      <c r="K275" s="41"/>
      <c r="L275" s="41"/>
      <c r="M275" s="41"/>
      <c r="N275" s="41"/>
      <c r="O275" s="41"/>
      <c r="P275" s="41"/>
      <c r="Q275" s="41"/>
    </row>
    <row r="276" spans="2:17" s="46" customFormat="1" ht="15.75" customHeight="1" x14ac:dyDescent="0.2">
      <c r="B276" s="55" t="s">
        <v>1253</v>
      </c>
      <c r="C276" s="56">
        <f>SUM(C272:C275)</f>
        <v>34</v>
      </c>
      <c r="D276" s="48" t="s">
        <v>404</v>
      </c>
      <c r="E276" s="45">
        <f>COUNTIFS(أرشيف!D:D,D276)</f>
        <v>6</v>
      </c>
      <c r="F276" s="48" t="s">
        <v>139</v>
      </c>
      <c r="G276" s="45">
        <f>COUNTIFS(أرشيف!D:D,F276)</f>
        <v>1</v>
      </c>
      <c r="H276" s="48" t="s">
        <v>536</v>
      </c>
      <c r="I276" s="45">
        <f>COUNTIFS(أرشيف!D:D,H276)</f>
        <v>1</v>
      </c>
      <c r="J276" s="41"/>
      <c r="K276" s="41"/>
      <c r="L276" s="41"/>
      <c r="M276" s="41"/>
      <c r="N276" s="41"/>
      <c r="O276" s="41"/>
      <c r="P276" s="41"/>
      <c r="Q276" s="41"/>
    </row>
    <row r="277" spans="2:17" s="46" customFormat="1" ht="15.75" customHeight="1" x14ac:dyDescent="0.2">
      <c r="B277" s="69"/>
      <c r="C277" s="70"/>
      <c r="D277" s="48" t="s">
        <v>869</v>
      </c>
      <c r="E277" s="45">
        <f>COUNTIFS(أرشيف!D:D,D277)</f>
        <v>1</v>
      </c>
      <c r="F277" s="48" t="s">
        <v>342</v>
      </c>
      <c r="G277" s="45">
        <f>COUNTIFS(أرشيف!D:D,F277)</f>
        <v>2</v>
      </c>
      <c r="H277" s="48" t="s">
        <v>467</v>
      </c>
      <c r="I277" s="45">
        <f>COUNTIFS(أرشيف!D:D,H277)</f>
        <v>1</v>
      </c>
      <c r="J277" s="41"/>
      <c r="K277" s="41"/>
      <c r="L277" s="41"/>
      <c r="M277" s="41"/>
      <c r="N277" s="41"/>
      <c r="O277" s="41"/>
      <c r="P277" s="41"/>
      <c r="Q277" s="41"/>
    </row>
    <row r="278" spans="2:17" s="46" customFormat="1" ht="15.75" customHeight="1" x14ac:dyDescent="0.2">
      <c r="B278" s="48" t="s">
        <v>1103</v>
      </c>
      <c r="C278" s="45">
        <f>COUNTIFS(أرشيف!D:D,B278)</f>
        <v>1</v>
      </c>
      <c r="D278" s="48" t="s">
        <v>616</v>
      </c>
      <c r="E278" s="45">
        <f>COUNTIFS(أرشيف!D:D,D278)</f>
        <v>2</v>
      </c>
      <c r="F278" s="48" t="s">
        <v>559</v>
      </c>
      <c r="G278" s="45">
        <f>COUNTIFS(أرشيف!D:D,F278)</f>
        <v>1</v>
      </c>
      <c r="H278" s="48" t="s">
        <v>525</v>
      </c>
      <c r="I278" s="45">
        <f>COUNTIFS(أرشيف!D:D,H278)</f>
        <v>1</v>
      </c>
      <c r="J278" s="41"/>
      <c r="K278" s="41"/>
      <c r="L278" s="41"/>
      <c r="M278" s="41"/>
      <c r="N278" s="41"/>
      <c r="O278" s="41"/>
      <c r="P278" s="41"/>
      <c r="Q278" s="41"/>
    </row>
    <row r="279" spans="2:17" s="46" customFormat="1" ht="15.75" customHeight="1" x14ac:dyDescent="0.2">
      <c r="B279" s="48" t="s">
        <v>132</v>
      </c>
      <c r="C279" s="45">
        <f>COUNTIFS(أرشيف!D:D,B279)</f>
        <v>2</v>
      </c>
      <c r="D279" s="48" t="s">
        <v>634</v>
      </c>
      <c r="E279" s="45">
        <f>COUNTIFS(أرشيف!D:D,D279)</f>
        <v>1</v>
      </c>
      <c r="F279" s="48" t="s">
        <v>179</v>
      </c>
      <c r="G279" s="45">
        <f>COUNTIFS(أرشيف!D:D,F279)</f>
        <v>1</v>
      </c>
      <c r="H279" s="48" t="s">
        <v>850</v>
      </c>
      <c r="I279" s="45">
        <f>COUNTIFS(أرشيف!D:D,H279)</f>
        <v>2</v>
      </c>
      <c r="J279" s="41"/>
      <c r="K279" s="41"/>
      <c r="L279" s="41"/>
      <c r="M279" s="41"/>
      <c r="N279" s="41"/>
      <c r="O279" s="41"/>
      <c r="P279" s="41"/>
      <c r="Q279" s="41"/>
    </row>
    <row r="280" spans="2:17" s="46" customFormat="1" ht="15.75" customHeight="1" x14ac:dyDescent="0.2">
      <c r="B280" s="48" t="s">
        <v>30</v>
      </c>
      <c r="C280" s="45">
        <f>COUNTIFS(أرشيف!D:D,B280)</f>
        <v>15</v>
      </c>
      <c r="D280" s="48" t="s">
        <v>267</v>
      </c>
      <c r="E280" s="45">
        <f>COUNTIFS(أرشيف!D:D,D280)</f>
        <v>1</v>
      </c>
      <c r="F280" s="48" t="s">
        <v>212</v>
      </c>
      <c r="G280" s="45">
        <f>COUNTIFS(أرشيف!D:D,F280)</f>
        <v>2</v>
      </c>
      <c r="H280" s="48" t="s">
        <v>740</v>
      </c>
      <c r="I280" s="45">
        <f>COUNTIFS(أرشيف!D:D,H280)</f>
        <v>1</v>
      </c>
      <c r="J280" s="41"/>
      <c r="K280" s="41"/>
      <c r="L280" s="41"/>
      <c r="M280" s="41"/>
      <c r="N280" s="41"/>
      <c r="O280" s="41"/>
      <c r="P280" s="41"/>
      <c r="Q280" s="41"/>
    </row>
    <row r="281" spans="2:17" s="46" customFormat="1" ht="15.75" customHeight="1" x14ac:dyDescent="0.2">
      <c r="B281" s="48" t="s">
        <v>84</v>
      </c>
      <c r="C281" s="45">
        <f>COUNTIFS(أرشيف!D:D,B281)</f>
        <v>3</v>
      </c>
      <c r="D281" s="48" t="s">
        <v>48</v>
      </c>
      <c r="E281" s="45">
        <f>COUNTIFS(أرشيف!D:D,D281)</f>
        <v>6</v>
      </c>
      <c r="F281" s="48" t="s">
        <v>148</v>
      </c>
      <c r="G281" s="45">
        <f>COUNTIFS(أرشيف!D:D,F281)</f>
        <v>1</v>
      </c>
      <c r="H281" s="48" t="s">
        <v>510</v>
      </c>
      <c r="I281" s="45">
        <f>COUNTIFS(أرشيف!D:D,H281)</f>
        <v>1</v>
      </c>
      <c r="J281" s="41"/>
      <c r="K281" s="41"/>
      <c r="L281" s="41"/>
      <c r="M281" s="41"/>
      <c r="N281" s="41"/>
      <c r="O281" s="41"/>
      <c r="P281" s="41"/>
      <c r="Q281" s="41"/>
    </row>
    <row r="282" spans="2:17" s="46" customFormat="1" ht="15.75" customHeight="1" x14ac:dyDescent="0.2">
      <c r="B282" s="48" t="s">
        <v>199</v>
      </c>
      <c r="C282" s="45">
        <f>COUNTIFS(أرشيف!D:D,B282)</f>
        <v>3</v>
      </c>
      <c r="D282" s="48" t="s">
        <v>985</v>
      </c>
      <c r="E282" s="45">
        <f>COUNTIFS(أرشيف!D:D,D282)</f>
        <v>1</v>
      </c>
      <c r="F282" s="48" t="s">
        <v>469</v>
      </c>
      <c r="G282" s="45">
        <f>COUNTIFS(أرشيف!D:D,F282)</f>
        <v>1</v>
      </c>
      <c r="H282" s="48" t="s">
        <v>58</v>
      </c>
      <c r="I282" s="45">
        <f>COUNTIFS(أرشيف!D:D,H282)</f>
        <v>2</v>
      </c>
      <c r="J282" s="41"/>
      <c r="K282" s="41"/>
      <c r="L282" s="41"/>
      <c r="M282" s="41"/>
      <c r="N282" s="41"/>
      <c r="O282" s="41"/>
      <c r="P282" s="41"/>
      <c r="Q282" s="41"/>
    </row>
    <row r="283" spans="2:17" s="46" customFormat="1" ht="15.75" customHeight="1" x14ac:dyDescent="0.2">
      <c r="B283" s="48" t="s">
        <v>761</v>
      </c>
      <c r="C283" s="45">
        <f>COUNTIFS(أرشيف!D:D,B283)</f>
        <v>10</v>
      </c>
      <c r="D283" s="48" t="s">
        <v>806</v>
      </c>
      <c r="E283" s="45">
        <f>COUNTIFS(أرشيف!D:D,D283)</f>
        <v>15</v>
      </c>
      <c r="F283" s="48" t="s">
        <v>1042</v>
      </c>
      <c r="G283" s="45">
        <f>COUNTIFS(أرشيف!D:D,F283)</f>
        <v>3</v>
      </c>
      <c r="H283" s="48" t="s">
        <v>862</v>
      </c>
      <c r="I283" s="45">
        <f>COUNTIFS(أرشيف!D:D,H283)</f>
        <v>1</v>
      </c>
      <c r="J283" s="41"/>
      <c r="K283" s="41"/>
      <c r="L283" s="41"/>
      <c r="M283" s="41"/>
      <c r="N283" s="41"/>
      <c r="O283" s="41"/>
      <c r="P283" s="41"/>
      <c r="Q283" s="41"/>
    </row>
    <row r="284" spans="2:17" s="46" customFormat="1" ht="15.75" customHeight="1" x14ac:dyDescent="0.2">
      <c r="B284" s="48" t="s">
        <v>153</v>
      </c>
      <c r="C284" s="45">
        <f>COUNTIFS(أرشيف!D:D,B284)</f>
        <v>1</v>
      </c>
      <c r="D284" s="48" t="s">
        <v>479</v>
      </c>
      <c r="E284" s="45">
        <f>COUNTIFS(أرشيف!D:D,D284)</f>
        <v>1</v>
      </c>
      <c r="F284" s="48" t="s">
        <v>759</v>
      </c>
      <c r="G284" s="45">
        <f>COUNTIFS(أرشيف!D:D,F284)</f>
        <v>1</v>
      </c>
      <c r="H284" s="48" t="s">
        <v>758</v>
      </c>
      <c r="I284" s="45">
        <f>COUNTIFS(أرشيف!D:D,H284)</f>
        <v>1</v>
      </c>
      <c r="J284" s="41"/>
      <c r="K284" s="41"/>
      <c r="L284" s="41"/>
      <c r="M284" s="41"/>
      <c r="N284" s="41"/>
      <c r="O284" s="41"/>
      <c r="P284" s="41"/>
      <c r="Q284" s="41"/>
    </row>
    <row r="285" spans="2:17" s="46" customFormat="1" ht="15.75" customHeight="1" x14ac:dyDescent="0.2">
      <c r="B285" s="48" t="s">
        <v>134</v>
      </c>
      <c r="C285" s="45">
        <f>COUNTIFS(أرشيف!D:D,B285)</f>
        <v>3</v>
      </c>
      <c r="D285" s="48" t="s">
        <v>229</v>
      </c>
      <c r="E285" s="45">
        <f>COUNTIFS(أرشيف!D:D,D285)</f>
        <v>2</v>
      </c>
      <c r="F285" s="48" t="s">
        <v>579</v>
      </c>
      <c r="G285" s="45">
        <f>COUNTIFS(أرشيف!D:D,F285)</f>
        <v>1</v>
      </c>
      <c r="H285" s="48" t="s">
        <v>161</v>
      </c>
      <c r="I285" s="45">
        <f>COUNTIFS(أرشيف!D:D,H285)</f>
        <v>1</v>
      </c>
      <c r="J285" s="41"/>
      <c r="K285" s="41"/>
      <c r="L285" s="41"/>
      <c r="M285" s="41"/>
      <c r="N285" s="41"/>
      <c r="O285" s="41"/>
      <c r="P285" s="41"/>
      <c r="Q285" s="41"/>
    </row>
    <row r="286" spans="2:17" s="46" customFormat="1" ht="15.75" customHeight="1" x14ac:dyDescent="0.2">
      <c r="B286" s="48" t="s">
        <v>193</v>
      </c>
      <c r="C286" s="45">
        <f>COUNTIFS(أرشيف!D:D,B286)</f>
        <v>4</v>
      </c>
      <c r="D286" s="48" t="s">
        <v>98</v>
      </c>
      <c r="E286" s="45">
        <f>COUNTIFS(أرشيف!D:D,D286)</f>
        <v>1</v>
      </c>
      <c r="F286" s="48" t="s">
        <v>708</v>
      </c>
      <c r="G286" s="45">
        <f>COUNTIFS(أرشيف!D:D,F286)</f>
        <v>1</v>
      </c>
      <c r="H286" s="48" t="s">
        <v>519</v>
      </c>
      <c r="I286" s="45">
        <f>COUNTIFS(أرشيف!D:D,H286)</f>
        <v>1</v>
      </c>
      <c r="J286" s="41"/>
      <c r="K286" s="41"/>
      <c r="L286" s="41"/>
      <c r="M286" s="41"/>
      <c r="N286" s="41"/>
      <c r="O286" s="41"/>
      <c r="P286" s="41"/>
      <c r="Q286" s="41"/>
    </row>
    <row r="287" spans="2:17" s="46" customFormat="1" ht="15.75" customHeight="1" x14ac:dyDescent="0.2">
      <c r="B287" s="55" t="s">
        <v>1256</v>
      </c>
      <c r="C287" s="56">
        <f>SUM(C278:C286)</f>
        <v>42</v>
      </c>
      <c r="D287" s="48" t="s">
        <v>156</v>
      </c>
      <c r="E287" s="45">
        <f>COUNTIFS(أرشيف!D:D,D287)</f>
        <v>1</v>
      </c>
      <c r="F287" s="48" t="s">
        <v>126</v>
      </c>
      <c r="G287" s="45">
        <f>COUNTIFS(أرشيف!D:D,F287)</f>
        <v>6</v>
      </c>
      <c r="H287" s="48" t="s">
        <v>946</v>
      </c>
      <c r="I287" s="45">
        <f>COUNTIFS(أرشيف!D:D,H287)</f>
        <v>1</v>
      </c>
      <c r="J287" s="41"/>
      <c r="K287" s="41"/>
      <c r="L287" s="41"/>
      <c r="M287" s="41"/>
      <c r="N287" s="41"/>
      <c r="O287" s="41"/>
      <c r="P287" s="41"/>
      <c r="Q287" s="41"/>
    </row>
    <row r="288" spans="2:17" s="46" customFormat="1" ht="15.75" customHeight="1" x14ac:dyDescent="0.2">
      <c r="B288" s="57"/>
      <c r="C288" s="58"/>
      <c r="D288" s="48" t="s">
        <v>235</v>
      </c>
      <c r="E288" s="45">
        <f>COUNTIFS(أرشيف!D:D,D288)</f>
        <v>1</v>
      </c>
      <c r="F288" s="48" t="s">
        <v>370</v>
      </c>
      <c r="G288" s="45">
        <f>COUNTIFS(أرشيف!D:D,F288)</f>
        <v>1</v>
      </c>
      <c r="H288" s="48" t="s">
        <v>75</v>
      </c>
      <c r="I288" s="45">
        <f>COUNTIFS(أرشيف!D:D,H288)</f>
        <v>1</v>
      </c>
      <c r="J288" s="41"/>
      <c r="K288" s="41"/>
      <c r="L288" s="41"/>
      <c r="M288" s="41"/>
      <c r="N288" s="41"/>
      <c r="O288" s="41"/>
      <c r="P288" s="41"/>
      <c r="Q288" s="41"/>
    </row>
    <row r="289" spans="2:17" s="46" customFormat="1" ht="15.75" customHeight="1" x14ac:dyDescent="0.2">
      <c r="B289" s="48" t="s">
        <v>41</v>
      </c>
      <c r="C289" s="45">
        <f>COUNTIFS(أرشيف!D:D,B289)</f>
        <v>5</v>
      </c>
      <c r="D289" s="48" t="s">
        <v>912</v>
      </c>
      <c r="E289" s="45">
        <f>COUNTIFS(أرشيف!D:D,D289)</f>
        <v>3</v>
      </c>
      <c r="F289" s="48" t="s">
        <v>136</v>
      </c>
      <c r="G289" s="45">
        <f>COUNTIFS(أرشيف!D:D,F289)</f>
        <v>4</v>
      </c>
      <c r="H289" s="48" t="s">
        <v>71</v>
      </c>
      <c r="I289" s="45">
        <f>COUNTIFS(أرشيف!D:D,H289)</f>
        <v>1</v>
      </c>
      <c r="J289" s="41"/>
      <c r="K289" s="41"/>
      <c r="L289" s="41"/>
      <c r="M289" s="41"/>
      <c r="N289" s="41"/>
      <c r="O289" s="41"/>
      <c r="P289" s="41"/>
      <c r="Q289" s="41"/>
    </row>
    <row r="290" spans="2:17" s="46" customFormat="1" ht="15.75" customHeight="1" x14ac:dyDescent="0.2">
      <c r="B290" s="48" t="s">
        <v>255</v>
      </c>
      <c r="C290" s="45">
        <f>COUNTIFS(أرشيف!D:D,B290)</f>
        <v>1</v>
      </c>
      <c r="D290" s="55" t="s">
        <v>1257</v>
      </c>
      <c r="E290" s="56">
        <f>SUM(E272:E289)</f>
        <v>54</v>
      </c>
      <c r="F290" s="48" t="s">
        <v>279</v>
      </c>
      <c r="G290" s="45">
        <f>COUNTIFS(أرشيف!D:D,F290)</f>
        <v>1</v>
      </c>
      <c r="H290" s="48" t="s">
        <v>631</v>
      </c>
      <c r="I290" s="45">
        <f>COUNTIFS(أرشيف!D:D,H290)</f>
        <v>1</v>
      </c>
      <c r="J290" s="41"/>
      <c r="K290" s="41"/>
      <c r="L290" s="41"/>
      <c r="M290" s="41"/>
      <c r="N290" s="41"/>
      <c r="O290" s="41"/>
      <c r="P290" s="41"/>
      <c r="Q290" s="41"/>
    </row>
    <row r="291" spans="2:17" s="46" customFormat="1" ht="15.75" customHeight="1" x14ac:dyDescent="0.2">
      <c r="B291" s="48" t="s">
        <v>967</v>
      </c>
      <c r="C291" s="45">
        <f>COUNTIFS(أرشيف!D:D,B291)</f>
        <v>1</v>
      </c>
      <c r="D291" s="69"/>
      <c r="E291" s="70"/>
      <c r="F291" s="48" t="s">
        <v>1006</v>
      </c>
      <c r="G291" s="45">
        <f>COUNTIFS(أرشيف!D:D,F291)</f>
        <v>1</v>
      </c>
      <c r="H291" s="55" t="s">
        <v>1258</v>
      </c>
      <c r="I291" s="56">
        <f>SUM(I272:I290,G272:G291)</f>
        <v>70</v>
      </c>
      <c r="J291" s="41"/>
      <c r="K291" s="41"/>
      <c r="L291" s="41"/>
      <c r="M291" s="41"/>
      <c r="N291" s="41"/>
      <c r="O291" s="41"/>
      <c r="P291" s="41"/>
      <c r="Q291" s="41"/>
    </row>
    <row r="292" spans="2:17" s="46" customFormat="1" ht="15.75" customHeight="1" x14ac:dyDescent="0.2">
      <c r="B292" s="48" t="s">
        <v>113</v>
      </c>
      <c r="C292" s="45">
        <f>COUNTIFS(أرشيف!D:D,B292)</f>
        <v>1</v>
      </c>
      <c r="D292" s="48" t="s">
        <v>555</v>
      </c>
      <c r="E292" s="45">
        <f>COUNTIFS(أرشيف!D:D,D292)</f>
        <v>1</v>
      </c>
      <c r="F292" s="62"/>
      <c r="G292" s="62"/>
      <c r="H292" s="62"/>
      <c r="I292" s="63"/>
      <c r="J292" s="41"/>
      <c r="K292" s="41"/>
      <c r="L292" s="41"/>
      <c r="M292" s="41"/>
      <c r="N292" s="41"/>
      <c r="O292" s="41"/>
      <c r="P292" s="41"/>
      <c r="Q292" s="41"/>
    </row>
    <row r="293" spans="2:17" s="46" customFormat="1" ht="15.75" customHeight="1" x14ac:dyDescent="0.2">
      <c r="B293" s="48" t="s">
        <v>247</v>
      </c>
      <c r="C293" s="45">
        <f>COUNTIFS(أرشيف!D:D,B293)</f>
        <v>1</v>
      </c>
      <c r="D293" s="55" t="s">
        <v>1254</v>
      </c>
      <c r="E293" s="56">
        <f>SUM(E292)</f>
        <v>1</v>
      </c>
      <c r="F293" s="64"/>
      <c r="G293" s="64"/>
      <c r="H293" s="64"/>
      <c r="I293" s="65"/>
      <c r="J293" s="41"/>
      <c r="K293" s="41"/>
      <c r="L293" s="41"/>
      <c r="M293" s="41"/>
      <c r="N293" s="41"/>
      <c r="O293" s="41"/>
      <c r="P293" s="41"/>
      <c r="Q293" s="41"/>
    </row>
    <row r="294" spans="2:17" s="46" customFormat="1" ht="15.75" customHeight="1" x14ac:dyDescent="0.2">
      <c r="B294" s="48" t="s">
        <v>397</v>
      </c>
      <c r="C294" s="45">
        <f>COUNTIFS(أرشيف!D:D,B294)</f>
        <v>1</v>
      </c>
      <c r="D294" s="62"/>
      <c r="E294" s="62"/>
      <c r="F294" s="64"/>
      <c r="G294" s="64"/>
      <c r="H294" s="64"/>
      <c r="I294" s="65"/>
      <c r="J294" s="41"/>
      <c r="K294" s="41"/>
      <c r="L294" s="41"/>
      <c r="M294" s="41"/>
      <c r="N294" s="41"/>
      <c r="O294" s="41"/>
      <c r="P294" s="41"/>
      <c r="Q294" s="41"/>
    </row>
    <row r="295" spans="2:17" s="46" customFormat="1" ht="15.75" customHeight="1" x14ac:dyDescent="0.2">
      <c r="B295" s="55" t="s">
        <v>1255</v>
      </c>
      <c r="C295" s="56">
        <f>SUM(C289:C294)</f>
        <v>10</v>
      </c>
      <c r="D295" s="66"/>
      <c r="E295" s="66"/>
      <c r="F295" s="66"/>
      <c r="G295" s="66"/>
      <c r="H295" s="66"/>
      <c r="I295" s="67"/>
      <c r="J295" s="41"/>
      <c r="K295" s="41"/>
      <c r="L295" s="41"/>
      <c r="M295" s="41"/>
      <c r="N295" s="41"/>
      <c r="O295" s="41"/>
      <c r="P295" s="41"/>
      <c r="Q295" s="41"/>
    </row>
    <row r="296" spans="2:17" ht="15.75" customHeight="1" x14ac:dyDescent="0.25">
      <c r="B296" s="59" t="s">
        <v>1259</v>
      </c>
      <c r="C296" s="60"/>
      <c r="D296" s="60"/>
      <c r="E296" s="60"/>
      <c r="F296" s="60"/>
      <c r="G296" s="60"/>
      <c r="H296" s="60"/>
      <c r="I296" s="61"/>
      <c r="J296" s="41"/>
    </row>
    <row r="297" spans="2:17" x14ac:dyDescent="0.2">
      <c r="G297" s="47"/>
    </row>
  </sheetData>
  <mergeCells count="56">
    <mergeCell ref="B158:H158"/>
    <mergeCell ref="B149:H149"/>
    <mergeCell ref="B150:H150"/>
    <mergeCell ref="B76:F76"/>
    <mergeCell ref="B77:F77"/>
    <mergeCell ref="B95:F95"/>
    <mergeCell ref="B123:F123"/>
    <mergeCell ref="B124:F124"/>
    <mergeCell ref="B109:F109"/>
    <mergeCell ref="B110:F110"/>
    <mergeCell ref="B138:H138"/>
    <mergeCell ref="B137:H137"/>
    <mergeCell ref="B157:H157"/>
    <mergeCell ref="B54:I54"/>
    <mergeCell ref="B45:I45"/>
    <mergeCell ref="B46:I46"/>
    <mergeCell ref="B63:I63"/>
    <mergeCell ref="B64:I64"/>
    <mergeCell ref="B200:I200"/>
    <mergeCell ref="B201:I201"/>
    <mergeCell ref="B185:I185"/>
    <mergeCell ref="B186:I186"/>
    <mergeCell ref="B4:I4"/>
    <mergeCell ref="B5:I5"/>
    <mergeCell ref="B84:F84"/>
    <mergeCell ref="B85:F85"/>
    <mergeCell ref="B94:F94"/>
    <mergeCell ref="B37:I37"/>
    <mergeCell ref="B13:I13"/>
    <mergeCell ref="B14:I14"/>
    <mergeCell ref="B25:I25"/>
    <mergeCell ref="B26:I26"/>
    <mergeCell ref="B36:I36"/>
    <mergeCell ref="B53:I53"/>
    <mergeCell ref="B260:I260"/>
    <mergeCell ref="B261:I261"/>
    <mergeCell ref="B176:I176"/>
    <mergeCell ref="B167:I167"/>
    <mergeCell ref="B168:I168"/>
    <mergeCell ref="B232:J232"/>
    <mergeCell ref="B233:J233"/>
    <mergeCell ref="B224:J224"/>
    <mergeCell ref="B225:J225"/>
    <mergeCell ref="B250:K250"/>
    <mergeCell ref="B251:K251"/>
    <mergeCell ref="B242:K242"/>
    <mergeCell ref="B243:K243"/>
    <mergeCell ref="B175:I175"/>
    <mergeCell ref="B214:I214"/>
    <mergeCell ref="B215:I215"/>
    <mergeCell ref="B296:I296"/>
    <mergeCell ref="F292:I295"/>
    <mergeCell ref="D294:E295"/>
    <mergeCell ref="B270:I270"/>
    <mergeCell ref="D291:E291"/>
    <mergeCell ref="B277:C27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أرشيف</vt:lpstr>
      <vt:lpstr>إحصاءات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2017-03-01T15:39:02Z</dcterms:modified>
</cp:coreProperties>
</file>