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7650" windowWidth="22260" windowHeight="12645"/>
  </bookViews>
  <sheets>
    <sheet name="أرشيف" sheetId="1" r:id="rId1"/>
    <sheet name="إحصاءات" sheetId="3" r:id="rId2"/>
  </sheets>
  <definedNames>
    <definedName name="_xlnm._FilterDatabase" localSheetId="0" hidden="1">أرشيف!$A$2:$AT$264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22" i="3" l="1"/>
  <c r="I423" i="3"/>
  <c r="I424" i="3"/>
  <c r="I425" i="3"/>
  <c r="I426" i="3"/>
  <c r="I427" i="3"/>
  <c r="I428" i="3"/>
  <c r="I429" i="3"/>
  <c r="I430" i="3"/>
  <c r="I431" i="3"/>
  <c r="I432" i="3"/>
  <c r="I433" i="3"/>
  <c r="I434" i="3"/>
  <c r="I435" i="3"/>
  <c r="I436" i="3"/>
  <c r="I437" i="3"/>
  <c r="I438" i="3"/>
  <c r="I439" i="3"/>
  <c r="I440" i="3"/>
  <c r="I441" i="3"/>
  <c r="I442" i="3"/>
  <c r="I443" i="3"/>
  <c r="K422" i="3"/>
  <c r="K423" i="3"/>
  <c r="K424" i="3"/>
  <c r="K425" i="3"/>
  <c r="K426" i="3"/>
  <c r="K427" i="3"/>
  <c r="K428" i="3"/>
  <c r="K429" i="3"/>
  <c r="K430" i="3"/>
  <c r="K431" i="3"/>
  <c r="K432" i="3"/>
  <c r="K433" i="3"/>
  <c r="K434" i="3"/>
  <c r="K435" i="3"/>
  <c r="K436" i="3"/>
  <c r="K437" i="3"/>
  <c r="K438" i="3"/>
  <c r="K439" i="3"/>
  <c r="K440" i="3"/>
  <c r="K441" i="3"/>
  <c r="K442" i="3"/>
  <c r="K443" i="3"/>
  <c r="M422" i="3"/>
  <c r="M423" i="3"/>
  <c r="M424" i="3"/>
  <c r="M425" i="3"/>
  <c r="M426" i="3"/>
  <c r="M427" i="3"/>
  <c r="M428" i="3"/>
  <c r="M429" i="3"/>
  <c r="M430" i="3"/>
  <c r="M431" i="3"/>
  <c r="M432" i="3"/>
  <c r="M433" i="3"/>
  <c r="M434" i="3"/>
  <c r="M435" i="3"/>
  <c r="M436" i="3"/>
  <c r="M437" i="3"/>
  <c r="M438" i="3"/>
  <c r="M439" i="3"/>
  <c r="M440" i="3"/>
  <c r="M441" i="3"/>
  <c r="M442" i="3"/>
  <c r="M443" i="3"/>
  <c r="M421" i="3"/>
  <c r="K421" i="3"/>
  <c r="I421" i="3"/>
  <c r="G422" i="3"/>
  <c r="G423" i="3"/>
  <c r="G424" i="3"/>
  <c r="G425" i="3"/>
  <c r="G426" i="3"/>
  <c r="G427" i="3"/>
  <c r="G428" i="3"/>
  <c r="G429" i="3"/>
  <c r="G430" i="3"/>
  <c r="G431" i="3"/>
  <c r="G432" i="3"/>
  <c r="G433" i="3"/>
  <c r="G434" i="3"/>
  <c r="G435" i="3"/>
  <c r="G436" i="3"/>
  <c r="G437" i="3"/>
  <c r="G438" i="3"/>
  <c r="G439" i="3"/>
  <c r="G440" i="3"/>
  <c r="G441" i="3"/>
  <c r="G442" i="3"/>
  <c r="G443" i="3"/>
  <c r="E422" i="3"/>
  <c r="E423" i="3"/>
  <c r="E424" i="3"/>
  <c r="E425" i="3"/>
  <c r="E426" i="3"/>
  <c r="E427" i="3"/>
  <c r="E428" i="3"/>
  <c r="E429" i="3"/>
  <c r="E430" i="3"/>
  <c r="E431" i="3"/>
  <c r="E432" i="3"/>
  <c r="E433" i="3"/>
  <c r="E434" i="3"/>
  <c r="E435" i="3"/>
  <c r="E436" i="3"/>
  <c r="E437" i="3"/>
  <c r="E438" i="3"/>
  <c r="E439" i="3"/>
  <c r="E440" i="3"/>
  <c r="E441" i="3"/>
  <c r="E442" i="3"/>
  <c r="E443" i="3"/>
  <c r="C422" i="3"/>
  <c r="C423" i="3"/>
  <c r="C424" i="3"/>
  <c r="C425" i="3"/>
  <c r="C426" i="3"/>
  <c r="C427" i="3"/>
  <c r="C428" i="3"/>
  <c r="C429" i="3"/>
  <c r="C430" i="3"/>
  <c r="C431" i="3"/>
  <c r="C432" i="3"/>
  <c r="C433" i="3"/>
  <c r="C434" i="3"/>
  <c r="C435" i="3"/>
  <c r="C436" i="3"/>
  <c r="C437" i="3"/>
  <c r="C438" i="3"/>
  <c r="C439" i="3"/>
  <c r="C440" i="3"/>
  <c r="C441" i="3"/>
  <c r="C442" i="3"/>
  <c r="C443" i="3"/>
  <c r="G421" i="3"/>
  <c r="E421" i="3"/>
  <c r="C421" i="3"/>
  <c r="D56" i="3" l="1"/>
  <c r="D57" i="3"/>
  <c r="D58" i="3"/>
  <c r="D59" i="3"/>
  <c r="D60" i="3"/>
  <c r="D61" i="3"/>
  <c r="D62" i="3"/>
  <c r="D63" i="3"/>
  <c r="D64" i="3"/>
  <c r="D65" i="3"/>
  <c r="D66" i="3"/>
  <c r="D55" i="3"/>
  <c r="J56" i="3"/>
  <c r="J57" i="3"/>
  <c r="J58" i="3"/>
  <c r="J59" i="3"/>
  <c r="J60" i="3"/>
  <c r="J61" i="3"/>
  <c r="J62" i="3"/>
  <c r="J63" i="3"/>
  <c r="J64" i="3"/>
  <c r="J65" i="3"/>
  <c r="J66" i="3"/>
  <c r="J55" i="3"/>
  <c r="G56" i="3"/>
  <c r="G57" i="3"/>
  <c r="G58" i="3"/>
  <c r="G59" i="3"/>
  <c r="G60" i="3"/>
  <c r="G61" i="3"/>
  <c r="G62" i="3"/>
  <c r="G63" i="3"/>
  <c r="G64" i="3"/>
  <c r="G65" i="3"/>
  <c r="G66" i="3"/>
  <c r="G55" i="3"/>
  <c r="I264" i="3"/>
  <c r="J264" i="3"/>
  <c r="I265" i="3"/>
  <c r="J265" i="3"/>
  <c r="I266" i="3"/>
  <c r="J266" i="3"/>
  <c r="I267" i="3"/>
  <c r="J267" i="3"/>
  <c r="J263" i="3"/>
  <c r="I263" i="3"/>
  <c r="F264" i="3"/>
  <c r="G264" i="3"/>
  <c r="F265" i="3"/>
  <c r="G265" i="3"/>
  <c r="F266" i="3"/>
  <c r="G266" i="3"/>
  <c r="F267" i="3"/>
  <c r="G267" i="3"/>
  <c r="G263" i="3"/>
  <c r="F263" i="3"/>
  <c r="C264" i="3"/>
  <c r="D264" i="3"/>
  <c r="C265" i="3"/>
  <c r="D265" i="3"/>
  <c r="C266" i="3"/>
  <c r="D266" i="3"/>
  <c r="C267" i="3"/>
  <c r="D267" i="3"/>
  <c r="D263" i="3"/>
  <c r="C263" i="3"/>
  <c r="I253" i="3"/>
  <c r="J253" i="3"/>
  <c r="I254" i="3"/>
  <c r="J254" i="3"/>
  <c r="I255" i="3"/>
  <c r="J255" i="3"/>
  <c r="I256" i="3"/>
  <c r="J256" i="3"/>
  <c r="J252" i="3"/>
  <c r="I252" i="3"/>
  <c r="F253" i="3"/>
  <c r="G253" i="3"/>
  <c r="F254" i="3"/>
  <c r="G254" i="3"/>
  <c r="F255" i="3"/>
  <c r="G255" i="3"/>
  <c r="F256" i="3"/>
  <c r="G256" i="3"/>
  <c r="G252" i="3"/>
  <c r="F252" i="3"/>
  <c r="C253" i="3"/>
  <c r="D253" i="3"/>
  <c r="C254" i="3"/>
  <c r="D254" i="3"/>
  <c r="C255" i="3"/>
  <c r="D255" i="3"/>
  <c r="C256" i="3"/>
  <c r="D256" i="3"/>
  <c r="D252" i="3"/>
  <c r="C252" i="3"/>
  <c r="I74" i="3"/>
  <c r="J74" i="3"/>
  <c r="I75" i="3"/>
  <c r="J75" i="3"/>
  <c r="I76" i="3"/>
  <c r="J76" i="3"/>
  <c r="I77" i="3"/>
  <c r="J77" i="3"/>
  <c r="I78" i="3"/>
  <c r="J78" i="3"/>
  <c r="I79" i="3"/>
  <c r="J79" i="3"/>
  <c r="I80" i="3"/>
  <c r="J80" i="3"/>
  <c r="I81" i="3"/>
  <c r="J81" i="3"/>
  <c r="I82" i="3"/>
  <c r="J82" i="3"/>
  <c r="I83" i="3"/>
  <c r="J83" i="3"/>
  <c r="I84" i="3"/>
  <c r="J84" i="3"/>
  <c r="J73" i="3"/>
  <c r="I73" i="3"/>
  <c r="G74" i="3"/>
  <c r="G75" i="3"/>
  <c r="G76" i="3"/>
  <c r="G77" i="3"/>
  <c r="G78" i="3"/>
  <c r="G79" i="3"/>
  <c r="G80" i="3"/>
  <c r="G81" i="3"/>
  <c r="G82" i="3"/>
  <c r="G83" i="3"/>
  <c r="G84" i="3"/>
  <c r="G73" i="3"/>
  <c r="F74" i="3"/>
  <c r="F75" i="3"/>
  <c r="F76" i="3"/>
  <c r="F77" i="3"/>
  <c r="F78" i="3"/>
  <c r="F79" i="3"/>
  <c r="F80" i="3"/>
  <c r="F81" i="3"/>
  <c r="F82" i="3"/>
  <c r="F83" i="3"/>
  <c r="F84" i="3"/>
  <c r="F73" i="3"/>
  <c r="C74" i="3"/>
  <c r="D74" i="3"/>
  <c r="C75" i="3"/>
  <c r="D75" i="3"/>
  <c r="C76" i="3"/>
  <c r="D76" i="3"/>
  <c r="C77" i="3"/>
  <c r="D77" i="3"/>
  <c r="C78" i="3"/>
  <c r="D78" i="3"/>
  <c r="C79" i="3"/>
  <c r="D79" i="3"/>
  <c r="C80" i="3"/>
  <c r="D80" i="3"/>
  <c r="C81" i="3"/>
  <c r="D81" i="3"/>
  <c r="C82" i="3"/>
  <c r="D82" i="3"/>
  <c r="C83" i="3"/>
  <c r="D83" i="3"/>
  <c r="C84" i="3"/>
  <c r="D84" i="3"/>
  <c r="D73" i="3"/>
  <c r="C73" i="3"/>
  <c r="I56" i="3"/>
  <c r="I57" i="3"/>
  <c r="I58" i="3"/>
  <c r="I59" i="3"/>
  <c r="I60" i="3"/>
  <c r="I61" i="3"/>
  <c r="I62" i="3"/>
  <c r="I63" i="3"/>
  <c r="I64" i="3"/>
  <c r="I65" i="3"/>
  <c r="I66" i="3"/>
  <c r="I55" i="3"/>
  <c r="F56" i="3"/>
  <c r="F57" i="3"/>
  <c r="F58" i="3"/>
  <c r="F59" i="3"/>
  <c r="F60" i="3"/>
  <c r="F61" i="3"/>
  <c r="F62" i="3"/>
  <c r="F63" i="3"/>
  <c r="F64" i="3"/>
  <c r="F65" i="3"/>
  <c r="F66" i="3"/>
  <c r="F55" i="3"/>
  <c r="C56" i="3"/>
  <c r="C57" i="3"/>
  <c r="C58" i="3"/>
  <c r="C59" i="3"/>
  <c r="C60" i="3"/>
  <c r="C61" i="3"/>
  <c r="C62" i="3"/>
  <c r="C63" i="3"/>
  <c r="C64" i="3"/>
  <c r="C65" i="3"/>
  <c r="C66" i="3"/>
  <c r="C55" i="3"/>
  <c r="I67" i="3" l="1"/>
  <c r="G67" i="3"/>
  <c r="I414" i="3"/>
  <c r="I415" i="3"/>
  <c r="I416" i="3"/>
  <c r="I413" i="3"/>
  <c r="E414" i="3"/>
  <c r="F414" i="3"/>
  <c r="G414" i="3"/>
  <c r="E415" i="3"/>
  <c r="F415" i="3"/>
  <c r="G415" i="3"/>
  <c r="E416" i="3"/>
  <c r="F416" i="3"/>
  <c r="G416" i="3"/>
  <c r="G413" i="3"/>
  <c r="F413" i="3"/>
  <c r="E413" i="3"/>
  <c r="I381" i="3"/>
  <c r="I382" i="3"/>
  <c r="I383" i="3"/>
  <c r="I384" i="3"/>
  <c r="I385" i="3"/>
  <c r="I380" i="3"/>
  <c r="E381" i="3"/>
  <c r="F381" i="3"/>
  <c r="G381" i="3"/>
  <c r="E382" i="3"/>
  <c r="F382" i="3"/>
  <c r="G382" i="3"/>
  <c r="E383" i="3"/>
  <c r="F383" i="3"/>
  <c r="G383" i="3"/>
  <c r="E384" i="3"/>
  <c r="F384" i="3"/>
  <c r="G384" i="3"/>
  <c r="E385" i="3"/>
  <c r="F385" i="3"/>
  <c r="G385" i="3"/>
  <c r="G380" i="3"/>
  <c r="F380" i="3"/>
  <c r="E380" i="3"/>
  <c r="C381" i="3"/>
  <c r="C382" i="3"/>
  <c r="C383" i="3"/>
  <c r="C384" i="3"/>
  <c r="C385" i="3"/>
  <c r="C380" i="3"/>
  <c r="C414" i="3"/>
  <c r="C415" i="3"/>
  <c r="C416" i="3"/>
  <c r="C413" i="3"/>
  <c r="E354" i="3"/>
  <c r="F354" i="3"/>
  <c r="G354" i="3"/>
  <c r="E355" i="3"/>
  <c r="F355" i="3"/>
  <c r="G355" i="3"/>
  <c r="E356" i="3"/>
  <c r="F356" i="3"/>
  <c r="G356" i="3"/>
  <c r="G353" i="3"/>
  <c r="F353" i="3"/>
  <c r="E353" i="3"/>
  <c r="C354" i="3"/>
  <c r="C355" i="3"/>
  <c r="C356" i="3"/>
  <c r="C353" i="3"/>
  <c r="I354" i="3"/>
  <c r="I355" i="3"/>
  <c r="I356" i="3"/>
  <c r="I353" i="3"/>
  <c r="E210" i="3"/>
  <c r="F210" i="3"/>
  <c r="G210" i="3"/>
  <c r="E211" i="3"/>
  <c r="F211" i="3"/>
  <c r="G211" i="3"/>
  <c r="E212" i="3"/>
  <c r="F212" i="3"/>
  <c r="G212" i="3"/>
  <c r="E213" i="3"/>
  <c r="F213" i="3"/>
  <c r="G213" i="3"/>
  <c r="E214" i="3"/>
  <c r="F214" i="3"/>
  <c r="G214" i="3"/>
  <c r="E215" i="3"/>
  <c r="F215" i="3"/>
  <c r="G215" i="3"/>
  <c r="E216" i="3"/>
  <c r="F216" i="3"/>
  <c r="G216" i="3"/>
  <c r="E217" i="3"/>
  <c r="F217" i="3"/>
  <c r="G217" i="3"/>
  <c r="E218" i="3"/>
  <c r="F218" i="3"/>
  <c r="G218" i="3"/>
  <c r="E219" i="3"/>
  <c r="F219" i="3"/>
  <c r="G219" i="3"/>
  <c r="E220" i="3"/>
  <c r="F220" i="3"/>
  <c r="G220" i="3"/>
  <c r="E221" i="3"/>
  <c r="F221" i="3"/>
  <c r="G221" i="3"/>
  <c r="E222" i="3"/>
  <c r="F222" i="3"/>
  <c r="G222" i="3"/>
  <c r="E223" i="3"/>
  <c r="F223" i="3"/>
  <c r="G223" i="3"/>
  <c r="E224" i="3"/>
  <c r="F224" i="3"/>
  <c r="G224" i="3"/>
  <c r="E225" i="3"/>
  <c r="F225" i="3"/>
  <c r="G225" i="3"/>
  <c r="E226" i="3"/>
  <c r="F226" i="3"/>
  <c r="G226" i="3"/>
  <c r="E227" i="3"/>
  <c r="F227" i="3"/>
  <c r="G227" i="3"/>
  <c r="E228" i="3"/>
  <c r="F228" i="3"/>
  <c r="G228" i="3"/>
  <c r="E229" i="3"/>
  <c r="F229" i="3"/>
  <c r="G229" i="3"/>
  <c r="E230" i="3"/>
  <c r="F230" i="3"/>
  <c r="G230" i="3"/>
  <c r="E231" i="3"/>
  <c r="F231" i="3"/>
  <c r="G231" i="3"/>
  <c r="E232" i="3"/>
  <c r="F232" i="3"/>
  <c r="G232" i="3"/>
  <c r="E233" i="3"/>
  <c r="F233" i="3"/>
  <c r="G233" i="3"/>
  <c r="E234" i="3"/>
  <c r="F234" i="3"/>
  <c r="G234" i="3"/>
  <c r="E235" i="3"/>
  <c r="F235" i="3"/>
  <c r="G235" i="3"/>
  <c r="G209" i="3"/>
  <c r="F209" i="3"/>
  <c r="E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09" i="3"/>
  <c r="I242" i="3"/>
  <c r="I243" i="3"/>
  <c r="I244" i="3"/>
  <c r="I245" i="3"/>
  <c r="I241" i="3"/>
  <c r="E242" i="3"/>
  <c r="F242" i="3"/>
  <c r="G242" i="3"/>
  <c r="E243" i="3"/>
  <c r="F243" i="3"/>
  <c r="G243" i="3"/>
  <c r="E244" i="3"/>
  <c r="F244" i="3"/>
  <c r="G244" i="3"/>
  <c r="E245" i="3"/>
  <c r="F245" i="3"/>
  <c r="G245" i="3"/>
  <c r="G241" i="3"/>
  <c r="F241" i="3"/>
  <c r="E241" i="3"/>
  <c r="C242" i="3"/>
  <c r="C243" i="3"/>
  <c r="C244" i="3"/>
  <c r="C245" i="3"/>
  <c r="C241"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09" i="3"/>
  <c r="I38" i="3"/>
  <c r="I39" i="3"/>
  <c r="I40" i="3"/>
  <c r="I41" i="3"/>
  <c r="I42" i="3"/>
  <c r="I43" i="3"/>
  <c r="I44" i="3"/>
  <c r="I45" i="3"/>
  <c r="I46" i="3"/>
  <c r="I47" i="3"/>
  <c r="I48" i="3"/>
  <c r="I37" i="3"/>
  <c r="E38" i="3"/>
  <c r="F38" i="3"/>
  <c r="G38" i="3"/>
  <c r="E39" i="3"/>
  <c r="F39" i="3"/>
  <c r="G39" i="3"/>
  <c r="E40" i="3"/>
  <c r="F40" i="3"/>
  <c r="G40" i="3"/>
  <c r="E41" i="3"/>
  <c r="F41" i="3"/>
  <c r="G41" i="3"/>
  <c r="E42" i="3"/>
  <c r="F42" i="3"/>
  <c r="G42" i="3"/>
  <c r="E43" i="3"/>
  <c r="F43" i="3"/>
  <c r="G43" i="3"/>
  <c r="E44" i="3"/>
  <c r="F44" i="3"/>
  <c r="G44" i="3"/>
  <c r="E45" i="3"/>
  <c r="F45" i="3"/>
  <c r="G45" i="3"/>
  <c r="E46" i="3"/>
  <c r="F46" i="3"/>
  <c r="G46" i="3"/>
  <c r="E47" i="3"/>
  <c r="F47" i="3"/>
  <c r="G47" i="3"/>
  <c r="E48" i="3"/>
  <c r="F48" i="3"/>
  <c r="G48" i="3"/>
  <c r="G37" i="3"/>
  <c r="F37" i="3"/>
  <c r="E37" i="3"/>
  <c r="C38" i="3"/>
  <c r="C39" i="3"/>
  <c r="C40" i="3"/>
  <c r="C41" i="3"/>
  <c r="C42" i="3"/>
  <c r="C43" i="3"/>
  <c r="C44" i="3"/>
  <c r="C45" i="3"/>
  <c r="C46" i="3"/>
  <c r="C47" i="3"/>
  <c r="C48" i="3"/>
  <c r="C37" i="3"/>
  <c r="C193" i="3"/>
  <c r="D193" i="3"/>
  <c r="E193" i="3"/>
  <c r="F193" i="3"/>
  <c r="C194" i="3"/>
  <c r="D194" i="3"/>
  <c r="E194" i="3"/>
  <c r="F194" i="3"/>
  <c r="C195" i="3"/>
  <c r="D195" i="3"/>
  <c r="E195" i="3"/>
  <c r="F195" i="3"/>
  <c r="C196" i="3"/>
  <c r="D196" i="3"/>
  <c r="E196" i="3"/>
  <c r="F196" i="3"/>
  <c r="C197" i="3"/>
  <c r="D197" i="3"/>
  <c r="E197" i="3"/>
  <c r="F197" i="3"/>
  <c r="C198" i="3"/>
  <c r="D198" i="3"/>
  <c r="E198" i="3"/>
  <c r="F198" i="3"/>
  <c r="C199" i="3"/>
  <c r="D199" i="3"/>
  <c r="E199" i="3"/>
  <c r="F199" i="3"/>
  <c r="C200" i="3"/>
  <c r="D200" i="3"/>
  <c r="E200" i="3"/>
  <c r="F200" i="3"/>
  <c r="C201" i="3"/>
  <c r="D201" i="3"/>
  <c r="E201" i="3"/>
  <c r="F201" i="3"/>
  <c r="C202" i="3"/>
  <c r="D202" i="3"/>
  <c r="E202" i="3"/>
  <c r="F202" i="3"/>
  <c r="C203" i="3"/>
  <c r="D203" i="3"/>
  <c r="E203" i="3"/>
  <c r="F203" i="3"/>
  <c r="F192" i="3"/>
  <c r="E192" i="3"/>
  <c r="D192" i="3"/>
  <c r="C192" i="3"/>
  <c r="C294" i="3"/>
  <c r="D294" i="3"/>
  <c r="E294" i="3"/>
  <c r="F294" i="3"/>
  <c r="C295" i="3"/>
  <c r="D295" i="3"/>
  <c r="E295" i="3"/>
  <c r="F295" i="3"/>
  <c r="C296" i="3"/>
  <c r="D296" i="3"/>
  <c r="E296" i="3"/>
  <c r="F296" i="3"/>
  <c r="C297" i="3"/>
  <c r="D297" i="3"/>
  <c r="E297" i="3"/>
  <c r="F297" i="3"/>
  <c r="F293" i="3"/>
  <c r="E293" i="3"/>
  <c r="D293" i="3"/>
  <c r="C293" i="3"/>
  <c r="C314" i="3"/>
  <c r="D314" i="3"/>
  <c r="E314" i="3"/>
  <c r="F314" i="3"/>
  <c r="G314" i="3"/>
  <c r="H314" i="3"/>
  <c r="C315" i="3"/>
  <c r="D315" i="3"/>
  <c r="E315" i="3"/>
  <c r="F315" i="3"/>
  <c r="G315" i="3"/>
  <c r="H315" i="3"/>
  <c r="C316" i="3"/>
  <c r="D316" i="3"/>
  <c r="E316" i="3"/>
  <c r="F316" i="3"/>
  <c r="G316" i="3"/>
  <c r="H316" i="3"/>
  <c r="C317" i="3"/>
  <c r="D317" i="3"/>
  <c r="E317" i="3"/>
  <c r="F317" i="3"/>
  <c r="G317" i="3"/>
  <c r="H317" i="3"/>
  <c r="H313" i="3"/>
  <c r="G313" i="3"/>
  <c r="F313" i="3"/>
  <c r="E313" i="3"/>
  <c r="D313" i="3"/>
  <c r="C313" i="3"/>
  <c r="C344" i="3"/>
  <c r="D344" i="3"/>
  <c r="E344" i="3"/>
  <c r="F344" i="3"/>
  <c r="G344" i="3"/>
  <c r="H344" i="3"/>
  <c r="I344" i="3"/>
  <c r="C345" i="3"/>
  <c r="D345" i="3"/>
  <c r="E345" i="3"/>
  <c r="F345" i="3"/>
  <c r="G345" i="3"/>
  <c r="H345" i="3"/>
  <c r="I345" i="3"/>
  <c r="C346" i="3"/>
  <c r="D346" i="3"/>
  <c r="E346" i="3"/>
  <c r="F346" i="3"/>
  <c r="G346" i="3"/>
  <c r="H346" i="3"/>
  <c r="I346" i="3"/>
  <c r="C347" i="3"/>
  <c r="D347" i="3"/>
  <c r="E347" i="3"/>
  <c r="F347" i="3"/>
  <c r="G347" i="3"/>
  <c r="H347" i="3"/>
  <c r="I347" i="3"/>
  <c r="I343" i="3"/>
  <c r="H343" i="3"/>
  <c r="G343" i="3"/>
  <c r="F343" i="3"/>
  <c r="E343" i="3"/>
  <c r="D343" i="3"/>
  <c r="C343" i="3"/>
  <c r="C403" i="3"/>
  <c r="D403" i="3"/>
  <c r="E403" i="3"/>
  <c r="F403" i="3"/>
  <c r="C404" i="3"/>
  <c r="D404" i="3"/>
  <c r="E404" i="3"/>
  <c r="F404" i="3"/>
  <c r="C405" i="3"/>
  <c r="D405" i="3"/>
  <c r="E405" i="3"/>
  <c r="F405" i="3"/>
  <c r="C406" i="3"/>
  <c r="D406" i="3"/>
  <c r="E406" i="3"/>
  <c r="F406" i="3"/>
  <c r="C407" i="3"/>
  <c r="D407" i="3"/>
  <c r="E407" i="3"/>
  <c r="F407" i="3"/>
  <c r="F402" i="3"/>
  <c r="E402" i="3"/>
  <c r="D402" i="3"/>
  <c r="C402" i="3"/>
  <c r="C334" i="3"/>
  <c r="D334" i="3"/>
  <c r="E334" i="3"/>
  <c r="F334" i="3"/>
  <c r="C335" i="3"/>
  <c r="D335" i="3"/>
  <c r="E335" i="3"/>
  <c r="F335" i="3"/>
  <c r="C336" i="3"/>
  <c r="D336" i="3"/>
  <c r="E336" i="3"/>
  <c r="F336" i="3"/>
  <c r="C337" i="3"/>
  <c r="D337" i="3"/>
  <c r="E337" i="3"/>
  <c r="F337" i="3"/>
  <c r="F333" i="3"/>
  <c r="E333" i="3"/>
  <c r="D333" i="3"/>
  <c r="C333" i="3"/>
  <c r="C372" i="3"/>
  <c r="D372" i="3"/>
  <c r="E372" i="3"/>
  <c r="F372" i="3"/>
  <c r="C373" i="3"/>
  <c r="D373" i="3"/>
  <c r="E373" i="3"/>
  <c r="F373" i="3"/>
  <c r="C374" i="3"/>
  <c r="D374" i="3"/>
  <c r="E374" i="3"/>
  <c r="F374" i="3"/>
  <c r="F371" i="3"/>
  <c r="E371" i="3"/>
  <c r="D371" i="3"/>
  <c r="C371" i="3"/>
  <c r="C159" i="3" l="1"/>
  <c r="D159" i="3"/>
  <c r="E159" i="3"/>
  <c r="F159" i="3"/>
  <c r="G159" i="3"/>
  <c r="H159" i="3"/>
  <c r="C160" i="3"/>
  <c r="D160" i="3"/>
  <c r="E160" i="3"/>
  <c r="F160" i="3"/>
  <c r="G160" i="3"/>
  <c r="H160" i="3"/>
  <c r="C161" i="3"/>
  <c r="D161" i="3"/>
  <c r="E161" i="3"/>
  <c r="F161" i="3"/>
  <c r="G161" i="3"/>
  <c r="H161" i="3"/>
  <c r="C162" i="3"/>
  <c r="D162" i="3"/>
  <c r="E162" i="3"/>
  <c r="F162" i="3"/>
  <c r="G162" i="3"/>
  <c r="H162" i="3"/>
  <c r="C163" i="3"/>
  <c r="D163" i="3"/>
  <c r="E163" i="3"/>
  <c r="F163" i="3"/>
  <c r="G163" i="3"/>
  <c r="H163" i="3"/>
  <c r="C164" i="3"/>
  <c r="D164" i="3"/>
  <c r="E164" i="3"/>
  <c r="F164" i="3"/>
  <c r="G164" i="3"/>
  <c r="H164" i="3"/>
  <c r="C165" i="3"/>
  <c r="D165" i="3"/>
  <c r="E165" i="3"/>
  <c r="F165" i="3"/>
  <c r="G165" i="3"/>
  <c r="H165" i="3"/>
  <c r="C166" i="3"/>
  <c r="D166" i="3"/>
  <c r="E166" i="3"/>
  <c r="F166" i="3"/>
  <c r="G166" i="3"/>
  <c r="H166" i="3"/>
  <c r="C167" i="3"/>
  <c r="D167" i="3"/>
  <c r="E167" i="3"/>
  <c r="F167" i="3"/>
  <c r="G167" i="3"/>
  <c r="H167" i="3"/>
  <c r="C168" i="3"/>
  <c r="D168" i="3"/>
  <c r="E168" i="3"/>
  <c r="F168" i="3"/>
  <c r="G168" i="3"/>
  <c r="H168" i="3"/>
  <c r="C169" i="3"/>
  <c r="D169" i="3"/>
  <c r="E169" i="3"/>
  <c r="F169" i="3"/>
  <c r="G169" i="3"/>
  <c r="H169" i="3"/>
  <c r="H158" i="3"/>
  <c r="G158" i="3"/>
  <c r="F158" i="3"/>
  <c r="E158" i="3"/>
  <c r="D158" i="3"/>
  <c r="C158" i="3"/>
  <c r="C135" i="3"/>
  <c r="D135" i="3"/>
  <c r="E135" i="3"/>
  <c r="F135" i="3"/>
  <c r="C125" i="3"/>
  <c r="D125" i="3"/>
  <c r="E125" i="3"/>
  <c r="F125" i="3"/>
  <c r="C126" i="3"/>
  <c r="D126" i="3"/>
  <c r="E126" i="3"/>
  <c r="F126" i="3"/>
  <c r="C127" i="3"/>
  <c r="D127" i="3"/>
  <c r="E127" i="3"/>
  <c r="F127" i="3"/>
  <c r="C128" i="3"/>
  <c r="D128" i="3"/>
  <c r="E128" i="3"/>
  <c r="F128" i="3"/>
  <c r="C129" i="3"/>
  <c r="D129" i="3"/>
  <c r="E129" i="3"/>
  <c r="F129" i="3"/>
  <c r="C130" i="3"/>
  <c r="D130" i="3"/>
  <c r="E130" i="3"/>
  <c r="F130" i="3"/>
  <c r="C131" i="3"/>
  <c r="D131" i="3"/>
  <c r="E131" i="3"/>
  <c r="F131" i="3"/>
  <c r="C132" i="3"/>
  <c r="D132" i="3"/>
  <c r="E132" i="3"/>
  <c r="F132" i="3"/>
  <c r="C133" i="3"/>
  <c r="D133" i="3"/>
  <c r="E133" i="3"/>
  <c r="F133" i="3"/>
  <c r="C134" i="3"/>
  <c r="D134" i="3"/>
  <c r="E134" i="3"/>
  <c r="F134" i="3"/>
  <c r="F124" i="3"/>
  <c r="E124" i="3"/>
  <c r="D124" i="3"/>
  <c r="C124" i="3"/>
  <c r="C392" i="3"/>
  <c r="D392" i="3"/>
  <c r="E392" i="3"/>
  <c r="F392" i="3"/>
  <c r="C393" i="3"/>
  <c r="D393" i="3"/>
  <c r="E393" i="3"/>
  <c r="F393" i="3"/>
  <c r="C394" i="3"/>
  <c r="D394" i="3"/>
  <c r="E394" i="3"/>
  <c r="F394" i="3"/>
  <c r="C395" i="3"/>
  <c r="D395" i="3"/>
  <c r="E395" i="3"/>
  <c r="F395" i="3"/>
  <c r="C396" i="3"/>
  <c r="D396" i="3"/>
  <c r="E396" i="3"/>
  <c r="F396" i="3"/>
  <c r="F391" i="3"/>
  <c r="E391" i="3"/>
  <c r="D391" i="3"/>
  <c r="C391" i="3"/>
  <c r="C363" i="3"/>
  <c r="D363" i="3"/>
  <c r="E363" i="3"/>
  <c r="F363" i="3"/>
  <c r="C364" i="3"/>
  <c r="D364" i="3"/>
  <c r="E364" i="3"/>
  <c r="F364" i="3"/>
  <c r="C365" i="3"/>
  <c r="D365" i="3"/>
  <c r="E365" i="3"/>
  <c r="F365" i="3"/>
  <c r="F362" i="3"/>
  <c r="E362" i="3"/>
  <c r="D362" i="3"/>
  <c r="C362" i="3"/>
  <c r="C324" i="3"/>
  <c r="D324" i="3"/>
  <c r="E324" i="3"/>
  <c r="F324" i="3"/>
  <c r="C325" i="3"/>
  <c r="D325" i="3"/>
  <c r="E325" i="3"/>
  <c r="F325" i="3"/>
  <c r="C326" i="3"/>
  <c r="D326" i="3"/>
  <c r="E326" i="3"/>
  <c r="F326" i="3"/>
  <c r="C327" i="3"/>
  <c r="D327" i="3"/>
  <c r="E327" i="3"/>
  <c r="F327" i="3"/>
  <c r="F323" i="3"/>
  <c r="E323" i="3"/>
  <c r="D323" i="3"/>
  <c r="C323" i="3"/>
  <c r="C304" i="3"/>
  <c r="D304" i="3"/>
  <c r="E304" i="3"/>
  <c r="F304" i="3"/>
  <c r="G304" i="3"/>
  <c r="H304" i="3"/>
  <c r="C305" i="3"/>
  <c r="D305" i="3"/>
  <c r="E305" i="3"/>
  <c r="F305" i="3"/>
  <c r="G305" i="3"/>
  <c r="H305" i="3"/>
  <c r="C306" i="3"/>
  <c r="D306" i="3"/>
  <c r="E306" i="3"/>
  <c r="F306" i="3"/>
  <c r="G306" i="3"/>
  <c r="H306" i="3"/>
  <c r="C307" i="3"/>
  <c r="D307" i="3"/>
  <c r="E307" i="3"/>
  <c r="F307" i="3"/>
  <c r="G307" i="3"/>
  <c r="H307" i="3"/>
  <c r="H303" i="3"/>
  <c r="G303" i="3"/>
  <c r="F303" i="3"/>
  <c r="E303" i="3"/>
  <c r="D303" i="3"/>
  <c r="C303" i="3"/>
  <c r="C284" i="3"/>
  <c r="D284" i="3"/>
  <c r="E284" i="3"/>
  <c r="F284" i="3"/>
  <c r="C285" i="3"/>
  <c r="D285" i="3"/>
  <c r="E285" i="3"/>
  <c r="F285" i="3"/>
  <c r="C286" i="3"/>
  <c r="D286" i="3"/>
  <c r="E286" i="3"/>
  <c r="F286" i="3"/>
  <c r="C287" i="3"/>
  <c r="D287" i="3"/>
  <c r="E287" i="3"/>
  <c r="F287" i="3"/>
  <c r="F283" i="3"/>
  <c r="E283" i="3"/>
  <c r="D283" i="3"/>
  <c r="C283" i="3"/>
  <c r="C274" i="3"/>
  <c r="D274" i="3"/>
  <c r="E274" i="3"/>
  <c r="F274" i="3"/>
  <c r="G274" i="3"/>
  <c r="H274" i="3"/>
  <c r="C275" i="3"/>
  <c r="D275" i="3"/>
  <c r="E275" i="3"/>
  <c r="F275" i="3"/>
  <c r="G275" i="3"/>
  <c r="H275" i="3"/>
  <c r="C276" i="3"/>
  <c r="D276" i="3"/>
  <c r="E276" i="3"/>
  <c r="F276" i="3"/>
  <c r="G276" i="3"/>
  <c r="H276" i="3"/>
  <c r="C277" i="3"/>
  <c r="D277" i="3"/>
  <c r="E277" i="3"/>
  <c r="F277" i="3"/>
  <c r="G277" i="3"/>
  <c r="H277" i="3"/>
  <c r="H273" i="3"/>
  <c r="G273" i="3"/>
  <c r="F273" i="3"/>
  <c r="E273" i="3"/>
  <c r="D273" i="3"/>
  <c r="C273" i="3"/>
  <c r="C186" i="3"/>
  <c r="D186" i="3"/>
  <c r="E186" i="3"/>
  <c r="F186" i="3"/>
  <c r="C176" i="3"/>
  <c r="D176" i="3"/>
  <c r="E176" i="3"/>
  <c r="F176" i="3"/>
  <c r="C177" i="3"/>
  <c r="D177" i="3"/>
  <c r="E177" i="3"/>
  <c r="F177" i="3"/>
  <c r="C178" i="3"/>
  <c r="D178" i="3"/>
  <c r="E178" i="3"/>
  <c r="F178" i="3"/>
  <c r="C179" i="3"/>
  <c r="D179" i="3"/>
  <c r="E179" i="3"/>
  <c r="F179" i="3"/>
  <c r="C180" i="3"/>
  <c r="D180" i="3"/>
  <c r="E180" i="3"/>
  <c r="F180" i="3"/>
  <c r="C181" i="3"/>
  <c r="D181" i="3"/>
  <c r="E181" i="3"/>
  <c r="F181" i="3"/>
  <c r="C182" i="3"/>
  <c r="D182" i="3"/>
  <c r="E182" i="3"/>
  <c r="F182" i="3"/>
  <c r="C183" i="3"/>
  <c r="D183" i="3"/>
  <c r="E183" i="3"/>
  <c r="F183" i="3"/>
  <c r="C184" i="3"/>
  <c r="D184" i="3"/>
  <c r="E184" i="3"/>
  <c r="F184" i="3"/>
  <c r="C185" i="3"/>
  <c r="D185" i="3"/>
  <c r="E185" i="3"/>
  <c r="F185" i="3"/>
  <c r="F175" i="3"/>
  <c r="E175" i="3"/>
  <c r="D175" i="3"/>
  <c r="C175" i="3"/>
  <c r="C142" i="3"/>
  <c r="D142" i="3"/>
  <c r="E142" i="3"/>
  <c r="F142" i="3"/>
  <c r="G142" i="3"/>
  <c r="H142" i="3"/>
  <c r="C143" i="3"/>
  <c r="D143" i="3"/>
  <c r="E143" i="3"/>
  <c r="F143" i="3"/>
  <c r="G143" i="3"/>
  <c r="H143" i="3"/>
  <c r="C144" i="3"/>
  <c r="D144" i="3"/>
  <c r="E144" i="3"/>
  <c r="F144" i="3"/>
  <c r="G144" i="3"/>
  <c r="H144" i="3"/>
  <c r="C145" i="3"/>
  <c r="D145" i="3"/>
  <c r="E145" i="3"/>
  <c r="F145" i="3"/>
  <c r="G145" i="3"/>
  <c r="H145" i="3"/>
  <c r="C146" i="3"/>
  <c r="D146" i="3"/>
  <c r="E146" i="3"/>
  <c r="F146" i="3"/>
  <c r="G146" i="3"/>
  <c r="H146" i="3"/>
  <c r="C147" i="3"/>
  <c r="D147" i="3"/>
  <c r="E147" i="3"/>
  <c r="F147" i="3"/>
  <c r="G147" i="3"/>
  <c r="H147" i="3"/>
  <c r="C148" i="3"/>
  <c r="D148" i="3"/>
  <c r="E148" i="3"/>
  <c r="F148" i="3"/>
  <c r="G148" i="3"/>
  <c r="H148" i="3"/>
  <c r="C149" i="3"/>
  <c r="D149" i="3"/>
  <c r="E149" i="3"/>
  <c r="F149" i="3"/>
  <c r="G149" i="3"/>
  <c r="H149" i="3"/>
  <c r="C150" i="3"/>
  <c r="D150" i="3"/>
  <c r="E150" i="3"/>
  <c r="F150" i="3"/>
  <c r="G150" i="3"/>
  <c r="H150" i="3"/>
  <c r="C151" i="3"/>
  <c r="D151" i="3"/>
  <c r="E151" i="3"/>
  <c r="F151" i="3"/>
  <c r="G151" i="3"/>
  <c r="H151" i="3"/>
  <c r="C152" i="3"/>
  <c r="D152" i="3"/>
  <c r="E152" i="3"/>
  <c r="F152" i="3"/>
  <c r="G152" i="3"/>
  <c r="H152" i="3"/>
  <c r="H141" i="3"/>
  <c r="G141" i="3"/>
  <c r="F141" i="3"/>
  <c r="E141" i="3"/>
  <c r="D141" i="3"/>
  <c r="C141" i="3"/>
  <c r="C108" i="3"/>
  <c r="D108" i="3"/>
  <c r="E108" i="3"/>
  <c r="F108" i="3"/>
  <c r="C109" i="3"/>
  <c r="D109" i="3"/>
  <c r="E109" i="3"/>
  <c r="F109" i="3"/>
  <c r="C110" i="3"/>
  <c r="D110" i="3"/>
  <c r="E110" i="3"/>
  <c r="F110" i="3"/>
  <c r="C111" i="3"/>
  <c r="D111" i="3"/>
  <c r="E111" i="3"/>
  <c r="F111" i="3"/>
  <c r="C112" i="3"/>
  <c r="D112" i="3"/>
  <c r="E112" i="3"/>
  <c r="F112" i="3"/>
  <c r="C113" i="3"/>
  <c r="D113" i="3"/>
  <c r="E113" i="3"/>
  <c r="F113" i="3"/>
  <c r="C114" i="3"/>
  <c r="D114" i="3"/>
  <c r="E114" i="3"/>
  <c r="F114" i="3"/>
  <c r="C115" i="3"/>
  <c r="D115" i="3"/>
  <c r="E115" i="3"/>
  <c r="F115" i="3"/>
  <c r="C116" i="3"/>
  <c r="D116" i="3"/>
  <c r="E116" i="3"/>
  <c r="F116" i="3"/>
  <c r="C117" i="3"/>
  <c r="D117" i="3"/>
  <c r="E117" i="3"/>
  <c r="F117" i="3"/>
  <c r="C118" i="3"/>
  <c r="D118" i="3"/>
  <c r="E118" i="3"/>
  <c r="F118" i="3"/>
  <c r="F107" i="3"/>
  <c r="E107" i="3"/>
  <c r="D107" i="3"/>
  <c r="C107" i="3"/>
  <c r="C101" i="3"/>
  <c r="D101" i="3"/>
  <c r="E101" i="3"/>
  <c r="F101" i="3"/>
  <c r="G101" i="3"/>
  <c r="H101" i="3"/>
  <c r="C91" i="3"/>
  <c r="D91" i="3"/>
  <c r="E91" i="3"/>
  <c r="F91" i="3"/>
  <c r="G91" i="3"/>
  <c r="H91" i="3"/>
  <c r="C92" i="3"/>
  <c r="D92" i="3"/>
  <c r="E92" i="3"/>
  <c r="F92" i="3"/>
  <c r="G92" i="3"/>
  <c r="H92" i="3"/>
  <c r="C93" i="3"/>
  <c r="D93" i="3"/>
  <c r="E93" i="3"/>
  <c r="F93" i="3"/>
  <c r="G93" i="3"/>
  <c r="H93" i="3"/>
  <c r="C94" i="3"/>
  <c r="D94" i="3"/>
  <c r="E94" i="3"/>
  <c r="F94" i="3"/>
  <c r="G94" i="3"/>
  <c r="H94" i="3"/>
  <c r="C95" i="3"/>
  <c r="D95" i="3"/>
  <c r="E95" i="3"/>
  <c r="F95" i="3"/>
  <c r="G95" i="3"/>
  <c r="H95" i="3"/>
  <c r="C96" i="3"/>
  <c r="D96" i="3"/>
  <c r="E96" i="3"/>
  <c r="F96" i="3"/>
  <c r="G96" i="3"/>
  <c r="H96" i="3"/>
  <c r="C97" i="3"/>
  <c r="D97" i="3"/>
  <c r="E97" i="3"/>
  <c r="F97" i="3"/>
  <c r="G97" i="3"/>
  <c r="H97" i="3"/>
  <c r="C98" i="3"/>
  <c r="D98" i="3"/>
  <c r="E98" i="3"/>
  <c r="F98" i="3"/>
  <c r="G98" i="3"/>
  <c r="H98" i="3"/>
  <c r="C99" i="3"/>
  <c r="D99" i="3"/>
  <c r="E99" i="3"/>
  <c r="F99" i="3"/>
  <c r="G99" i="3"/>
  <c r="H99" i="3"/>
  <c r="C100" i="3"/>
  <c r="D100" i="3"/>
  <c r="E100" i="3"/>
  <c r="F100" i="3"/>
  <c r="G100" i="3"/>
  <c r="H100" i="3"/>
  <c r="H90" i="3"/>
  <c r="G90" i="3"/>
  <c r="F90" i="3"/>
  <c r="E90" i="3"/>
  <c r="D90" i="3"/>
  <c r="C90" i="3"/>
  <c r="C6" i="3"/>
  <c r="D6" i="3"/>
  <c r="E6" i="3"/>
  <c r="F6" i="3"/>
  <c r="G6" i="3"/>
  <c r="H6" i="3"/>
  <c r="I6" i="3"/>
  <c r="J6" i="3"/>
  <c r="K6" i="3"/>
  <c r="L6" i="3"/>
  <c r="M6" i="3"/>
  <c r="N6" i="3"/>
  <c r="C7" i="3"/>
  <c r="D7" i="3"/>
  <c r="E7" i="3"/>
  <c r="F7" i="3"/>
  <c r="G7" i="3"/>
  <c r="H7" i="3"/>
  <c r="I7" i="3"/>
  <c r="J7" i="3"/>
  <c r="K7" i="3"/>
  <c r="L7" i="3"/>
  <c r="M7" i="3"/>
  <c r="N7" i="3"/>
  <c r="C8" i="3"/>
  <c r="D8" i="3"/>
  <c r="E8" i="3"/>
  <c r="F8" i="3"/>
  <c r="G8" i="3"/>
  <c r="H8" i="3"/>
  <c r="I8" i="3"/>
  <c r="J8" i="3"/>
  <c r="K8" i="3"/>
  <c r="L8" i="3"/>
  <c r="M8" i="3"/>
  <c r="N8" i="3"/>
  <c r="C9" i="3"/>
  <c r="D9" i="3"/>
  <c r="E9" i="3"/>
  <c r="F9" i="3"/>
  <c r="G9" i="3"/>
  <c r="H9" i="3"/>
  <c r="I9" i="3"/>
  <c r="J9" i="3"/>
  <c r="K9" i="3"/>
  <c r="L9" i="3"/>
  <c r="M9" i="3"/>
  <c r="N9" i="3"/>
  <c r="C10" i="3"/>
  <c r="D10" i="3"/>
  <c r="E10" i="3"/>
  <c r="F10" i="3"/>
  <c r="G10" i="3"/>
  <c r="H10" i="3"/>
  <c r="I10" i="3"/>
  <c r="J10" i="3"/>
  <c r="K10" i="3"/>
  <c r="L10" i="3"/>
  <c r="M10" i="3"/>
  <c r="N10" i="3"/>
  <c r="C11" i="3"/>
  <c r="D11" i="3"/>
  <c r="E11" i="3"/>
  <c r="F11" i="3"/>
  <c r="G11" i="3"/>
  <c r="H11" i="3"/>
  <c r="I11" i="3"/>
  <c r="J11" i="3"/>
  <c r="K11" i="3"/>
  <c r="L11" i="3"/>
  <c r="M11" i="3"/>
  <c r="N11" i="3"/>
  <c r="C12" i="3"/>
  <c r="D12" i="3"/>
  <c r="E12" i="3"/>
  <c r="F12" i="3"/>
  <c r="G12" i="3"/>
  <c r="H12" i="3"/>
  <c r="I12" i="3"/>
  <c r="J12" i="3"/>
  <c r="K12" i="3"/>
  <c r="L12" i="3"/>
  <c r="M12" i="3"/>
  <c r="N12" i="3"/>
  <c r="C13" i="3"/>
  <c r="D13" i="3"/>
  <c r="E13" i="3"/>
  <c r="F13" i="3"/>
  <c r="G13" i="3"/>
  <c r="H13" i="3"/>
  <c r="I13" i="3"/>
  <c r="J13" i="3"/>
  <c r="K13" i="3"/>
  <c r="L13" i="3"/>
  <c r="M13" i="3"/>
  <c r="N13" i="3"/>
  <c r="C14" i="3"/>
  <c r="D14" i="3"/>
  <c r="E14" i="3"/>
  <c r="F14" i="3"/>
  <c r="G14" i="3"/>
  <c r="H14" i="3"/>
  <c r="I14" i="3"/>
  <c r="J14" i="3"/>
  <c r="K14" i="3"/>
  <c r="L14" i="3"/>
  <c r="M14" i="3"/>
  <c r="N14" i="3"/>
  <c r="C15" i="3"/>
  <c r="D15" i="3"/>
  <c r="E15" i="3"/>
  <c r="F15" i="3"/>
  <c r="G15" i="3"/>
  <c r="H15" i="3"/>
  <c r="I15" i="3"/>
  <c r="J15" i="3"/>
  <c r="K15" i="3"/>
  <c r="L15" i="3"/>
  <c r="M15" i="3"/>
  <c r="N15" i="3"/>
  <c r="C16" i="3"/>
  <c r="D16" i="3"/>
  <c r="E16" i="3"/>
  <c r="F16" i="3"/>
  <c r="G16" i="3"/>
  <c r="H16" i="3"/>
  <c r="I16" i="3"/>
  <c r="J16" i="3"/>
  <c r="K16" i="3"/>
  <c r="L16" i="3"/>
  <c r="M16" i="3"/>
  <c r="N16" i="3"/>
  <c r="C17" i="3"/>
  <c r="D17" i="3"/>
  <c r="E17" i="3"/>
  <c r="F17" i="3"/>
  <c r="G17" i="3"/>
  <c r="H17" i="3"/>
  <c r="I17" i="3"/>
  <c r="J17" i="3"/>
  <c r="K17" i="3"/>
  <c r="L17" i="3"/>
  <c r="M17" i="3"/>
  <c r="N17" i="3"/>
  <c r="C18" i="3"/>
  <c r="D18" i="3"/>
  <c r="E18" i="3"/>
  <c r="F18" i="3"/>
  <c r="G18" i="3"/>
  <c r="H18" i="3"/>
  <c r="I18" i="3"/>
  <c r="J18" i="3"/>
  <c r="K18" i="3"/>
  <c r="L18" i="3"/>
  <c r="M18" i="3"/>
  <c r="N18" i="3"/>
  <c r="C19" i="3"/>
  <c r="D19" i="3"/>
  <c r="E19" i="3"/>
  <c r="F19" i="3"/>
  <c r="G19" i="3"/>
  <c r="H19" i="3"/>
  <c r="I19" i="3"/>
  <c r="J19" i="3"/>
  <c r="K19" i="3"/>
  <c r="L19" i="3"/>
  <c r="M19" i="3"/>
  <c r="N19" i="3"/>
  <c r="C20" i="3"/>
  <c r="D20" i="3"/>
  <c r="E20" i="3"/>
  <c r="F20" i="3"/>
  <c r="G20" i="3"/>
  <c r="H20" i="3"/>
  <c r="I20" i="3"/>
  <c r="J20" i="3"/>
  <c r="K20" i="3"/>
  <c r="L20" i="3"/>
  <c r="M20" i="3"/>
  <c r="N20" i="3"/>
  <c r="C21" i="3"/>
  <c r="D21" i="3"/>
  <c r="E21" i="3"/>
  <c r="F21" i="3"/>
  <c r="G21" i="3"/>
  <c r="H21" i="3"/>
  <c r="I21" i="3"/>
  <c r="J21" i="3"/>
  <c r="K21" i="3"/>
  <c r="L21" i="3"/>
  <c r="M21" i="3"/>
  <c r="N21" i="3"/>
  <c r="C22" i="3"/>
  <c r="D22" i="3"/>
  <c r="E22" i="3"/>
  <c r="F22" i="3"/>
  <c r="G22" i="3"/>
  <c r="H22" i="3"/>
  <c r="I22" i="3"/>
  <c r="J22" i="3"/>
  <c r="K22" i="3"/>
  <c r="L22" i="3"/>
  <c r="M22" i="3"/>
  <c r="N22" i="3"/>
  <c r="C23" i="3"/>
  <c r="D23" i="3"/>
  <c r="E23" i="3"/>
  <c r="F23" i="3"/>
  <c r="G23" i="3"/>
  <c r="H23" i="3"/>
  <c r="I23" i="3"/>
  <c r="J23" i="3"/>
  <c r="K23" i="3"/>
  <c r="L23" i="3"/>
  <c r="M23" i="3"/>
  <c r="N23" i="3"/>
  <c r="C24" i="3"/>
  <c r="D24" i="3"/>
  <c r="E24" i="3"/>
  <c r="F24" i="3"/>
  <c r="G24" i="3"/>
  <c r="H24" i="3"/>
  <c r="I24" i="3"/>
  <c r="J24" i="3"/>
  <c r="K24" i="3"/>
  <c r="L24" i="3"/>
  <c r="M24" i="3"/>
  <c r="N24" i="3"/>
  <c r="C25" i="3"/>
  <c r="D25" i="3"/>
  <c r="E25" i="3"/>
  <c r="F25" i="3"/>
  <c r="G25" i="3"/>
  <c r="H25" i="3"/>
  <c r="I25" i="3"/>
  <c r="J25" i="3"/>
  <c r="K25" i="3"/>
  <c r="L25" i="3"/>
  <c r="M25" i="3"/>
  <c r="N25" i="3"/>
  <c r="C26" i="3"/>
  <c r="D26" i="3"/>
  <c r="E26" i="3"/>
  <c r="F26" i="3"/>
  <c r="G26" i="3"/>
  <c r="H26" i="3"/>
  <c r="I26" i="3"/>
  <c r="J26" i="3"/>
  <c r="K26" i="3"/>
  <c r="L26" i="3"/>
  <c r="M26" i="3"/>
  <c r="N26" i="3"/>
  <c r="C27" i="3"/>
  <c r="D27" i="3"/>
  <c r="E27" i="3"/>
  <c r="F27" i="3"/>
  <c r="G27" i="3"/>
  <c r="H27" i="3"/>
  <c r="I27" i="3"/>
  <c r="J27" i="3"/>
  <c r="K27" i="3"/>
  <c r="L27" i="3"/>
  <c r="M27" i="3"/>
  <c r="N27" i="3"/>
  <c r="C28" i="3"/>
  <c r="D28" i="3"/>
  <c r="E28" i="3"/>
  <c r="F28" i="3"/>
  <c r="G28" i="3"/>
  <c r="H28" i="3"/>
  <c r="I28" i="3"/>
  <c r="J28" i="3"/>
  <c r="K28" i="3"/>
  <c r="L28" i="3"/>
  <c r="M28" i="3"/>
  <c r="N28" i="3"/>
  <c r="C29" i="3"/>
  <c r="D29" i="3"/>
  <c r="E29" i="3"/>
  <c r="F29" i="3"/>
  <c r="G29" i="3"/>
  <c r="H29" i="3"/>
  <c r="I29" i="3"/>
  <c r="J29" i="3"/>
  <c r="K29" i="3"/>
  <c r="L29" i="3"/>
  <c r="M29" i="3"/>
  <c r="N29" i="3"/>
  <c r="C30" i="3"/>
  <c r="D30" i="3"/>
  <c r="E30" i="3"/>
  <c r="F30" i="3"/>
  <c r="G30" i="3"/>
  <c r="H30" i="3"/>
  <c r="I30" i="3"/>
  <c r="J30" i="3"/>
  <c r="K30" i="3"/>
  <c r="L30" i="3"/>
  <c r="M30" i="3"/>
  <c r="N30" i="3"/>
  <c r="C31" i="3"/>
  <c r="D31" i="3"/>
  <c r="E31" i="3"/>
  <c r="F31" i="3"/>
  <c r="G31" i="3"/>
  <c r="H31" i="3"/>
  <c r="I31" i="3"/>
  <c r="J31" i="3"/>
  <c r="K31" i="3"/>
  <c r="L31" i="3"/>
  <c r="M31" i="3"/>
  <c r="N31" i="3"/>
  <c r="N5" i="3"/>
  <c r="M5" i="3"/>
  <c r="L5" i="3"/>
  <c r="K5" i="3"/>
  <c r="J5" i="3"/>
  <c r="I5" i="3"/>
  <c r="H5" i="3"/>
  <c r="G5" i="3"/>
  <c r="F5" i="3"/>
  <c r="E5" i="3"/>
  <c r="D5" i="3"/>
  <c r="C5" i="3"/>
  <c r="F408" i="3" l="1"/>
  <c r="E408" i="3"/>
  <c r="D408" i="3"/>
  <c r="C408" i="3"/>
  <c r="C397" i="3"/>
  <c r="D397" i="3"/>
  <c r="E397" i="3"/>
  <c r="F397" i="3"/>
  <c r="G404" i="3"/>
  <c r="G403" i="3"/>
  <c r="G393" i="3"/>
  <c r="G392" i="3"/>
  <c r="G407" i="3"/>
  <c r="G406" i="3"/>
  <c r="G405" i="3"/>
  <c r="G402" i="3"/>
  <c r="G396" i="3"/>
  <c r="G395" i="3"/>
  <c r="G394" i="3"/>
  <c r="G391" i="3"/>
  <c r="F375" i="3"/>
  <c r="E375" i="3"/>
  <c r="D375" i="3"/>
  <c r="C375" i="3"/>
  <c r="G374" i="3"/>
  <c r="G373" i="3"/>
  <c r="G372" i="3"/>
  <c r="G371" i="3"/>
  <c r="F366" i="3"/>
  <c r="E366" i="3"/>
  <c r="D366" i="3"/>
  <c r="C366" i="3"/>
  <c r="G365" i="3"/>
  <c r="G364" i="3"/>
  <c r="G363" i="3"/>
  <c r="G362" i="3"/>
  <c r="J344" i="3"/>
  <c r="J345" i="3"/>
  <c r="J346" i="3"/>
  <c r="J347" i="3"/>
  <c r="J343" i="3"/>
  <c r="I348" i="3"/>
  <c r="H348" i="3"/>
  <c r="G348" i="3"/>
  <c r="F348" i="3"/>
  <c r="E348" i="3"/>
  <c r="D348" i="3"/>
  <c r="C348" i="3"/>
  <c r="F338" i="3"/>
  <c r="E338" i="3"/>
  <c r="D338" i="3"/>
  <c r="C338" i="3"/>
  <c r="G337" i="3"/>
  <c r="G336" i="3"/>
  <c r="G335" i="3"/>
  <c r="G334" i="3"/>
  <c r="G333" i="3"/>
  <c r="F328" i="3"/>
  <c r="E328" i="3"/>
  <c r="D328" i="3"/>
  <c r="C328" i="3"/>
  <c r="G327" i="3"/>
  <c r="G326" i="3"/>
  <c r="G325" i="3"/>
  <c r="G324" i="3"/>
  <c r="G323" i="3"/>
  <c r="H318" i="3"/>
  <c r="G318" i="3"/>
  <c r="F318" i="3"/>
  <c r="E318" i="3"/>
  <c r="D318" i="3"/>
  <c r="C318" i="3"/>
  <c r="I317" i="3"/>
  <c r="I316" i="3"/>
  <c r="I315" i="3"/>
  <c r="I314" i="3"/>
  <c r="I313" i="3"/>
  <c r="H308" i="3"/>
  <c r="G308" i="3"/>
  <c r="F308" i="3"/>
  <c r="E308" i="3"/>
  <c r="D308" i="3"/>
  <c r="C308" i="3"/>
  <c r="I307" i="3"/>
  <c r="I306" i="3"/>
  <c r="I305" i="3"/>
  <c r="I304" i="3"/>
  <c r="I303" i="3"/>
  <c r="I142" i="3"/>
  <c r="I143" i="3"/>
  <c r="I144" i="3"/>
  <c r="I145" i="3"/>
  <c r="I146" i="3"/>
  <c r="I147" i="3"/>
  <c r="I148" i="3"/>
  <c r="I149" i="3"/>
  <c r="I150" i="3"/>
  <c r="I151" i="3"/>
  <c r="I152" i="3"/>
  <c r="I141" i="3"/>
  <c r="I159" i="3"/>
  <c r="I160" i="3"/>
  <c r="I161" i="3"/>
  <c r="I162" i="3"/>
  <c r="I163" i="3"/>
  <c r="I164" i="3"/>
  <c r="I165" i="3"/>
  <c r="I166" i="3"/>
  <c r="I167" i="3"/>
  <c r="I168" i="3"/>
  <c r="I169" i="3"/>
  <c r="I158" i="3"/>
  <c r="G153" i="3"/>
  <c r="H153" i="3"/>
  <c r="G170" i="3"/>
  <c r="H170" i="3"/>
  <c r="F204" i="3"/>
  <c r="E204" i="3"/>
  <c r="D204" i="3"/>
  <c r="C204" i="3"/>
  <c r="G203" i="3"/>
  <c r="G202" i="3"/>
  <c r="G201" i="3"/>
  <c r="G200" i="3"/>
  <c r="G199" i="3"/>
  <c r="G198" i="3"/>
  <c r="G197" i="3"/>
  <c r="G196" i="3"/>
  <c r="G195" i="3"/>
  <c r="G194" i="3"/>
  <c r="G193" i="3"/>
  <c r="G192" i="3"/>
  <c r="F187" i="3"/>
  <c r="E187" i="3"/>
  <c r="D187" i="3"/>
  <c r="C187" i="3"/>
  <c r="G186" i="3"/>
  <c r="G185" i="3"/>
  <c r="G184" i="3"/>
  <c r="G183" i="3"/>
  <c r="G182" i="3"/>
  <c r="G181" i="3"/>
  <c r="G180" i="3"/>
  <c r="G179" i="3"/>
  <c r="G178" i="3"/>
  <c r="G177" i="3"/>
  <c r="G176" i="3"/>
  <c r="G175" i="3"/>
  <c r="F170" i="3"/>
  <c r="E170" i="3"/>
  <c r="D170" i="3"/>
  <c r="C170" i="3"/>
  <c r="F153" i="3"/>
  <c r="E153" i="3"/>
  <c r="D153" i="3"/>
  <c r="C153" i="3"/>
  <c r="H278" i="3"/>
  <c r="G278" i="3"/>
  <c r="F278" i="3"/>
  <c r="E278" i="3"/>
  <c r="D278" i="3"/>
  <c r="C278" i="3"/>
  <c r="I277" i="3"/>
  <c r="I276" i="3"/>
  <c r="I275" i="3"/>
  <c r="I274" i="3"/>
  <c r="I273" i="3"/>
  <c r="C102" i="3"/>
  <c r="I91" i="3"/>
  <c r="I92" i="3"/>
  <c r="I93" i="3"/>
  <c r="I94" i="3"/>
  <c r="I95" i="3"/>
  <c r="I96" i="3"/>
  <c r="I97" i="3"/>
  <c r="I98" i="3"/>
  <c r="I99" i="3"/>
  <c r="I100" i="3"/>
  <c r="I101" i="3"/>
  <c r="I90" i="3"/>
  <c r="G102" i="3"/>
  <c r="H102" i="3"/>
  <c r="F102" i="3"/>
  <c r="E102" i="3"/>
  <c r="D102" i="3"/>
  <c r="C136" i="3"/>
  <c r="D136" i="3"/>
  <c r="E136" i="3"/>
  <c r="F136" i="3"/>
  <c r="G125" i="3"/>
  <c r="G124" i="3"/>
  <c r="G130" i="3"/>
  <c r="G129" i="3"/>
  <c r="G128" i="3"/>
  <c r="G127" i="3"/>
  <c r="G126" i="3"/>
  <c r="C119" i="3"/>
  <c r="D119" i="3"/>
  <c r="E119" i="3"/>
  <c r="F119" i="3"/>
  <c r="G108" i="3"/>
  <c r="G107" i="3"/>
  <c r="G113" i="3"/>
  <c r="G112" i="3"/>
  <c r="G111" i="3"/>
  <c r="G110" i="3"/>
  <c r="G109" i="3"/>
  <c r="G135" i="3"/>
  <c r="G134" i="3"/>
  <c r="G133" i="3"/>
  <c r="G132" i="3"/>
  <c r="G131" i="3"/>
  <c r="G118" i="3"/>
  <c r="G117" i="3"/>
  <c r="G116" i="3"/>
  <c r="G115" i="3"/>
  <c r="G114" i="3"/>
  <c r="F298" i="3"/>
  <c r="E298" i="3"/>
  <c r="D298" i="3"/>
  <c r="C298" i="3"/>
  <c r="G297" i="3"/>
  <c r="G296" i="3"/>
  <c r="G295" i="3"/>
  <c r="G294" i="3"/>
  <c r="G293" i="3"/>
  <c r="F288" i="3"/>
  <c r="E288" i="3"/>
  <c r="D288" i="3"/>
  <c r="C288" i="3"/>
  <c r="G284" i="3"/>
  <c r="G285" i="3"/>
  <c r="G286" i="3"/>
  <c r="G287" i="3"/>
  <c r="G283" i="3"/>
  <c r="I417" i="3"/>
  <c r="G417" i="3"/>
  <c r="F417" i="3"/>
  <c r="E417" i="3"/>
  <c r="C417" i="3"/>
  <c r="I386" i="3"/>
  <c r="G386" i="3"/>
  <c r="F386" i="3"/>
  <c r="E386" i="3"/>
  <c r="C386" i="3"/>
  <c r="I357" i="3"/>
  <c r="G357" i="3"/>
  <c r="F357" i="3"/>
  <c r="E357" i="3"/>
  <c r="C357" i="3"/>
  <c r="I236" i="3"/>
  <c r="G236" i="3"/>
  <c r="F236" i="3"/>
  <c r="E236" i="3"/>
  <c r="C236" i="3"/>
  <c r="F246" i="3"/>
  <c r="E246" i="3"/>
  <c r="G246" i="3"/>
  <c r="J268" i="3"/>
  <c r="I268" i="3"/>
  <c r="G268" i="3"/>
  <c r="F268" i="3"/>
  <c r="D268" i="3"/>
  <c r="C268" i="3"/>
  <c r="J257" i="3"/>
  <c r="I257" i="3"/>
  <c r="G257" i="3"/>
  <c r="F257" i="3"/>
  <c r="D257" i="3"/>
  <c r="C257" i="3"/>
  <c r="J67" i="3"/>
  <c r="F67" i="3"/>
  <c r="D67" i="3"/>
  <c r="C67" i="3"/>
  <c r="F49" i="3"/>
  <c r="J85" i="3"/>
  <c r="I85" i="3"/>
  <c r="D85" i="3"/>
  <c r="G85" i="3"/>
  <c r="F85" i="3"/>
  <c r="C85" i="3"/>
  <c r="I246" i="3"/>
  <c r="C246" i="3"/>
  <c r="I49" i="3"/>
  <c r="G49" i="3"/>
  <c r="E49" i="3"/>
  <c r="C49" i="3"/>
  <c r="G397" i="3" l="1"/>
  <c r="G408" i="3"/>
  <c r="G375" i="3"/>
  <c r="J348" i="3"/>
  <c r="G366" i="3"/>
  <c r="G288" i="3"/>
  <c r="I170" i="3"/>
  <c r="G187" i="3"/>
  <c r="G328" i="3"/>
  <c r="G338" i="3"/>
  <c r="I308" i="3"/>
  <c r="G204" i="3"/>
  <c r="I318" i="3"/>
  <c r="I153" i="3"/>
  <c r="I278" i="3"/>
  <c r="I102" i="3"/>
  <c r="G298" i="3"/>
  <c r="G136" i="3"/>
  <c r="G119" i="3"/>
  <c r="J32" i="3"/>
  <c r="I32" i="3"/>
  <c r="G32" i="3"/>
  <c r="F32" i="3"/>
  <c r="E32" i="3"/>
  <c r="D32" i="3"/>
  <c r="O31" i="3"/>
  <c r="O30" i="3"/>
  <c r="O29" i="3"/>
  <c r="O28" i="3"/>
  <c r="O27" i="3"/>
  <c r="O26" i="3"/>
  <c r="O25" i="3"/>
  <c r="O23" i="3"/>
  <c r="O22" i="3"/>
  <c r="O21" i="3"/>
  <c r="O19" i="3"/>
  <c r="O18" i="3"/>
  <c r="O17" i="3"/>
  <c r="O16" i="3"/>
  <c r="O15" i="3"/>
  <c r="O13" i="3"/>
  <c r="O12" i="3"/>
  <c r="O11" i="3"/>
  <c r="O9" i="3"/>
  <c r="O8" i="3"/>
  <c r="O7" i="3"/>
  <c r="N32" i="3"/>
  <c r="M32" i="3"/>
  <c r="L32" i="3"/>
  <c r="O5" i="3"/>
  <c r="H32" i="3"/>
  <c r="C32" i="3"/>
  <c r="Q16" i="3" l="1"/>
  <c r="O6" i="3"/>
  <c r="Q5" i="3" s="1"/>
  <c r="O10" i="3"/>
  <c r="O14" i="3"/>
  <c r="O20" i="3"/>
  <c r="O24" i="3"/>
  <c r="Q27" i="3"/>
  <c r="K32" i="3"/>
  <c r="Q8" i="3" l="1"/>
  <c r="Q19" i="3"/>
  <c r="O32" i="3"/>
</calcChain>
</file>

<file path=xl/sharedStrings.xml><?xml version="1.0" encoding="utf-8"?>
<sst xmlns="http://schemas.openxmlformats.org/spreadsheetml/2006/main" count="8210" uniqueCount="2277">
  <si>
    <t>م</t>
  </si>
  <si>
    <t>تاريخ الواقعة</t>
  </si>
  <si>
    <t>المحافظة</t>
  </si>
  <si>
    <t>الدائرة</t>
  </si>
  <si>
    <t>المكان</t>
  </si>
  <si>
    <t>اسم مفهرس أو مميز للواقعة</t>
  </si>
  <si>
    <t>معلومات</t>
  </si>
  <si>
    <t>العدد</t>
  </si>
  <si>
    <t>بيانات المصابين</t>
  </si>
  <si>
    <t>بيانات الوفيات</t>
  </si>
  <si>
    <t>رقم محضر عن الواقعة</t>
  </si>
  <si>
    <t>ملاحظات</t>
  </si>
  <si>
    <t>النص الموثق للواقعة</t>
  </si>
  <si>
    <t>رابط رسمي 1</t>
  </si>
  <si>
    <t>رابط رسمي 2</t>
  </si>
  <si>
    <t>رابط رسمي 3</t>
  </si>
  <si>
    <t>رابط رسمي 4</t>
  </si>
  <si>
    <t>رابط رسمي 5</t>
  </si>
  <si>
    <t>رابط رسمي 6</t>
  </si>
  <si>
    <t>رابط رسمي 7</t>
  </si>
  <si>
    <t>تنقيب</t>
  </si>
  <si>
    <t>النوع</t>
  </si>
  <si>
    <t>روابط</t>
  </si>
  <si>
    <t>بيانات الواقعة</t>
  </si>
  <si>
    <t>نوع الجريمة</t>
  </si>
  <si>
    <t>البيانات القانونية</t>
  </si>
  <si>
    <t>قنا</t>
  </si>
  <si>
    <t>نجع حمادي</t>
  </si>
  <si>
    <t>http://www.youm7.com/story/2016/1/2/%D8%A7%D9%84%D9%82%D8%A8%D8%B6-%D8%B9%D9%84%D9%89-%D8%B9%D8%A7%D9%85%D9%84-%D9%84%D8%A7%D8%AA%D9%87%D8%A7%D9%85%D9%87-%D8%A8%D8%A7%D9%84%D8%AA%D9%86%D9%82%D9%8A%D8%A8-%D8%B9%D9%86-%D8%A7%D9%84%D8%A2%D8%AB%D8%A7%D8%B1-%D8%A8%D9%85%D9%86%D8%B2%D9%84-%D9%85%D9%87%D8%AC%D9%88%D8%B1-%D8%A8%D9%86%D8%AC%D8%B9/2519948</t>
  </si>
  <si>
    <t>ألقت الأجهزة الأمنية بنجع حمادى، برئاسة العقيد إبراهيم سليمان رئيس فرع البحث الجنائى، القبض على عامل لاتهامه بالتنقيب عن الآثار داخل منزل مهجور بقرية بهجورة التابعة لمركز نجع حمادى. تلقى اللواء صلاح الدين حسان، مدير أمن قنا، إخطارًا يفيد القبض على "نبيه.ت.م" (57 عامًا)، عامل، والسابق اتهامه فى 17 قضية ضرب وتبديد ومطلوب ضبطه فى القضية رقم 12292 لسنة 2015 جنح نجع حمادى والمحكوم عليه فيها بالحبس سنة، بعد ورود معلومات عن قيامه بالتنقيب عن الآثار داخل منزل مهجور بمنطقة بقرية بهجورة، حيث تم ضبط المتهم بحوزته "كوريك وفأس ومقطف"، وتبين وجود حفرة قطرها حوالى 3 × 4 أمتار وعمق حوالى 5 أمتار تنتهى بسرداب طوله حوالى 3 أمتار، وجارى تحرير محضر بالواقعة وإخطار النيابة العامة لتتولى التحقيق.</t>
  </si>
  <si>
    <t>قرية بهجورة</t>
  </si>
  <si>
    <t>نبيه.ت.م 57س عامل</t>
  </si>
  <si>
    <t>لا يوجد</t>
  </si>
  <si>
    <t>حفرة قطرها 3 × 4م وعمق 5م تنتهى بسرداب طوله 3م</t>
  </si>
  <si>
    <t>أسيوط</t>
  </si>
  <si>
    <t>http://www.youm7.com/story/2016/1/1/%D8%A7%D9%84%D9%82%D8%A8%D8%B6-%D8%B9%D9%84%D9%89-3-%D8%A3%D8%B4%D8%AE%D8%A7%D8%B5-%D8%A3%D8%AB%D9%86%D8%A7%D8%A1-%D8%AA%D9%86%D9%82%D9%8A%D8%A8%D9%87%D9%85-%D8%B9%D9%86-%D8%A7%D9%84%D8%A2%D8%AB%D8%A7%D8%B1-%D8%A8%D8%A3%D8%B3%D9%8A%D9%88%D8%B7/2518368</t>
  </si>
  <si>
    <t>ألقى ضباط مباحث مديرية أمن أسيوط، خلال حملة أمنية، اليوم، القبض على مسن وابنته ربة منزل لقيامهم بالتنقيب عن الآثار بمساعدة ثالث بدائرة قسم أول أسيوط، وذلك فى إطار خطة المديرية استهداف كافة صور الجريمة وضرب أوكارها وملاحقة ذوى الأنشطة الإجرامية المختلفة. تلقى اللواء عبد الباسط دنقل، مدير أمن أسيوط، إخطارا من وحدة مباحث قسم أول أسيوط بضبط "ع.ع.أ" 62 سنة مقيم القيصرية دائرة قسم أول، و"هـ. ع. ع" ربة منزل مقيمة ذات الناحية (ابنة الأول)، و"ا.م.ق" عامل استرجى مقيم البيسرى دائرة قسم أول لقيامهم بالحفر والتنقيب عن الآثار بالشقة المؤجرة للأول بالدور الأرضى، وبحوزتهم 4 قطع حجرية مختلفة الأحجام عليها بعض النقوش يشتبه فى أثريتها. وبالفحص والمعاينة للمكان تبين وجود حفرة بعمق 10 أمتار بقطر 1 متر، وتم ضبط الأدوات المستخدمة في الحفر عبارة عن "مقطف - جاروف – مجموعة من الحبال مختلفة الأطوال"، وبمواجهتهم أقروا بقيامهم بالحفر والتنقيب عن الآثار وحيازتهما للمضبوطات بقصد الاتجار. وتم اتخاذ كافة الإجراءات القانونية حيال المتهمين والعرض على النيابة التى باشرت التحقيق.</t>
  </si>
  <si>
    <t>أول أسيوط</t>
  </si>
  <si>
    <t>قطع حجرية</t>
  </si>
  <si>
    <t>قطع حجرية مختلفة الأحجام عليها بعض النقوش يشتبه فى أثريتها</t>
  </si>
  <si>
    <t>حفرة بعمق 10 أمتار بقطر 1 متر</t>
  </si>
  <si>
    <t>مقطف - جاروف - حبال</t>
  </si>
  <si>
    <t>كوريك - فأس - مقطف</t>
  </si>
  <si>
    <t>الإسكندرية</t>
  </si>
  <si>
    <t>باب شرقي</t>
  </si>
  <si>
    <t>http://elnasswelshorta.com/%D8%B6%D8%A8%D8%B7-%D8%AA%D8%B4%D9%83%D9%8A%D9%84-%D8%B9%D8%B5%D8%A7%D8%A8%D9%8A-%D9%84%D8%B3%D8%B1%D9%82%D8%A9-%D8%A7%D9%84%D8%A2%D8%AB%D8%A7%D8%B1-%D8%A8%D9%80-%D8%A7%D9%84%D8%A5%D8%B3%D9%83/</t>
  </si>
  <si>
    <t>حفرة مساحتها 1م بعمق 5م ووجود سرداب داخل الحفرة بطول 2م يؤدى إلى سرداب آخر</t>
  </si>
  <si>
    <t>كامب شيزار - ش صلاح ذهنى</t>
  </si>
  <si>
    <t>قطع شقف</t>
  </si>
  <si>
    <t>قطع من الشقف مختلفة الأحجام يشتبه فى أثريتها</t>
  </si>
  <si>
    <t xml:space="preserve"> عدد 3 غلق - هيلتى</t>
  </si>
  <si>
    <t>نجحت مباحث ” الإسكندرية ” ، برئاسة اللواء ” شريف عبد الحميد ” ، فى ضبط تشكيل عصابى أثناء تنقيبه عن الآثار ، حيث قامت مأمورية مشتركة من ضباط إدارة شرطة السياحة و الآثار بـ ” الإسكندرية ” و ضباط إدارة البحث الجنائى ” وحدة مباحث قسم شرطة باب شرقى ” ، و وفقًا لإجراءات مقننة تحت إشراف اللواء ” نادر الجنيدى ” ، تم ضبط كل من ” مصطفى.ج ” ، 52 سنة ، بائع مقيم بدائرة القسم محكوم عليه فى القضية جنايات القسم ” تهريب آثار ” غيابيًا بالحبس لمدة شهرين ، و ” إيهاب.ا ” ، 31 سنة ، عاطل ، و مقيم بدائرة قسم أول المنتزه ، و ” عبد المولى.ص ” ، 42 سنة ، عاطل مقيم بدائرة قسم كرموز ، أثناء قيامهم بالحفر و التنقيب عن الآثار داخل مخزن الأول الكائن شارع صلاح ذهنى منطقة ” كامب شيزار ” دائرة القسم و وجد بداخله حفرة مساحتها متر مربع بعمق 5 أمتار و وجود سرداب داخل الحفرة بطول 2 متر يؤدى إلى سرداب آخر تعذر الدخول إليه و تم ضبط عدد ” 3 ” قطع من الشقف مختلفة الأحجام ” يشتبه فى أثريتها ” . و تم التحفظ على المضبوطات و أدوات الحفر عدد 3 غلق – و هيلتى ، و بمواجهتهم أقروا بقيامهم بأعمال حفر بقصد التنقيب عن الآثار ، و تم تعيين الحراسة اللازمة على المخزن ، و تم إخطار عمليات المحافظة و حى غرب ، و تحرر المحضر إدارى قسم شرطة باب شرقى و جار العرض على النيابة .</t>
  </si>
  <si>
    <t>http://www.elwatannews.com/news/details/898108</t>
  </si>
  <si>
    <t>ديروط</t>
  </si>
  <si>
    <t>http://www.elwatannews.com/news/details/899143</t>
  </si>
  <si>
    <t>http://www.dotmsr.com/details/%D8%B6%D8%A8%D8%B7-41-%D8%AA%D9%85%D8%AB%D8%A7%D9%84%D8%A7-%D8%A3%D8%AB%D8%B1%D9%8A%D8%A7-%D8%A8%D8%AD%D9%88%D8%B2%D8%A9-%D9%81%D9%84%D8%A7%D8%AD-%D9%81%D9%8A-%D8%A3%D8%B3%D9%8A%D9%88%D8%B7</t>
  </si>
  <si>
    <t>تمكن ضباط وحدة مباحث مركز شرطة ديروط بمديرية أمن أسيوط، من ضبط فلاح يتاجر في الآثار. وتلقى اللواء عبدالباسط دنقل مدير أمن أسيوط، إخطارا من مأمور مركز شرطة ديروط، بتمكن ضباط وحدة مباحث المركز من ضبط "عاطف.م.ع" 50 عاما، فلاح ومقيم نجع علي حمد، دائرة المركز، وبحيازته 41 تمثالا متوسط الحجم "يشتبه في أثريته". بمواجهته بما أسفر عنه الضبط اعترف بحيازته للمضبوطات بقصد الإتجار، وكلفت إدارة البحث بتطوير مناقشته، وحرر المحضر اللازم وجار العرض على النيابة.</t>
  </si>
  <si>
    <t>عاطف.م.ع 50س فلاح</t>
  </si>
  <si>
    <t>تماثيل متوسط الحجم يشتبه في أثريته</t>
  </si>
  <si>
    <t>تماثيل</t>
  </si>
  <si>
    <t>إتجار</t>
  </si>
  <si>
    <t>http://www.mobtada.com/news_details.php?ID=425350</t>
  </si>
  <si>
    <t>أسوان</t>
  </si>
  <si>
    <t>تمثال أثري داخل منزله يعود للملك أمنحتب الثالث من الأسرة الـ18 مصنوع من الجرانيت الأسود، ويبلغ طوله حوالي 170 سنتيمترا</t>
  </si>
  <si>
    <t>تمثال</t>
  </si>
  <si>
    <t>إدفو</t>
  </si>
  <si>
    <t>رقم 5 أحوال إدفو بتاريخ 2-1-2016</t>
  </si>
  <si>
    <t>وصف مكان الجريمة</t>
  </si>
  <si>
    <t>http://www.elfagr.org/1980864</t>
  </si>
  <si>
    <t>تمكنت مباحث مركز شرطة إدفو من إلقاء القبض علي موظف بالشؤون الاجتماعية بحوزتة تمثال أثري داخل منزله يعود للملك أمنحتب الثالث من الأسرة الـ18 مصنوع من الجرانيت الأسود، ويبلغ طوله حوالي 170 سنتيمترا، وتحرير المحضر رقم 5 أحوال مركز شرطة إدفو. وتبين أن موظف بالشئون الاجتماعية يدعى "عبدالرسول" قام بالتنّقيب منذ 6 شهور عن الأثار، وعثر على التمثال في يونيو الماضي، ونقله من مكان العثور عليه إلى منزله، والمثير لعلامات الاستفهام أنه أثناء نقل التمثال مرّ به على 3 كمائن للشرطة في إدفو حتى استقر به في منزله. وبعد ستة أشهر من مفاوضات البيع حدث خلاف بينه وبين المشتري، الذي أصرّ على دفع 9 ملايين مقابل شراء التمثال، إلا أن المتهم رفض المبلغ وطلب ثمنُا أعلى، واستمرت عملية الفصال في السعر طوال الـ6 أشهر الماضية. وعندما أخبر المتهم، المشتري أنه وجد مشترٍ آخر سيدفع ثمنًا أعلى، رد المشتري الأول قائلاً: «لو حد غيري اشترى التمثال مش هيحصل كويس»، فأصرّ الأول على قراره، فما كان من الثاني إلا أن أبلغ الشرطة وأخبرهم عن المكان المخبأ فيه التمثال، والذي عرفه أثناء معاينته له. تلقى اللواء عمر ناصر مدير أمن أسوان، إخطارًا من العميد خالد إبراهيم مدير إدارة البحث الجنائي، بوصول معلومات للعميد محمود عوض، رئيس مباحث مديرية أمن أسوان، بإتجار عبد الرسول.م.خ، وشهرته "عز" 51 عامًا، موظف بالشؤون الاجتماعية، في القطع الأثرية، وأنه يتخذ من مسكنه مكانا لمزاولة نشاطه، وعلى الفور تم القبض عليه وتحرر بذلك المحضر المطلوب.</t>
  </si>
  <si>
    <t>أثناء البيع</t>
  </si>
  <si>
    <t>أثناء الحيازة</t>
  </si>
  <si>
    <t>أثناء الحفر</t>
  </si>
  <si>
    <t>تجاوز كمائن واستقر في المنزل</t>
  </si>
  <si>
    <t>أحراز بجانب القطع الأثرية</t>
  </si>
  <si>
    <t>القطع الأثرية</t>
  </si>
  <si>
    <t>القاهرة</t>
  </si>
  <si>
    <t>سوهاج</t>
  </si>
  <si>
    <t>المنيا</t>
  </si>
  <si>
    <t>كفر الشيخ</t>
  </si>
  <si>
    <t>حلوان</t>
  </si>
  <si>
    <t>كفر العلو</t>
  </si>
  <si>
    <t>المنشأة</t>
  </si>
  <si>
    <t>قرية العنبرية</t>
  </si>
  <si>
    <t>أبو قرقاص</t>
  </si>
  <si>
    <t>قرية أبو قرقاص البلد - منطقة الرهبة</t>
  </si>
  <si>
    <t>سيدي سالم</t>
  </si>
  <si>
    <t>قرية دمرو الحدادي</t>
  </si>
  <si>
    <t>غرب البلد - المسجد الأموي - درب الشيخ صالح</t>
  </si>
  <si>
    <t>مركز أسيوط</t>
  </si>
  <si>
    <t>قرية درنكة - ش السويقة</t>
  </si>
  <si>
    <t>الغنايم</t>
  </si>
  <si>
    <t>الغنايم غرب - ش الحمام</t>
  </si>
  <si>
    <t>قام مسن على المعاش بتأجير بعض الأفراد للحفر فى منزله بحلوان، للتنقيب عن الآثار، لكن انهار المنزل نتيجة لأعمال الحفر، ولقى عامل مصرعه. الواقعة يرويها «السيد. س. ح» ٥٦ عامًا، بالمعاش، خلال التحقيقات التى أجراها إسلام سرور، رئيس نيابة حلوان، قائلا: «خرجت على المعاش منذ فترة، وأعانى من أزمة مالية، حاولت أن أجد عملا آخر، ولكن سنى الكبيرة تمنعنى من بذل جهد فى أى وظيفة، استمر الحال على هذا الوضع، وفى إحدى المرات قررت النزول للشارع للجلوس مع صديق لى يدعى «محمد.ع»، طلبت منه أن يقرضنى مبلغا من المال، ولكنه أكد لى أنه لا يمتلك سوى مبلغ صغير، شعرت بالضيق وجلست أفكر وطلبت منه أن يقترح على فكرة مشروع صغير لزيادة دخلى، وبعد ساعات طويلة لم نتوصل لفكرة، وفى لحظة سمعت صوت هاتفه يعلن عن وصول رسالة، ففتحتها لأجد فيها رسالة معروفة لدى الكثيرين، وهى: «يا محمد لقينا تماثيل دهب وحجارة شوف حد أمين يصرفها»، وبالطبع لم أهتم بمحتوى الرسالة، ولكنها كانت السبب الرئيسى وراء التفكير فى موضوع البحث عن آثار خاصة، وأننى أعيش فى مسكن قديم ، فعرضت على صديقى الفكرة ورحب بها كثيرا، وبدأنا نبحث عن بعض الأفراد لنتمكن من الحفر دون أن يخبر أحدا». واضاف قائلا: «بعدها جاءنا «محمد. م» ٣٨ عاما، سباك، وعرضنا عليه الفكرة ووافق لأنه فى حاجة ماسة إلى المال، وفى صباح اليوم التالى حضر إلى المنزل وبدأ العمل، وبعد مرور عدة أيام حدثت مفاجأة لم يتوقعها أحد، وانهار العقار، ولم يتمكن السباك من النجاة، وبعدها اعتقد الجميع أن العقار انهار لأنه قديم، وظننت أننى سأنجو بفعلتى، ولكن بعد عدة أيام تمكن رجال الشرطة من القبض على». وكان المقدم شريف فيصل، قد تلقى بلاغًا من بعض أهالى كفر العلو بدائرة حلوان، يفيد بوجود شخص تحت الأنقاض فى أحد العقارات، وانتقل ضباط القسم إلى مكان الواقعة، وبالفحص تبين أن مساحة العقار ١٢٠ مترا ومكون من دورين، الدور الأرضى مكون من ثلاث غرف، وتوجد حفرة بها أتربة من أعمال حفر، نتج عنها انهيار العقار على عامل مما أدى إلى وفاته، وبالفحص تبين أنه يدعى «محمد. م. ع» سباك صحى، وتم انتشاله بمعرفة الحماية المدنية. وبسؤال شقيقه «محمود»، أقر أنه كان ينقب عن الآثار وبصحبته عاملان، هما «ثروت. ع»، و«مصطفى. م»، بعد أن استأجرهما المتهم للحفر، واعترف صاحب العقار والعاملون بالواقعة، وتم تحرير محضر رقم ١٤٣٦ لسنة ٢٠١٦ إدارى حلوان.</t>
  </si>
  <si>
    <t>http://www.albawabhnews.com/1754909</t>
  </si>
  <si>
    <t>لقي 4 أشخاص مصرعهم في انهيار منزل عليهم أثناء تنقيبهم عن الآثار بمنزل عامل بناحية العنبرية بمركز المنشأة بسوهاج والوحدة المحلية تفشل في انتشال الجثثث من تحت الأنقاض كان اللواء أحمد أبو الفتوح مدير أمن سوهاج تلقى بلاغا من غرفة عمليات إدارة شرطة النجدة تفيد بانهيار حفر بأحد المنازل بناحية العنبرية دائرة المركز ووجود 4 أشخاص أسفله. انتقل المقدم أحمد شوقى رئيس مباحث المنشأة تبين وجود حفرة داخل منزل أ. ع وبالمعاينة تبين أن المنزل مكون من طابق واحد بالطوب الأبيض والحفرة بعمق نحو " 8 " أمتار وقطر نحو " 4 " أمتار ومبطنة بالطوب الأحمر ومتصلة بسرداب وقد تبين هروب مالك المنزل وأن سبب الحفر البحث والتنقيب عن الآثار. قامت قوات وحدة الإنقاذ البري بالنزول للحفرة وتعذر وصولهم لمكان المذكورين نظرًا لوجود انهيار بالتربة أسفل الحفرة المؤدية للسرداب، حيث تمت الاستعانة بمعدات من الوحدة المحلية لمركز ومدينة المنشأة للمساعدة في استخراج المفقودين وتعذر استخراج المفقودين نظرًا لوجودهم بسرداب يمتد لمسافة 25 مترا تقريبًا حسبما أفاد به الأهالي وعدم دخول معدات الوحدة المحلية لضيق الشارع المتواجد به المنزل المشار إليه وأفاد مسئولو الوحدة المحلية إلى خطورة الاستمرار في الحفر لخشيتهم من حدوث انهيار بالمساكن المجاورة والمحيطة له.</t>
  </si>
  <si>
    <t>http://www.vetogate.com/2030816</t>
  </si>
  <si>
    <t>http://misralbalad.com/page.php?id=53404#.WF_-VlV97Dd</t>
  </si>
  <si>
    <t>انهار منزل قديم بمركز أبوقرقاص جنوب المنيا، دون وقوع وفيات أو إصابات، بسبب قيام مجموعة من العمال بالحفر أسفله؛ للتنقيب عن الآثار. تلقى اللواء رضا طبلية، مدير أمن المنيا، إخطارًا من العميد حمدي أبوشناف، مأمور مركز شرطة أبوقرقاص، بانهيار منزل ملك نادية جميل 45 عامًا، كائن بمنطقة الرهبة بقرية أبوقرقاص البلد، دون وفيات أو إصابات. وانتقل الرائد علاء جلال، رئيس مباحث مركز شرطة أبوقرقاص، إلى مكان الحادث، وتبين أن انهيار المنزل كان بسبب قيام مجموعة من العمال بالحفر أسفل المنزل؛ للتنقيب عن الآثار، وبعد عودة العمال لمنازلهم انهار المنزل دون وقوع خسائر بشرية، وتواصل أجهزة الأمن جهودها لضبط العمال المتهمين.</t>
  </si>
  <si>
    <t>http://www.elwatannews.com/news/details/977767</t>
  </si>
  <si>
    <t>http://www.vetogate.com/2050578</t>
  </si>
  <si>
    <t>انهار منزل مساء اليوم الثلاثاء أثناء قيام صاحبه بالحفر أسفل المنزل فى محاولة للتنقيب عن الاثار فى قرية دمرو الحدادى التابعة لمركز سيدى سالم بكفرالشيخ. وتجمع أهالى القرية أمام المنزل المنهار للبحث تحت الانقاض عن الأشخاص الذين كانوا بالمنزل والذين سمعت أصوات استغاثاتهم.. وشرعت الوحدة المحلية والجهات المختصة في محاولة إنقاذهم. وقال شهود عيان من أهالى القرية، إنهم فوجئوا بحدوث إنهيار أرضى فى منزل المواطن “م.غ”، وباستطلاعهم الأمر، تبين أن أصحاب المنزل كانوا ينقبون أسفله للبحث عن آثار، وعقب التنقيب بعمق حوالى 20 مترا انهارت أرض المنزل فوقهم، ولم يتبين بعد عدد الأشخاص تحت الأنقاض.</t>
  </si>
  <si>
    <t>http://www.egynews.net/980970/%D8%A7%D9%86%D9%87%D9%8A%D8%A7%D8%B1-%D9%85%D9%86%D8%B2%D9%84-%D8%A3%D8%AB%D9%86%D8%A7%D8%A1-%D8%A7%D9%84%D8%AA%D9%86%D9%82%D9%8A%D8%A8-%D8%B9%D9%86-%D8%A7%D9%84%D8%A7%D8%AB%D8%A7%D8%B1-%D8%A8%D9%83/</t>
  </si>
  <si>
    <t>http://www.mobtada.com/news_details.php?ID=493693</t>
  </si>
  <si>
    <t>لقى 3 أشخاص مصرعهم، متأثرين بإصاباتهم اثر انهيار منزل مكون من طابقين عليهم بدرب الشيخ صالح بمنطقة المسجد الأموي " في حي غرب البلد مدينة أسيوط بسبب التنقيب عن الآثار. تلقى اللواء عاطف القليعي، مدير أمن أسيوط، إخطارًا من المقدم أحمد نظيم، رئيس مباحث قسم أول أسيوط، يفيد انهيار منزل ملك "سيد. ع"، مكون من طابقين بدرب الشيخ صالح بمنطقة المسجد الأموي "الجامع الكبير" في حي غرب مدينة أسيوط، اثناء الحفر والتنقيب عن آثار، ما اسفر عن سقوط ضحايا. انتقلت قوات الحماية المدنية والانقاذ السريع وضباط وحدة مباحث أول أسيوط، وتبين من الفحص والمعاينة قيام صاحب المنزل بالتنقيب عن الآثار أسفل المنزل مما تسبب في انهياره عليهم ونتج عن الانهيار مصرع صاحب المنزل "سيد. ع" ونجله "أحمد.س. ع"، و"مجاهد. ا. م" وتم انتشال جثثهم من أسفل الأنقاض، وألقت قوات الأمن بمساعدة أهالي المنطقة القبض على شخص من محافظة الأقصر كان يدعي انه شيخ وسوف يساعدهم في استخراج الاثار من أسفل االعقارلمنزل.</t>
  </si>
  <si>
    <t>http://www.misrjournal.com/1003075</t>
  </si>
  <si>
    <t>http://www.youm7.com/story/2016/8/13/%D8%A8%D8%A7%D9%84%D9%81%D9%8A%D8%AF%D9%8A%D9%88-%D9%88%D8%A7%D9%84%D8%B5%D9%88%D8%B1-%D8%A7%D9%86%D8%AA%D8%B4%D8%A7%D9%84-3-%D8%AC%D8%AB%D8%AB-%D8%A3%D8%B3%D9%81%D9%84-%D8%B9%D9%82%D8%A7%D8%B1-%D8%A8%D8%A3%D8%B3%D9%8A%D9%88%D8%B7-%D8%A3%D8%AB%D9%86%D8%A7%D8%A1-%D8%A7%D9%84%D8%AA%D9%86%D9%82%D9%8A%D8%A8/2841390</t>
  </si>
  <si>
    <t>http://www.youm7.com/story/2016/8/13/%D9%85%D8%B5%D8%B1%D8%B9-3-%D8%A3%D8%B4%D8%AE%D8%A7%D8%B5-%D8%AA%D8%AD%D8%AA-%D8%A3%D9%86%D9%82%D8%A7%D8%B6-%D9%85%D9%86%D8%B2%D9%84-%D8%A8%D8%A3%D8%B3%D9%8A%D9%88%D8%B7-%D8%A3%D8%AB%D9%86%D8%A7%D8%A1-%D8%A7%D9%84%D8%AA%D9%86%D9%82%D9%8A%D8%A8-%D8%B9%D9%86/2841100</t>
  </si>
  <si>
    <t>لقيت طفلة مصرعها، بينما أصيب 2 آخران، اليوم السبت، في انهيار منزل بقرية درنكة التابعة لمركز أسيوط بسبب هبوط أرضى جراء عملية تنقيب عن الآثار. تلقي اللواء عاطف القليعي، مدير أمن أسيوط، إخطارًا من غرفة عمليات النجدة، يفيد يورود بلاغ بانهيار منزل ملك المواطن "محمد.ث.أ" بشارع السويقة بقرية درنكة التابعة لمركز اسيوط، وأنباء عن وقوع ضحايا ووفيات. و تبين مصرع طفلة تدعى"مى محمد، تبلغ من العمر 13 عاما"ابنة صاحب المنزل" وإصابة عمتها وابنة عمتها. وبالتحرى تبين حدوث هبوط أرضى عمقه 6 أمتار جراء عملية تنقيب عن الآثار أسفل المنزل مما اثر عليه وأدى إلى انهياره وسقوط الطفلة بالحفرة أسفل الأنقاض مما ادى الى مصرعها فى الحال. تم تحرير المحضر اللازم بالواقعة، و التصريح بدفن الجثة، وأمرت النيابة العامة بفرض حراسة مشددة على المنزل لحين انتداب خبراء الآثار.</t>
  </si>
  <si>
    <t>http://www.masrawy.com/News/News_Regions/details/2016/8/27/921301/%D9%85%D8%B5%D8%B1%D8%B9-%D8%B7%D9%81%D9%84%D8%A9-%D9%81%D9%8A-%D8%A7%D9%86%D9%87%D9%8A%D8%A7%D8%B1-%D9%85%D9%86%D8%B2%D9%84-%D8%A8%D8%B3%D8%A8%D8%A8-%D8%A7%D9%84%D8%AA%D9%86%D9%82%D9%8A%D8%A8-%D8%B9%D9%86-%D8%A7%D9%84%D8%A2%D8%AB%D8%A7%D8%B1-%D8%A8%D8%A3%D8%B3%D9%8A%D9%88%D8%B7</t>
  </si>
  <si>
    <t>http://onaeg.com/?p=2734327</t>
  </si>
  <si>
    <t>http://www.elwatannews.com/news/details/1322659</t>
  </si>
  <si>
    <t>http://alwafd.org/%D8%AD%D9%88%D8%A7%D8%AF%D8%AB-%D9%88%D9%82%D8%B6%D8%A7%D9%8A%D8%A7/1299949-%D8%A7%D9%86%D9%87%D9%8A%D8%A7%D8%B1-%D9%85%D9%86%D8%B2%D9%84-%D8%A8%D8%A3%D8%B3%D9%8A%D9%88%D8%B7-%D8%A8%D8%B3%D8%A8%D8%A8-%D8%A7%D9%84%D8%AA%D9%86%D9%82%D9%8A%D8%A8-%D8%B9%D9%86-%D8%A7%D9%84%D8%A2%D8%AB%D8%A7%D8%B1</t>
  </si>
  <si>
    <t>لا يوجد قرار سابق بترميم أو إزالة</t>
  </si>
  <si>
    <t>غير معلوم وجود قرار سابق بترميم أو إزالة</t>
  </si>
  <si>
    <t>محمد. م. ع 38س سباك صحي</t>
  </si>
  <si>
    <t>-</t>
  </si>
  <si>
    <t>صاحب المنزل</t>
  </si>
  <si>
    <t>حفرة</t>
  </si>
  <si>
    <t>رقم ١٤٣٦ لسنة ٢٠١٦ إداري حلوان</t>
  </si>
  <si>
    <t>http://www.dotmsr.com/details/%D8%B6%D8%A8%D8%B7-%D8%AA%D9%85%D8%AB%D8%A7%D9%84-%D8%B0%D9%87%D8%A8%D9%8A-%D9%81%D8%B1%D8%B9%D9%88%D9%86%D9%8A-%D8%A8%D8%AD%D9%88%D8%B2%D8%A9-%D8%B5%D8%A7%D8%AD%D8%A8-%D9%83%D8%A7%D9%81%D9%8A%D8%A9-%D8%A8%D8%A7%D9%84%D9%81%D9%8A%D9%88%D9%85</t>
  </si>
  <si>
    <t>أعلنت مباحث الآثار بالفيوم ضبط تمثال ذهبي اللون على شكل رجل فرعوني، بحوزة صاحب كافية وصديقه بمركز "سنورس". وتلقى مدير أمن الفيوم، اللواء ناصر العبد، إخطارا من رئيس مباحث الآثار، العقيد علاء أبراهيم، بضبط شعبان م. ر. (45 سنة، صاحب كافية ومقيم مركز سنورس)، ومحمد .م.ي (مقيم ذات العنوان ويعمل بالخارج)، بحوزتهما تمثال ذهبي اللون على شكل رجل فرعوني طوله 25 سم، مثبت على قاعدة يشتبه في أثريته. وتم تحرير المحضر اللازم، وإحالة المتهم للنيابة العامة للتحقيقات، وتحريز التمثال المضبوط وإحالة للجنة من الآثار لتقدير قيمته وتحديد تاريخه.</t>
  </si>
  <si>
    <t>الفيوم</t>
  </si>
  <si>
    <t>نجع علي حمد</t>
  </si>
  <si>
    <t>تمثال ذهبي اللون على شكل رجل فرعوني طوله 25 سم، مثبت على قاعدة يشتبه في أثريته</t>
  </si>
  <si>
    <t>سنورس</t>
  </si>
  <si>
    <t>داخل المنزل</t>
  </si>
  <si>
    <t>كمين السلام</t>
  </si>
  <si>
    <t xml:space="preserve"> قطع حجرية يشتبه فى أثريتها</t>
  </si>
  <si>
    <t>المرج</t>
  </si>
  <si>
    <t>رقم 942 لسنة 2016 إداري المرج</t>
  </si>
  <si>
    <t>نجح النقيب زياد بيبرس، ضابط مباحث إدارة تأمين الطرق والمنافذ، والمعين بكمين السلام، فى ضبط "وليد م ع" 30 سنة، عامل، وبحوزته كيس بلاستيك، تبين بتفتيشه أن بداخله 9 قطع حجرية يشتبه فى أثريتها. واعترف المتهم بحيازته للقطع الأثرية المضبوطة بقصد الاتجار، كما تبين من خلال الفحص أنه محكوم عليه بحكمين، فى حبس جزئى "مبان" بإجمالى حبس "عامين". تم تحرير المحضر رقم 942 إدارى المرج، وأخطرت النيابة العامة التى تولت التحقيق.</t>
  </si>
  <si>
    <t>http://www.mobtada.com/news_details.php?ID=428576</t>
  </si>
  <si>
    <t>وليد م ع 30س عامل</t>
  </si>
  <si>
    <t>مرحلة الجريمة</t>
  </si>
  <si>
    <t>http://www.elwatannews.com/news/details/920413</t>
  </si>
  <si>
    <t>ألقى فريق مباحث قسم شرطة أول أسيوط القبض على مهندس كهرباء، وكهربائي ينقبان عن الآثار بمنزلهيما، مما أسفر عن حدوث تلفيات بعقارين مجاورين بحي غرب أسيوط. كان اللواء عبدالباسط دنقل، مدير أمن أسيوط، تلقى إخطارا من الرائد أيمن صالح، رئيس مباحث قسم أول، بوصول بلاغ من الأهالي بتنقيب شخصين عن الآثار في شارع الدرويش حارة هلالي بدائرة القسم. بالانتقال والفحص، تبين أن العقار ملك "جمال . أ . أ . ع " (65 عاما – بالمعاش) حيث تم العثور علي حفرة بعمق 10 متر تقريباً قطرها 1 متر داخل حجرة بالطابق الأرضي، ووجود كمية من الرمال ناتجة عن آثار الحفر. وتمكن ضباط مباحث القسم من ضبط مالك العقار والقائمين بأعمال الحفر وهما "ياسر . ج . أ . أ .ع." (32 عاما - مهندس كهرباء)، و"محمد . ج . أ . أ . ع" (25 عاما – كهربائي) بحوزتهما أدوات الحفر، وبمواجهتهم بما أسفر عنه الضبط أقروا بالتنقيب بقصد البحث عن الآثار. أسفر عن الحفر حدوث تلفيات بعقارين مجاورين، وحدوث هبوط أرضي، وسقوط جزء من سقف إحدى حجرات العقار الثاني دون حدوث إصابات، وتم عمل كردون أمني على العقارات محل البلاغ وتعيين الحراسة اللازمة، وجار تحرير المحضر اللازم، واستكمال كافة الاجراءات القانونية اللازمة.</t>
  </si>
  <si>
    <t>شارع الدرويش - حارة هلالي</t>
  </si>
  <si>
    <t>http://alwafd.org/%D8%AD%D9%88%D8%A7%D8%AF%D8%AB-%D9%88%D9%82%D8%B6%D8%A7%D9%8A%D8%A7/1020841-%D8%A7%D9%84%D9%82%D8%A8%D8%B6-%D8%B9%D9%84%D9%89-5-%D8%A3%D8%B4%D8%AE%D8%A7%D8%B5-%D9%8A%D9%82%D9%88%D9%85%D9%88%D9%86-%D8%A8%D8%A7%D9%84%D8%AA%D9%86%D9%82%D9%8A%D8%A8-%D8%B9%D9%86-%D8%A7%D9%84%D8%A2%D8%AB%D8%A7%D8%B1-%D8%A8%D9%85%D9%86%D8%B7%D9%82%D8%A9-%D8%AF%D9%8A%D8%B1-%D8%A7%D9%84%D8%A8%D9%86%D8%A7%D8%AA-%D8%A7%D9%84%D9%81%D9%8A%D9%88%D9%85</t>
  </si>
  <si>
    <t>ضبطت قوة حراسة منطقة آثار دير البنات بالفيوم، 5 أشخاص من الجيزة، أثناء قيامهم بالحفر بحثًا عن الآثار فى منطقة دير البنات التابعة لقرية قلمشاه في مركز أطسا. وكان عصام عادل عبد الرحمن، مدير عام الآثار الإسلامية والقبطية بالفيوم، تلقى بلاغا من قوة حراسة منطقة آثار دير البنات بقيامهم بضبط 5 أشخاص يقومون بالحفر فى المنطقة الآثرية. وتوجه مدير عام المنطقة على الفور إلى محل الواقعة، ومعه لجنة ضمت كل من.. إبراهيم رجب مدير المنطقة، وإبراهيم السيد مدير إدارة الأمن والحراسة، وجمعه حلمى عبد الرحمن كبير المفتشين بالمنطقة.. وتبين لهم أن المتهمين الخمسة يقومون بالحفر فى حرم المنطقة الآثرية فى دير البنات، ومعهم أدوات الحفر. وتبين أن المتهمين، هم.. حسام حسن أحمد حسين 25 سنة طالب بكلية التجارة، ويوسف محمد على عبد الله- عامل، ومحمد محمود محمد محمود 28 سنة .عامل، وعبد الله محمد مرسى 38 سنة .عامل، ومحمود أحمد محمد 22 سنة .عامل.. وجميعهم من الجيزة. وتم إخطار كل من، العميد عزام أبوطالب رئيس قسم شرطة السياحة والآثار بالفيوم، والعميد أشرف عبد الحفيظ وكيل القسم، والعقيد علاء إبراهيم رئيس مباحث الآثار بالفيوم، والمقدم عبد الفتاح حفنى وكيل المباحث، والذين ألقوا القبض على المتهمين. وتم تحرير محضر بالواقعة للمتهمين وأخطرت نيابة أطسا التى تولت التحقيق</t>
  </si>
  <si>
    <t>إطسا</t>
  </si>
  <si>
    <t>منطقة آثار دير البنات - قرية قلمشاة</t>
  </si>
  <si>
    <t>البساتين</t>
  </si>
  <si>
    <t>http://www.youm7.com/story/2016/1/19/%D8%A7%D9%84%D9%82%D8%A8%D8%B6-%D8%B9%D9%84%D9%89-%D9%86%D8%AC%D8%A7%D8%B1-%D9%88%D8%A3%D9%82%D8%A7%D8%B1%D8%A8%D9%87-%D8%A3%D8%AB%D9%86%D8%A7%D8%A1-%D8%A7%D9%84%D8%AA%D9%86%D9%82%D9%8A%D8%A8-%D8%B9%D9%86-%D8%A7%D9%84%D8%A2%D8%AB%D8%A7%D8%B1-%D8%AF%D8%A7%D8%AE%D9%84-%D8%B9%D9%82%D8%A7%D8%B1/2545725</t>
  </si>
  <si>
    <t>تمكن رجال مباحث البساتين من القبض على نجار ونجله وشقيقه وآخر أثناء قيامهم بالحفر داخل عقار بالمنطقة، بهدف التنقيب عن الآثار، وتبين قيامهم بعمل حفرة عميقة داخل العقار، وتم ضبط بحوزتهم أدوات التنقيب، وتم تحرير محضر بالواقعة وإحالته للنيابة التى تولت التحقيق . تلقى رجال مباحث قسم شرطة البساتين معلومات مفادها قيام كل من "حسن م ع " 70 سنة نجار، وشقيقه "محمد م ع " 65 سنة نجار ، ونجل الأول "محمد ح م " 40 سنة نجار، و "محمد ر م" 41 سنة عامل، بالتنقيب عن الآثار داخل عقار بالمنطقة. وعلى الفور انتقل المقدم وائل غانم رئيس مباحث القسم وبصحبته القوة المرافقة، وتمكن من ضبطهم أثناء قيامهم بأعمال الحفر داخل العقار محدثين حفرة بعمق 6 أمتار وبحوزتهم "ماكينة شفط مياه، شنيور كهربائى، عتلة حديدية، منشار خشبى، سلك " . وبمناقشتهم اعترفوا بالتنقيب عن الآثار، وتحرر عن ذلك المحضر رقم 1391 لسنة 2016م جنح القسم وتولت النيابة العامة التحقيق.</t>
  </si>
  <si>
    <t>رقم 1391 لسنة 2016 جنح البساتين</t>
  </si>
  <si>
    <t>أدوات حفر</t>
  </si>
  <si>
    <t>داخل منطقة أثرية</t>
  </si>
  <si>
    <t>عقار طابقين - حفرة - انهيار عقار جزئي</t>
  </si>
  <si>
    <t>بعد فشل الحفر</t>
  </si>
  <si>
    <t>عقب انهيار لمكان الحفر</t>
  </si>
  <si>
    <t>http://www.youm7.com/story/2016/1/16/%D8%A8%D8%A7%D9%84%D8%B5%D9%88%D8%B1-%D8%B6%D8%A8%D8%B7-%D8%B4%D8%AE%D8%B5%D9%8A%D9%86-%D8%A3%D8%AB%D9%86%D8%A7%D8%A1-%D8%AA%D9%86%D9%82%D9%8A%D8%A8%D9%87%D9%85%D8%A7-%D8%B9%D9%86-%D8%A7%D9%84%D8%A2%D8%AB%D8%A7%D8%B1-%D9%81%D9%89-%D8%A3%D8%B3%D9%8A%D9%88%D8%B7/2541057</t>
  </si>
  <si>
    <t>http://www.youm7.com/story/2016/1/17/%D8%B3%D9%82%D9%88%D8%B7-5-%D8%A3%D8%B4%D8%AE%D8%A7%D8%B5-%D9%8A%D9%86%D9%82%D8%A8%D9%88%D9%86-%D8%B9%D9%86-%D8%A7%D9%84%D8%A2%D8%AB%D8%A7%D8%B1-%D9%81%D9%89-%D8%A7%D9%84%D9%85%D9%86%D8%B7%D9%82%D8%A9-%D8%A7%D9%84%D8%A3%D8%AB%D8%B1%D9%8A%D8%A9-%D8%A8%D8%AF%D9%8A%D8%B1/2542593</t>
  </si>
  <si>
    <t>http://gate.ahram.org.eg/News/842347.aspx</t>
  </si>
  <si>
    <t>http://www.dostor.org/964879</t>
  </si>
  <si>
    <t>تمكنت مباحث السياحة والآثار في أسوان اليوم من القبض على 6 عاطلين أثناء تنقيبهم عن الآثار بمنزل في مدينة كوم أمبو. كانت القوة تمكنت من القبض علي «بدري عطا أمين بدري، 24 عاماً، عاطل، ميلاد سمير شحات، 29 عاماً، عاطل، مينا صفوت رزق الله، 27 عاماً، عاطل، عبد الرحمن إسماعيل محمد، 27 عاماً، عاطل، مينا روماني رشدي، 23 عاماً، عاطل، عبد المنعم مرسي إبراهيم، 47 عاماً عاطل». وتبين وجود حفرة قطرها 2 متر بعمق 7 متر، وبعض أدوات الحفر المستخدمة في التنقيب، وبمواجهته أقر بارتكابه الواقعة. وتحرر عن ذلك المحضر رقم 206 إداري مركز دراو لسنة 2016 م، وجار العرض علي النيابة العامة.</t>
  </si>
  <si>
    <t>رقم 206 لسنة 2016 إداري دراو</t>
  </si>
  <si>
    <t>كوم إمبو</t>
  </si>
  <si>
    <t>http://www.rosaelyoussef.com/news/194273/%D8%B3%D9%82%D9%88%D8%B7-%D9%85%D8%A7%D9%81%D9%8A%D8%A7-%D8%A7%D9%84%D8%AA%D9%86%D9%82%D9%8A%D8%A8-%D8%B9%D9%86-%D8%A7%D9%84%D8%A2%D8%AB%D8%A7%D8%B1-%D9%81%D9%89-%D8%A7%D9%84%D8%A8%D8%B3%D8%A7%D8%AA%D9%8A%D9%86</t>
  </si>
  <si>
    <t>عزبة النصر - مقابر اليهود</t>
  </si>
  <si>
    <t>حفرة بعمق 6م</t>
  </si>
  <si>
    <t>http://www.mobtada.com/news_details.php?ID=429320</t>
  </si>
  <si>
    <t>حفرة بعمق 10م قطرها 1م داخل حجرة بالطابق الأرضية - انهيار عقار جزئي</t>
  </si>
  <si>
    <t>حفرة قطرها 2م بعمق 7م</t>
  </si>
  <si>
    <t>http://www.dotmsr.com/details/%D8%B6%D8%A8%D8%B7-3-%D8%A3%D8%B4%D8%AE%D8%A7%D8%B5-%D8%A3%D8%AB%D9%86%D8%A7%D8%A1-%D8%AA%D9%86%D9%82%D9%8A%D8%A8%D9%87%D9%85-%D8%B9%D9%86-%D8%A7%D9%84%D8%A2%D8%AB%D8%A7%D8%B1-%D9%81%D9%8A-%D8%A3%D8%B3%D9%8A%D9%88%D8%B7</t>
  </si>
  <si>
    <t>http://www.xn--igbhe7b5a3d5a.com/t~236062</t>
  </si>
  <si>
    <t>الدقهلية</t>
  </si>
  <si>
    <t>http://www.almasryalyoum.com/news/details/874698</t>
  </si>
  <si>
    <t>المنزلة</t>
  </si>
  <si>
    <t>قرية الطعايمة</t>
  </si>
  <si>
    <t>حفرة بقطر 1م وعمق 17م - تصاعد غاز الميثان من الصرف الصحي</t>
  </si>
  <si>
    <t>http://almogaz.com/news/crime/2016/01/15/2164643</t>
  </si>
  <si>
    <t>http://www.dotmsr.com/details/%D8%A7%D9%84%D9%82%D8%A8%D8%B6-%D8%B9%D9%84%D9%89-3-%D8%A3%D8%B4%D8%AE%D8%A7%D8%B5-%D8%A3%D8%AB%D9%86%D8%A7%D8%A1-%D8%AA%D9%86%D9%82%D9%8A%D8%A8%D9%87%D9%85-%D8%B9%D9%86-%D8%A7%D9%84%D8%A2%D8%AB%D8%A7%D8%B1-%D9%81%D9%8A-%D8%A3%D8%B3%D9%8A%D9%88%D8%B7</t>
  </si>
  <si>
    <t>ألقت أجهزة الأمن بمحافظة أسيوط، اليوم السبت، القبض على 3 أشخاص أثناء محاولتهم التنقيب والبحث عن الآثار بأحد المنازل بقرية بني محمد الشهابية التابعة لمركز أبنوب. كان مدير أمن أسيوط، اللواء عبدالباسط دنقل، تلقى إخطارا من العميد هاني عويس مأمور مركز شرطة أبنوب يفيد تمكن ضباط وحدة المباحث برئاسة المقدم محسن شريت من ضبط " ك . ع" 30 سنة عامل، و" ه. ع"، 25 سنة، عامل، ومقيمين بني محمد الشهابية مركز أبنوب حال قيامهما بالتنقيب عن الآثار بمنزل " أ . ع". وضبط بحوزة المتهمين أدوات الحفر " علق جلدي ـ سلك كهربائي ـ حبل صغير ـ جاكوش "، تحرر محضر بالواقعة، وجاري العرض على النيابة.</t>
  </si>
  <si>
    <t>قرية بني محمد الشهابية</t>
  </si>
  <si>
    <t>أبنوب</t>
  </si>
  <si>
    <t>علق جلدي ـ سلك كهربائي ـ حبل صغير ـ جاكوش</t>
  </si>
  <si>
    <t>http://www.elwatannews.com/news/details/933046</t>
  </si>
  <si>
    <t>الشرقية</t>
  </si>
  <si>
    <t>بلبيس</t>
  </si>
  <si>
    <t>http://www.youm7.com/story/2016/1/22/%D8%A3%D9%85%D9%86-%D8%A7%D9%84%D8%B4%D8%B1%D9%82%D9%8A%D8%A9-%D9%8A%D8%B6%D8%A8%D8%B7-9-%D8%A3%D8%B4%D8%AE%D8%A7%D8%B5-%D9%84%D8%AA%D9%86%D9%82%D9%8A%D8%A8%D9%87%D9%85-%D8%B9%D9%86-%D8%A7%D9%84%D8%A2%D8%AB%D8%A7%D8%B1-%D8%A8%D9%85%D8%AF%D9%8A%D9%86%D8%A9-%D8%A8%D9%84%D8%A8%D9%8A%D8%B3/2550440</t>
  </si>
  <si>
    <t>ألقت الأجهزة الأمنية بمديرية أمن الشرقية، صباح اليوم الجمعة، القبض على 9 أشخاص أثناء قيامهم بالتنقيب عن الآثار بمدينة بلبيس، وبحوزتهم بندقية آلية، وتم تحرير بشأنهم المحضر اللازم للعرض على النيابة العامة لتولى التحقيقات. تلقى اللواء حسن سيف، مدير أمن الشرقية، إخطارًا من العميد سمير أبو روضة، مأمور مركز بلبيس يفيد بالقبض على 9 أشخاص، وهم كل من "محمد.ح.إ" 37 سنة، و"أحمد.ح.إ" 30 سنة، ومقيمان دائرة المركز، و"السيد.ح.إ" 27 سنة، ومقيم القليوبية وسبق اتهامه فى قضية مقاومة سلطات، و"حمدى.أ.س" 25 سنة ومقيم القليوبية، و"عبد الله.ع.أ" 57 سنة ومقيم القاهرة، و"عبد الرحمن.ع.ع" 36سنة، ومقيم القليوبية. وضبط "إبراهيم.م.إ" 30 سنة ومقيم القليوبية، سبق اتهامه فى 2 قضية مخدرات، و"ثابت.ح.ث" 29 سنة ومقيم القليوبية، و"محمد.م.م"18سنة، ومقيم القليوبية، وذلك لقيامهم بالتنقيب عن الآثار بإحدى المناطق بطريق بلبيس العاشر بدائرة المركز. وكان بحوزة المتهمين بندقية آلية عيار 7,62×39 ، 5 خزنية، 44 طلقة من ذات العيار، حيث تم العثور على حفرتين "الأولى بعمق 5 أمتار بقطر 4 أمتار – والثانية بعمق 2 متر × 4 أمتار"، وتم اتخاذ الإجراءات القانونية اللازمة حيال تلك الواقعة.</t>
  </si>
  <si>
    <t>بندقية آلية عيار 7,62×39 ، 5 خزنية - 44 طلقة من ذات العيار</t>
  </si>
  <si>
    <t>حفرتين الأولى بعمق 5م بقطر 4م - والثانية بعمق 2 × 4م</t>
  </si>
  <si>
    <t>طريق بلبيس العاشر</t>
  </si>
  <si>
    <t>http://www.mobtada.com/news_details.php?ID=431317</t>
  </si>
  <si>
    <t>http://60minutese-eg.com/2016/01/28/63731/%D8%B9%D8%A7%D8%AC%D9%84-%D8%A7%D9%84%D9%82%D8%A8%D8%B6-%D8%B9%D9%84%D9%8A-%D8%B9%D8%B6%D9%88-%D8%AA%D8%AF%D8%B1%D9%8A%D8%B3-%D8%A8%D8%A7%D9%84%D9%85%D9%86%D9%8A%D8%A7-%D9%8A%D8%AA%D8%A7%D8%AC%D8%B1/</t>
  </si>
  <si>
    <t>تمكنت وحدة مباحث قسم شرطة المنيا الجديدة اليوم، من ضبط تمثال آثري بحوزة أستاذ جامعي، خلال سيره بسيارته الملاكي. تلقى اللواء رضا طبلية مدير أمن المنيا، إخطاراً من مأمور قسم شرطة المنيا الجديدة، بتمكن قوة من قسم الشرطة من ضبط أحمد . م . م . أستاذ جامعي، خلال سيره بالسيارة رقم 121119 ملاكى المنيا، وبحوزته تمثال أثري طوله متر، عبارة عن رجل فرعوني على قاعدة حجرية من الحجر الأسود، بقصد الإتجار. تم التحفظ على التمثال ، وتحرر عن الواقعة المحضر رقم 235 لسنة 2016إدارة قسم شرطة المنيا الجديدة، وتقرر عرضه علي لجنة من خبراء الأثار لفحصه، وأخطرت النيابة العامة لتباشر التحقيقات.</t>
  </si>
  <si>
    <t>المنيا الجديدة</t>
  </si>
  <si>
    <t xml:space="preserve"> رقم 235 لسنة 2016 إداري المنيا الجديدة</t>
  </si>
  <si>
    <t>تمثال أثري طوله 1م رجل فرعوني على قاعدة حجرية من الحجر الأسود</t>
  </si>
  <si>
    <t>داخل السيارة</t>
  </si>
  <si>
    <t>كمين أمني</t>
  </si>
  <si>
    <t>البحيرة</t>
  </si>
  <si>
    <t>http://www.rosaelyoussef.com/news/194995/%D8%B3%D9%82%D9%88%D8%B7-%D8%AA%D8%B4%D9%83%D9%8A%D9%84-%D8%B9%D8%B5%D8%A7%D8%A8%D9%89-%D9%84%D8%AA%D8%AC%D8%A7%D8%B1%D8%A9-%D8%A7%D9%84%D8%A3%D8%AB%D8%A7%D8%B1-%D9%88%D8%A8%D8%AD%D9%88%D8%B2%D8%AA%D9%87%D9%85-%D8%AA%D9%85%D8%A7%D8%AB%D9%8A%D9%84-%D8%A8%D8%A7%D9%84%D8%A8%D8%AD%D9%8A%D8%B1%D8%A9%E2%80%8E</t>
  </si>
  <si>
    <t>تمكنت الأجهزة الأمنية بالبحيرة، برئاسة اللواء محمد عماد الدين سامى، مساعد وزير الداخلية لأمن البحيرة، من ضبط تشكيل عصابى يضم 9 أشخاص فى سيارتين ملاكى بمدينة الدلنجات وبحوزتهم قطعتان أثرية تماثيل و2 سلاح نارى وسيارتان ومبلغ مالى. جاء ذلك خلال الحملة المكبرة التى قادها مساعد وزير الداخلية لأمن البحيرة لاستهداف العناصر الإجرامية الخطرة والخارجين على القانون ، بالتنسيق وقطاع مصلحة الأمن العام بنطاق المحافظة. كان قد تمكن ضباط إدارة البحث الجنائى برئاسة العميد خالد عبد الحميد رئيس المباحث والرائد أحمد حمد رئيس مباحث الدلنجات من ضبط كل من "محمد.ع. ع"، "رزق. ش. م"، "جبالى.ح ج"، "محمد. ص. أ"، "بكار. ع. م"، "محمد. م. أ"، "محسن. أ. ف"، "عصام. ع. ع"، "طارق. ع. ا" وبحوزتهم المضبوطات سالفة الذكر وتحرر عن ذلك المحضر رقم 2653 لسنة 2016 جنايات الدلنجات، وتم عرضهم على النيابة العامة وسط حراسة مشددة بإشراف الرائد أحمد حمد رئيس مباحث الدلنجات.</t>
  </si>
  <si>
    <t>رقم 2653 لسنة 2016 جنايات الدلنجات</t>
  </si>
  <si>
    <t>عدد 2 سلاح ناري</t>
  </si>
  <si>
    <t>قطع أثرية تماثيل</t>
  </si>
  <si>
    <t>الدلنجات</t>
  </si>
  <si>
    <t>داخل سيارتين</t>
  </si>
  <si>
    <t>دمياط</t>
  </si>
  <si>
    <t>http://www.alarabyanews.com/149826</t>
  </si>
  <si>
    <t>نجح رجال الجمارك بمحافظة دمياط برئاسة غريب محمد غريب، صباح اليوم الجمعة، في إحباط محاولة تهريب كمية كبيرة من الفازات والأبليكات المعدنية الأثرية داخل حاوية أثاث وموبيليا. كان ورد لجمرك دمياط مشمول البيان الجمركى صادر نهائى رقم 12709 لسنة 2015 شركة sm للاستيراد والتصدير مصدر إلى أمريكا بعدد 64 طردا بوزن 4 أطنان والصنف موبليات خشبية وأثاث وفى أثناء معاينة تلاحظ وجود طرود يشتبه فى أثريتها عبارة عن فازات وأبليكات معدنية ترجع إلى العصر الإسلامى والعلوى وعصر النهضة. وتم انتداب لجنة الآثار بدمياط فأوصت بأنه نظرًا لتعدد الأصناف والعصور فيتم إنتداب لجنة موسعة من وزارة الاثارة متخصصة فى الآثار الإسلامية والعصر الحديث. وعلى الفور تم تشكيل لجنة أثرية عليا من المجلس الأعلى للآثار برقم 175 لسنة 2016 من كل من أشرف محمود محمد مدير عام آثار الوجه البحرى وسيناء ومدحت محمد مبروك مدير عام آثار وسط الدلتا ومصطفى شوقى مديرعام آثار الشرقية ومحمد محمد على عتمان مدير مركز الوحداث الأثرية لميناء دمياط. وبحضور لجنة من الجمارك برئاسة غريب محمد غريب مديرعام جمرك الصادر بدمياط وكل من عماد الدانون مدير مجمع الصادر وعبدالقادر العدوى رئيس قسم الحركة وعبدالحى أبو الروس مدير التعريفة، ومحمد عبدالباسط مأمور الحركة ومندوب من هيئة الرقابة الإدارية ومندوبى شرطة ميناء دمياط. وبعد فض السيل الجمركى والمعاينة الفعلية للطرود تأكدت اللجنة من أثرية 14 قطعة عبارة عن مشغولات معدنية وخزفية ترجع الى الفترة من أواخر القرن التاسع عشر الميلادى وبدايات القرن العشرين (أسرة محمد على باشا) وذات قيمة أثرية وفنية وتاريخية عالية وتخضع لقانون حماية الآثار رقم 117 لعام 1983 وتعديلاته بالقانون رقم 3 و6 لعام 2010 وأوصت اللجنة بالمصادرة لصالح وزارة الآثار. ومن جانبه قرر الدكتور مجدي عبدالعزيز رئيس مصلحة الجمارك اتخاذ الإجراءات القانونية، وتم غلق الحاوية بالسيل التأمينى رقم 377195 بمعرفة جمرك صادر ميناء دمياط واتخاذ الإجراءات القانونية اللازمة بهدف تسليم القطع إلى وزارة الآثار</t>
  </si>
  <si>
    <t>تهريب</t>
  </si>
  <si>
    <t>فازات وأبليكات معدنية ترجع إلى العصر الإسلامى والعلوى وعصر النهضة</t>
  </si>
  <si>
    <t>قطع أثرية</t>
  </si>
  <si>
    <t>ميناء دمياط</t>
  </si>
  <si>
    <t>غلق الحاوية بالسيل التأمينى رقم 377195 والفحص عبر لجنة أثرية عليا من المجلس الأعلى للآثار برقم 175 لسنة 2016</t>
  </si>
  <si>
    <t>الخليفة</t>
  </si>
  <si>
    <t>أعلنت أجهزة الأمن بالقاهرة القبض على 3 حراس مقابر، في أثناء محاولتهم التنقيب والبحث عن الآثار بإحدى مناطق مقابر الإمام الشافعي. كان مدير أمن القاهرة، اللواء خالد عبدالعال، تلقى إخطارا بورود معلومات لضباط مباحث قسم شرطة الخليفة بقيام حسين.م.ا.ع، وشهرته "حسين القط" (41 عاما، حارس مقبرة") والسابق اتهامه في قضية تصنيع أسلحة نارية دون ترخيص، ومحمد.ا.ع.ض (64 عاما، حارس مقبرة)، والسابق اتهامه في قضية "سلاح ناري دون ترخيص"، ونجله أحمد.م.ا.ض (28 عاما، حارس مقبرة)، بالتنقيب عن الآثار بمنطقة مقابر الإمام الشافعي. وعقب تقنين الإجراءات تمكن رئيس مباحث قسم شرطة الخليفة، الرائد أشرف محمد سيف، من ضبطهم حال قيامهم بأعمال الحفر داخل المقابر، محدثين حفرة بعمق مترين، وضبط بحوزتهم أدوات حفر "سقاله، و 2 فاس، و2 جاروف"، وجوال داخلة كمية من العظام البشرية". بمناقشتهم اعترفوا بالتنقيب عن الآثار، وأضافوا بعثورهم على العظام البشرية في أثناء تنقيبهم واعتزامهم بيعها لطلاب كليات الطب. تحرر عن ذلك المحضر بالواقعة برقم 533 جنح الخليفة، وجارى العرض على النيابة العامة للتحقيق.</t>
  </si>
  <si>
    <t>http://www.dotmsr.com/details/%D8%A7%D9%84%D9%82%D8%A8%D8%B6-%D8%B9%D9%84%D9%89-3-%D8%AD%D8%B1%D8%A7%D8%B3-%D9%85%D9%82%D8%A7%D8%A8%D8%B1-%D8%A3%D8%AB%D9%86%D8%A7%D8%A1-%D8%AA%D9%86%D9%82%D9%8A%D8%A8%D9%87%D9%85-%D8%B9%D9%86-%D8%A7%D9%84%D8%A2%D8%AB%D8%A7%D8%B1-%D9%81%D9%8A-%D8%A7%D9%84%D8%AE%D9%84%D9%8A%D9%81%D8%A9</t>
  </si>
  <si>
    <t>رقم 533 لسنة 2016 جنح الخليفة</t>
  </si>
  <si>
    <t>منطقة مقابر الإمام الشافعي</t>
  </si>
  <si>
    <t>حفرة بعمق مترين</t>
  </si>
  <si>
    <t>سقاله - 2 فاس - 2 جاروف - جوال داخله كمية من العظام البشرية</t>
  </si>
  <si>
    <t>http://www.moheet.com/2016/02/01/2379751/%D8%B6%D8%A8%D8%B7-3-%D8%A3%D8%B4%D8%AE%D8%A7%D8%B5-%D9%84%D8%AA%D9%86%D9%82%D9%8A%D8%A8%D9%87%D9%85-%D8%B9%D9%86-%D8%A7%D9%84%D8%A2%D8%AB%D8%A7%D8%B1-%D8%A8%D9%85%D9%82%D8%A7%D8%A8%D8%B1-%D8%A7%D9%84.html#.WInyulV97Dc</t>
  </si>
  <si>
    <t>https://almesryoon.com/%D9%82%D8%B6%D8%A7%D9%8A%D8%A7-%D9%88%D8%AD%D9%88%D8%A7%D8%AF%D8%AB/851896-%D8%B6%D8%A8%D8%B7-%D8%B9%D8%B5%D8%A7%D8%A8%D8%A9-%D8%A7%D9%84%D9%82%D8%B7-%D9%84%D9%84%D8%AA%D9%86%D9%82%D9%8A%D8%A8-%D8%B9%D9%86-%D8%A7%D9%84%D8%A2%D8%AB%D8%A7%D8%B1-%D9%88%D8%A8%D9%8A%D8%B9-%D8%A3%D8%B9%D8%B6%D8%A7%D8%A1-%D8%A7%D9%84%D8%A3%D9%85%D9%88%D8%A7%D8%AA-%D8%A8%D8%A7%D9%84%D8%A8%D8%B3%D8%A7%D8%AA%D9%8A%D9%86</t>
  </si>
  <si>
    <t>مينا البصل</t>
  </si>
  <si>
    <t>http://www.elwatannews.com/news/details/947704</t>
  </si>
  <si>
    <t>ألقى ضباط مباحث الإسكندرية، القبض على 6 أشخاص أثناء قيامهم بأعمال حفر للتنقيب عن الآثار أسفل عقار بمنطقة القباري غرب المدينة. وتلقى قسم شرطة مينا البصل، بلاغا بوجود أعمال حفر وتنقيب عن آثار بالعقار رقم 52 خلف مسجد سيدي القباري. وانتقل ضباط وحدة مباحث القسم، وتمكنوا من ضبط كل من، مالك العقار (أشرف.ز - 60 عاما)، بالمعاش مقيم بذات العقار، و (رمضان.م - 39 عاما - عامل)، مقيم دائرة القسم، و4 آخرين، أثناء قيامهم بالحفر والتنقيب عن الآثار بالطابق الأرضي بالعقار المشار إليه ووجود حفره، بمساحة 3×3 متر وعمق 7 أمتار، وضبط بحوزتهم أدوات الحفر (كوريك - حبل - موتور رفع مياه)، تم إخطار عمليات المحافظة وحي غرب، وتحرر المحضر جنح قسم مينا البصل، وجاري العرض على النيابة.</t>
  </si>
  <si>
    <t>القباري - خلف مسجد سيدي القباري</t>
  </si>
  <si>
    <t>كوريك - حبل - موتور رفع مياه</t>
  </si>
  <si>
    <t>http://www.almasryalyoum.com/news/details/884304</t>
  </si>
  <si>
    <t>http://www.mobtada.com/news_details.php?ID=434423</t>
  </si>
  <si>
    <t>http://www.youm7.com/story/2016/2/3/%D8%A7%D9%84%D9%82%D8%A8%D8%B6-%D8%B9%D9%84%D9%89-5-%D8%A3%D8%B4%D8%AE%D8%A7%D8%B5-%D9%8A%D9%86%D9%82%D8%A8%D9%88%D9%86-%D8%B9%D9%86-%D8%A7%D9%84%D8%A2%D8%AB%D8%A7%D8%B1-%D9%81%D9%89-%D8%A3%D8%B3%D9%8A%D9%88%D8%B7/2567964</t>
  </si>
  <si>
    <t>تمكن ضباط مديرية أمن أسيوط، من ضبط صاحب محل و4 عمال، ينقبون عن الآثار بعقار مستأجر، وبحوزتهم معدات الحفر فى غرب البلد بأسيوط، وذلك فى إطار جهود المديرية المستمرة لمواجهة واستهداف كافة صور الجريمة، خاصة ضبط قضايا التنقيب عن الآثار. تلقى اللواء عبد الباسط دنقل مدير أمن أسيوط، إخطارًا من مدير المباحث الجنائية، يفيد ورود معلومات لضباط مباحث قسم أول أسيوط، مفادها قيام "م.ع.أ" صاحب محل مقيم شارع محمد محمود دائرة قسم أول أسيوط، و"م.ع.أ " عامل مقيم الخضرية دائرة قسم أول أسيوط، و"م.ع.م" عامل، و"أ.س.ع " عامل، و"ع.أ.ف" (جارى ضبطه)، مقيمين غرب البلد دائرة قسم أول أسيوط، بقيامهم بالحفر والتنقيب عن الآثار بالعقار المستأجر للأول، بالاستعانة بباقى المتهمين بناحية غرب البلد دائرة قسم أول. وعلى الفور انتقلت قوة أمنية، وتمكنت من ضبط المتهمين حتى الرابع، وبحوزتهم الأدوات المستخدمة فى الحفر، عبارة عن (3) كوريك، وعلبة صغيرة وشاكوش وسلبة ومسطرين وفأسين وأزميل. وبمواجهة المتهم الـول أقر بقيامه بالحفر للتنقيب عن الآثار، وتم تعيين الخدمات الأمنية اللازمة بالعقار، وإخطار شرطة السياحة والآثار لاتخاذ اللازم، وكلفت إدارة البحث بتطوير مناقشته، وجارٍ تحرير المحضر اللازم.</t>
  </si>
  <si>
    <t>غرب البلد</t>
  </si>
  <si>
    <t>عدد 3 كوريك - علبة صغيرة - شاكوش - سلبة - مسطرين - فأسين - أزميل</t>
  </si>
  <si>
    <t>http://www.akhbarqena.com/%D8%A7%D9%84%D9%82%D8%A8%D8%B6-%D8%B9%D9%84%D9%89-5-%D8%A3%D8%AB%D9%86%D8%A7%D8%A1-%D8%AA%D9%86%D9%82%D9%8A%D8%A8%D9%87%D9%85-%D8%B9%D9%86-%D8%A7%D9%84%D8%A2%D8%AB%D8%A7%D8%B1-%D8%A8%D8%A7%D9%84%D8%AF/</t>
  </si>
  <si>
    <t>http://www.vetogate.com/2029084</t>
  </si>
  <si>
    <t>الجيزة</t>
  </si>
  <si>
    <t>إمبابة</t>
  </si>
  <si>
    <t>http://alwafd.org/%D8%AD%D9%88%D8%A7%D8%AF%D8%AB-%D9%88%D9%82%D8%B6%D8%A7%D9%8A%D8%A7/1033407-%D8%B6%D8%A8%D8%B7-%D8%AA%D8%B4%D9%83%D9%8A%D9%84-%D8%B9%D8%B5%D8%A7%D8%A8%D9%8A-%D9%8A%D8%AA%D8%A7%D8%AC%D8%B1-%D9%81%D9%8A-%D8%A7%D9%84%D8%A2%D8%AB%D8%A7%D8%B1-%D8%A8%D8%A7%D9%84%D8%AC%D9%8A%D8%B2%D8%A9</t>
  </si>
  <si>
    <t>تمكنت أجهزة الأمن بالجيزة، من ضبط 5 أشخاص متهمين بالاتجار فى العقاقير المخدرة، والتماثيل الأثرية فى إمبابة، تمت إحالتهم إلى النيابة للتحقيق. كانت معلومات وردت لرئيس وضباط وحدة مباحث قسم شرطة إمبابة، مفادها تردد أشخاص تظهر عليهم علامات الشك والريبة على شقة كائنة بدائرة القسم. وعقب تقنين الإجراءات، تم استهداف الشقة المشار إليها، حيث أمكن ضبط عاطل مقيم بدائرة قسم الأهرام، السابق اتهامه فى قضيتين، والمحكوم عليه الهارب فى قضية ضرب، وبحوزته طبنجة CZ عيار 9 مم وبخزينتها 7 طلقات من العيار ذاته، وكارنيه "مزور"، وفنى زراعة بإحدى الكليات، ومقيم بالوادى الجديد، السابق اتهامه فى ثلاث قضايا آخرها تبديد، ومهندس زراعى مقيم بالوادى الجديد، السابق اتهامه فى عدد خمس قضايا، ومالك معرض سيارات ومقيم بالقاهرة، وطالبة زوجة الثانى. وعثر بحوزتهم على قطعتين يشتبه فى كونهما أثريتين "إحداهما على شكل تمثال أبو الهول"، والثانية على شكل جعران صغير، و675 قرصًا لعقار التامول المخدر، و2 جهاز لاب توب، و2 فلاشة، و6 أجهزة خاصة بالكشف عن الآثار، ومبلغ 68800 جنيه، و17 دولارًا، وبعض المشغولات الذهبية، وسيارة ملاكى خاصة بالمتهم الثانى. وبمواجهتهما اعترفا بحيازتهما القطع الأثرية والأقراص المخدرة بقصد الاتجار، والمبالغ المالية والمشغولات الذهبية من حصيلة البيع، وتحرر عن ذلك المحضر اللازم، وباشرت النيابة التحقيقات.</t>
  </si>
  <si>
    <t>إحداهما على شكل تمثال أبو الهول"، والثانية على شكل جعران صغير</t>
  </si>
  <si>
    <t>عدد 675 قرصًا لعقار التامول المخدر - 6 أجهزة خاصة بالكشف عن الآثار</t>
  </si>
  <si>
    <t>http://www.elwatannews.com/news/details/944575</t>
  </si>
  <si>
    <t>http://gate.ahram.org.eg/News/849048.aspx</t>
  </si>
  <si>
    <t>مركز قنا</t>
  </si>
  <si>
    <t>تمكنت، قوات أمن قنا من ضبط 5 أشخاص أثناء تنقيبهم على الآثار بمركز قنا. كان قد تلقى اللواء صلاح الدين حسان، مدير أمن قنا، إخطارًا من العميد أبوالحجاج كمال، مفتش مباحث الآثار بقنا والأقصر، يفيد ضبط كل من أحمد. ق.أ، 15 سنة مقيم بالدير الغربي، وأحمد.م.د، 14 سنة، مقيم بالمحروسة، وعصام الدين.س.س، 34 سنة مقيم بالقاهرة، ولؤي.ج.ي، 33 سنة مقيم بمنفلوط أسيوط، أثناء تنقيبهم على الآثار بمنزل قناوي .أ، 59 سنة، بمنطقة الدير الغربي تم تحرير المحضر اللازم، وإخطار النيابة العامة لتتولى التحقيقات.</t>
  </si>
  <si>
    <t>http://www.rosaelyoussef.com/news/196728/%D8%B9%D8%B5%D8%A7%D8%A8%D8%A9-%D8%A7%D9%84%D8%AF%D9%8A%D8%B1-%D8%A7%D9%84%D8%BA%D8%B1%D8%A8%D9%89-%D8%B3%D9%82%D8%B7%D8%AA-%D8%A7%D8%AB%D9%86%D8%A7%D8%A1-%D8%A7%D9%84%D8%AA%D9%86%D9%82%D9%8A%D8%A8-%D8%AE%D9%84%D8%B3%D8%A9-%D8%B9%D9%86-%D8%A7%D9%84%D8%A3%D8%AB%D8%A7%D8%B1-%D8%A8%D9%82%D9%86%D8%A7</t>
  </si>
  <si>
    <t>حفرة قطرها 2م وبعمق 6م بها سراديب محفورة</t>
  </si>
  <si>
    <t>منطقة الدير الغربي الأثرية</t>
  </si>
  <si>
    <t>ساحل سليم</t>
  </si>
  <si>
    <t>http://www.albawabhnews.com/1751519</t>
  </si>
  <si>
    <t>ألقى ضباط مديرية أمن أسيوط القبض على فلاح مسن ينقب عن الآثار وبحوزته معدات الحفر بمنزله بساحل سليم في محافظة أسيوط. تلقى اللواء عبدالباسط دنقل مدير امن اسيوط اخطارآ من مدير المباحث الجنائية يفيد ورود معلومات لضباط مباحث مركز ساحل سليم مفادها قيام" ك . ع . ص"57 سنة فلاح ومقيم بناحية تاسا ـ دائرة المركز بالحفر والتنقيب عن الآثار بالعقار ملكيته بذات الناحية . وعقب تقنين الإجراءات تمكن ضباط وحدة مباحث المركز من القبض على المتهم حال قيامه بالحفر بالتنقيب بحفرة عمقها 10 أمتار وتم ضبط الأدوات المستخدمة في الحفر وهى 2 موتور غطس ، و2 خرطوم شفط هواء ، و4 مقاطف، وفأس، وبارويطه، وحبل ذو بكرة سحب. وبمواجهة المتهم أقر بقيامه بالحفر للتنقيب عن الآثار. تم تعيين الخدمات الأمنية اللازمة بالعقار إخطار شرطة السياحة والآثار لاتخاذ اللازم وتحرر المحضر اللازم وجارٍ العرض على النيابة</t>
  </si>
  <si>
    <t>ك . ع . ص 57س فلاح</t>
  </si>
  <si>
    <t>عدد 2 موتور غطس - 2 خرطوم شفط هواء - 4 مقاطف - فأس - بارويطه - حبل ذو بكرة سحب</t>
  </si>
  <si>
    <t>ناحية تاسا</t>
  </si>
  <si>
    <t>حفرة عمقها 10م</t>
  </si>
  <si>
    <t>الوادي الجديد</t>
  </si>
  <si>
    <t>باريس</t>
  </si>
  <si>
    <t>قرية درب الأربعين</t>
  </si>
  <si>
    <t>http://akhbaralwadi.com/%D8%B9%D8%A7%D8%AC%D9%84-%D8%A7%D9%84%D9%82%D8%A8%D8%B6-%D8%B9%D9%84%D9%89-6-%D8%A3%D8%B4%D8%AE%D8%A7%D8%B5-%D8%A8%D8%AA%D9%87%D9%85%D8%A9-%D8%A5%D8%AE%D9%81%D8%A7%D8%A1-%D8%AC%D8%AB%D8%A9-%D8%B5/</t>
  </si>
  <si>
    <t>قررت اليوم النيابة العامة بمحافظة الوادي الجديد بحبس 6 أشخاص بتهمة إخفاء جثة صديقهم والتنقيب عن آثار بأحد المنازل المهجورة بمركز باريس دون تصريح وذلك بعد أن كشفت مباحث الوادي الجديد لغز العثور على جثة بأحد المنازل المهجورة منذ أيام بقرية درب الأربعين بمركز باريس . حيث تبين من خلال التحري عن الواقعة انه أثناء قيام مجموعة من الأشخاص بالتنفيب عن الآثار بأحد المنازل المهجورة بمركز باريس وقع أحد الأشخاص بإحدى الحفر التي قاموا بحفرها تنقيبا عن الآثار مما مما أدى إلى مصرعه ويدعى راشد. ح. م مقيم بمحافظة الإسكندرية. تبين من خلال تحريات المباحث حول الواقعة أن وراء ارتكاب هذه الواقعة كل من ” م. ع “و” ع. ع” و ” ا. ع” و ” ع. ع” و ” ص. م.” و “ح. ع ” وجميعهم مقيمين بمركز باريس وتم توجيه تهمة إخفاء جثة والتنقيب عن آثار بالوادي الجديد بدون تصريح.</t>
  </si>
  <si>
    <t>حفرة مساحة 3×3م وعمق 7م</t>
  </si>
  <si>
    <t>م. ع، ع. ع، ا. ع، ع. ع، ص. م.، ح. ع</t>
  </si>
  <si>
    <t>http://elbashayeronline.com/news-614516.html</t>
  </si>
  <si>
    <t>راشد ح م مواليد 1964</t>
  </si>
  <si>
    <t>رقم 17 لسنة 2016 إداري باريس</t>
  </si>
  <si>
    <t>http://ababelmasr.com/show4348</t>
  </si>
  <si>
    <t>http://www.vetogate.com/2041280</t>
  </si>
  <si>
    <t>تمكنت الأجهزة الأمنية بالمنيا، من إلقاء القبض على ٤ أشخاص أثناء قيامهم بأعمال حفريات غير شرعية، بالظهير الصحراوي الشرقي بمركز بني مزار. تلقى اللواء رضا طبلية، مدير أمن المنيا، إخطارا من العميد عبد الفتاح الشحات، رئيس مباحث المديرية، بضبط 4 أفراد بالظهير الصحراوي الشرقي بعمق 500 متر، شمال قرية الناصرية، شرق النيل بمركز بني مزار، مستخدمين حفار، يرجح العثور على قطع أثرية. تم التحفظ على المتهمين "عبد الله. أ. و" 15 سنة " طالب، "عوض. ش. ع " 39 سنة " خفير خصوصي،" مينا. ل. ي " 29 سنة "، "صليب. و. ح " 29 سنة " فلاح، مقيم بدائرة المركز. وإحالتهم للنيابة العامة للتصرف.</t>
  </si>
  <si>
    <t>الظهير الصحراوي الشرقي</t>
  </si>
  <si>
    <t>بني مزار</t>
  </si>
  <si>
    <t>حفرة بعمق 500م</t>
  </si>
  <si>
    <t>حفار</t>
  </si>
  <si>
    <t>http://mogaznews.com/Accidents/10510.html</t>
  </si>
  <si>
    <t>http://www.soutalomma.com/114857</t>
  </si>
  <si>
    <t>http://m.moheet.com/2016/02/08/2382774/%D8%A7%D9%84%D8%A2%D8%AB%D8%A7%D8%B1-%D8%AA%D8%A4%D9%83%D8%AF-%D8%A7%D9%84%D9%82%D8%A8%D8%B6-%D8%B9%D9%84%D9%89-%D8%B3%D8%A7%D8%B1%D9%82%D9%89-%D8%A3%D8%AD%D8%AC%D8%A7%D8%B1-%D8%A7%D9%84%D9%87%D8%B1.html#.WIprbVV97Dd</t>
  </si>
  <si>
    <t>أصدرت وزارة الآثار بيانا تعلق فيه على الفيديو المتداول عن بيع بعض من أحجار الهرم ، و ورد فى البيان : فور رفع الفيديو الخاص ببيع بعض أحجار منطقة آثار الهرم على موقع “دوت مصر” تحت عنوان ” مغامرة دوت مصر لشراء حتة من الهرم ” والذي يوضح قيام أشخاص بالاتفاق مع أحد الخرتية (سائق الكارتة) وتوجههم خلف الهرم الثالث لاختيار وشراء قطع من الأحجار مقابل مبلغ مالي وحيازتهم عدد من الأحجار التي حصلوا عليها من الأرض المحيطة بالهرم في حقيبة أثناء خروجهم من المنطقة، توجه مدير عام منطقة آثار الهرم وكبير مفتشي الهرم إلى قسم شرطة السياحة والآثار بمنطقة الهرم وقاما بتحرير محضراً بالواقعة والتي تعد مخالفة لقانون حماية الآثار رقم 117 لسنة 1983 وتعديلاته ولائحته التنفيذية. وعلى الفور قامت شرطة السياحة والآثار بتحديد شخصية الخارتية والقبض على ثلاثتهم من منطقة آثار الهرم وبدء على الفور التحقيق معهم من قبل الإدارة العامة لشرطة السياحة والآثار والاستماع إلى أقوال مدير عام المنطقة يوم الجمعة 5 فبراير 2016. وتهيب وزارة الآثار برجال الإعلام الذين تقدر دورهم الثابت في حماية الآثار المصرية والحفاظ عليها عدم الانسياق وراء محاولة البعض الهجوم على دورها عن طريق نشر بعض الأخبار غير المنطقية على وسائل التواصل الاجتماعي خاصة إثر الإعلان عن البدء في تنفيذ مشروع متكامل لتطوير منطقة الهرم الأثرية، وتؤكد الوزارة أنها لن تسكت عن أي مخالفات وأن كل من سيقصر في عمله سيتم تحويله للتحقيق.</t>
  </si>
  <si>
    <t>الأهرام</t>
  </si>
  <si>
    <t>خلف الهرم الثالث</t>
  </si>
  <si>
    <t>أحجار أثرية</t>
  </si>
  <si>
    <t>أحجار من الهرم الثالث</t>
  </si>
  <si>
    <t>http://www.albawabhnews.com/1765123</t>
  </si>
  <si>
    <t>نجحت الإدارة العامة لشرطة السياحة والآثار بقيادة اللواء أحمد شاهين مدير الإدارة، اليوم الأربعاء، في القبض على تاجر آثار بحوزته كميات كبيرة من القطع الأثرية وورق البردى بالمنيا. تعود تفاصيل الواقعة عندما وردت معلومات للواء علاء السباعى مدير إدارة البحث الجنائى بشرطة السياحة مفادها حيازة أ ص، 51 سنة، عامل زراعى لقطع اثرية في منزلة بالمنيا وعلى الفور تحركت قوة أمنية من رجال مباحث شرطة الآثار وداهمت المنزل وتمكنت من ضبط 9 تماثيل صغيرة الحجم باطوال 7 سم تعود للعصر الفرعونى وجزء علوى منهم من حجر الجرانيت الوردى لامراءة عليه كتابات ورسوم فرعونية طولة 14 سم،3 تماثيل من البورسلان على شكل ادمى وكتابات فرعونية من الامام طول الواحد منهم 12 سم، 8 قطع عملات معدنية منهم واحدة كبيرة الحجم واخرى متوسطة الحجم و6 قطع صغيرة ترجع للعصر اليونانى الرومانى، ومسرجة من الفخار عليها رسومات للعصر اليونانى الرومانى،و4 تميمة من الفيانس ترجع للعصر الفرعونى، وجعران،تمثال من الحجر على هيئة ادمية بشكل طائر يقف على قاعدة ارتفاعة 12 سم،جزء علوى من تمثال لأمراة امامها طفل بدون رأس طولة 10 سم،5 تماثيل من المعدن طول الزاحد 10 سم، كتاب من اوراق البردى بداخلة 9 أوراق عليها رسومات وكتابات.</t>
  </si>
  <si>
    <t>تماثيل صغيرة الحجم باطوال 7 سم تعود للعصر الفرعونى وجزء علوى منهم من حجر الجرانيت الوردى لامراءة عليه كتابات ورسوم فرعونية طولة 14 سم،3 تماثيل من البورسلان على شكل ادمى وكتابات فرعونية من الامام طول الواحد منهم 12 سم، 8 قطع عملات معدنية منهم واحدة كبيرة الحجم واخرى متوسطة الحجم و6 قطع صغيرة ترجع للعصر اليونانى الرومانى، ومسرجة من الفخار عليها رسومات للعصر اليونانى الرومانى،و4 تميمة من الفيانس ترجع للعصر الفرعونى، وجعران،تمثال من الحجر على هيئة ادمية بشكل طائر يقف على قاعدة ارتفاعة 12 سم،جزء علوى من تمثال لأمراة امامها طفل بدون رأس طولة 10 سم،5 تماثيل من المعدن طول الزاحد 10 سم، كتاب من اوراق البردى بداخلة 9 أوراق عليها رسومات وكتابات</t>
  </si>
  <si>
    <t>قطع أثرية وتماثيل متفرقة</t>
  </si>
  <si>
    <t>http://www.mobtada.com/news_details.php?ID=437868</t>
  </si>
  <si>
    <t>سمالوط</t>
  </si>
  <si>
    <t>http://m.alnabaa.net/532062</t>
  </si>
  <si>
    <t>وردت معلومات الي اللواء هشام العراقي مدير الإدارة العامة لمباحث القاهرة بقيام المدعو "مصطفي م.ا" 60 سنة، تاجر، ومقيم بشارع الدكتور حسن كامل الساحل، وسبق اتهامه بالعديد من القضايا وأخرين بتكوينهم تشكيل عصابي تخصص في الاتجار بالأثار الفرعونية. ووفقا للإخبارية، تم تشكيل فريق بحث برئاسة اللواء محمد الألفي رئيس مباحث قطاع شمال القاهرة وعقب تقنين الإجراءات واستصدار إذن من النيابة العامة، تمكن الرائد مصطفي طه رئيس مباحث الزاوية ومعاونة النقيب فؤاد جمال، من ضبط المتهم سالف الذكر وبصحبته كلا من " محمد ا ع "40 عام عامل، ومقيم بشارع طاهر غنيم الشرابية ، والمتهم "ممدوح ص ع" 45 عام صاحب شركة استيراد وتصدير مقيم بشارع الأصبع الزيتون . حال إستقلالهم سيارة هونداي موديل 2011 تحمل أرقام "ي ر ع 628" وبتفتيش السيارة عثر بحوزتهم على عدد 2 تمثال أوشبتي مكفن يرجع إلي الأسرة 11 لشخصية تدعي "ميسو سا بتاح" وهي وصيفة للقصر المالكي، ويبلغ طول الواحد 30 سم تقريبا، بالإضافة لقناع مومياء مزخرف بالنسيج الملون وعلى رأسها رسم للجعران الملكي "خبرو" من الأسرة 26 ، و 2 قناع مطلي بألوان بنية وزرقاء من الأسرة 26 وتمثلان " أوشيتي" خشبي يرجع للأسرة 11، وبالتحقيق مع المتهمين أعترفوا بالمتاجرة بالأثار وكان مقرر بيع المضبوطات بمليون دولار للتمثال الواحد الأوشبتي و200 ألف دولار قناع المومياء . ووجد بالسيارة أيضا لاب توب به صور ومقاطع فيديو لعرض الأثار على راغبي الشراء . وتم تحرير محضر رقم 1199 جنايات الزاوية الحمراء لعام 2016، وبالعرض على النيابة العامة قررت حبس المتهمين 4 أيام على ذمة التحقيق وتشكيل لجنة ثلاثية من الهيئة العامة للأثار لوصف تفصيلي عن القيمة التاريخية للأثار المضبوطة .</t>
  </si>
  <si>
    <t>رقم 1199 لسنة 2016 جنايات الزاوية الحمراء</t>
  </si>
  <si>
    <t>تماثيل وأقنعة</t>
  </si>
  <si>
    <t>عدد 2 تمثال أوشبتي مكفن يرجع إلي الأسرة 11 لشخصية تدعي "ميسو سا بتاح" وهي وصيفة للقصر المالكي، ويبلغ طول الواحد 30 سم تقريبا، بالإضافة لقناع مومياء مزخرف بالنسيج الملون وعلى رأسها رسم للجعران الملكي "خبرو" من الأسرة 26 ، و 2 قناع مطلي بألوان بنية وزرقاء من الأسرة 26 وتمثلان " أوشيتي" خشبي يرجع للأسرة 11</t>
  </si>
  <si>
    <t>الزاوية الحمراء</t>
  </si>
  <si>
    <t>داخل سيارة</t>
  </si>
  <si>
    <t>http://www.dostor.org/980861</t>
  </si>
  <si>
    <t>ساقلته</t>
  </si>
  <si>
    <t>http://fekra.media/archives/55393</t>
  </si>
  <si>
    <t>http://www.youm7.com/story/2016/2/3/%D8%AA%D9%81%D8%A7%D8%B5%D9%8A%D9%84-%D8%A7%D9%83%D8%AA%D8%B4%D8%A7%D9%81-%D9%85%D8%B9%D8%A8%D8%AF-%D8%A3%D8%AB%D8%B1%D9%89-%D9%8A%D8%B9%D9%88%D8%AF-%D9%84%D9%84%D8%B9%D8%B5%D8%B1-%D8%A7%D9%84%D8%B1%D9%88%D9%85%D8%A7%D9%86%D9%89-%D9%883-%D8%AA%D9%85%D8%A7%D8%AB%D9%8A%D9%84-%D8%AF%D8%A7%D8%AE%D9%84/2569010</t>
  </si>
  <si>
    <t>تمكن المقدم أحمد رفعت، رئيس مباحث الآثار بسوهاج، عقب ورد معلومات أكدت صحتها التحريات، من إلقاء القبض على عامل بدائرة مركز شرطة ساقلتة، أثناء قيام الحفر والتنقيب عن الآثار بمنزله بمنطقة الشنشيفى دائرة المركز، حيث تم ضبط معبد رومانى يونانى و3 تماثيل جيرية ترجع لنفس العصر. ترجع الواقعة عقب تلقى اللواء أحمد شاهين، مساعد الوزير للإدارة العامة لشرطة السياحة والآثار، بلاغا من قسم شرطة السياحة والآثار بسوهاج يفيد بورود معلومات أكدت صحتها التحريات عن قيام عامل بالتنقيب والحفر داخل مسكنه بدائرة المركز بحثا عن الآثار. عقب تقنين الإجراءات وإستئذان النيابة العامة، تم وضع الدفع بمأمورية مدعومة بمجموعات قتالية لضبط المتحرى عنه بإشراف اللواء علاء السباعى مدير مباحث الآثار، وأوكل تنفيذها للمقدم أحمد رفعت رئيس مباحث أثار سوهاج، والمقدم أحمد مصطفى ضابط مباحث الآثار . وتبين أن المنزل ملك "عبدالله . ح . أ . إ"، وشهرته عبدالله عواجه 42 عاما عامل ويقيم بدائرة مركز ساقلتة وبمداهمته عثر على حفره بمحيط 80 سم وعمق 2 متر و30 سم تنتهى بسرداب يفتح من الناحية الشرقية تؤدى إلى مدخل معبد من الحجر الجيرى عليه رسومات وكتابات ومكسو بالطين بعرض 70 سم وارتفاع متر و30 سم يعلوه سقف من الحجر الجيرى عليه رسومات وزخارف ومغطى بالطين وكسر الفخار يمتد من الغرب إلى الشرق بطول متر و95 سم وينتهى بحفرة دائرية عمقها 3 متر، ومن الناحية الجنوبية قبو من الحجر الجيرى عليه رسومات وزخارف وهى شواهد اثرية ثابتة. كما تم ضبط 3 قطع من الحجر الجيرى على جوانبها رسومات وزخارف ترجع إلى العصر اليونانى الرومانى، وبمعينة المكان بمعرفة لجنة الآثار أفادت أن الحفر أثرى وأن الشواهد الأثرية تشير إلى معبد أو مقصورة أثرية، وأوصت اللجنة بتشكيل لجنة عليا من وزارة الآثار والترميم الاثرى لبيان تاريخ المكان كما أقرت اللجنة أثرية القطع الحجرية الثلاثة المضبوطة من نفس شواهد المعبد وهى ترجع إلى العصر اليونانى الرومانى. بمواجهة المتهم بما تم ضبطه، اعترف بقيامه بأعمال الحفر بقصد التنقيب عن الآثار، تم تحرير محضرا بالواقعة برقم 3 أحوال قسم شرطة الآثار وأعيد قيده برقم 279 إدارى مركز شرطة ساقلتة، وجار العرض على النيابة العامة لتتولى التحقيق.</t>
  </si>
  <si>
    <t>رقم 3 أحوال قسم شرطة الآثار والمقيد برقم 279 لسنة 2016 إداري ساقلتة</t>
  </si>
  <si>
    <t>معبد وقطع أثرية</t>
  </si>
  <si>
    <t>الشنشيفي</t>
  </si>
  <si>
    <t>معبد روماني يوناني و 3 قطع من الحجر الجيرى على جوانبها رسومات وزخارف ترجع إلى نفس العصر</t>
  </si>
  <si>
    <t>حفرة بمحيط 80 سم وعمق 2 متر و30 سم تنتهى بسرداب يفتح من الناحية الشرقية تؤدى إلى مدخل معبد من الحجر الجيرى عليه رسومات وكتابات ومكسو بالطين بعرض 70 سم وارتفاع متر و30 سم يعلوه سقف من الحجر الجيرى عليه رسومات وزخارف ومغطى بالطين وكسر الفخار يمتد من الغرب إلى الشرق بطول متر و95 سم وينتهى بحفرة دائرية عمقها 3 متر، ومن الناحية الجنوبية قبو من الحجر الجيرى عليه رسومات وزخارف</t>
  </si>
  <si>
    <t>http://gomhuriaonline.com/main.asp?v_article_id=337029#.WIprhFV97Dd</t>
  </si>
  <si>
    <t>http://alwafd.org/%D8%AD%D9%88%D8%A7%D8%AF%D8%AB-%D9%88%D9%82%D8%B6%D8%A7%D9%8A%D8%A7/1052332-%D8%A7%D9%84%D9%82%D8%A8%D8%B6-%D8%B9%D9%84%D9%89-5-%D8%AA%D8%AC%D8%A7%D8%B1-%D8%A2%D8%AB%D8%A7%D8%B1-%D8%A8%D8%A5%D8%B7%D9%81%D9%8A%D8%AD</t>
  </si>
  <si>
    <t>أطفيح</t>
  </si>
  <si>
    <t>http://elgornal.net/news/news.aspx?id=7951880</t>
  </si>
  <si>
    <t>ألقت الإدارة العامة لمباحث الجيزة القبض علي عصابة للاتجار بالآثار بمنطقة اطفيح حيث ضبط بحوزة 5 فلاحين 4 تماثيل أثرية قبل بيعها لأحد هواة اقتناء الآثار وتم تحريز المضبوطات وتحرير محضر بالواقعة وتولت النيابة العامة التحقيق . وردت معلومات إلي الرائد هاني إسماعيل رئيس مباحث مركز اطفيح باعداد 5 فلاحين عدد من القطع الاثرية استعداد لبيعها وبإخطار اللواء خالد شلبي مدير الادارة العامة للمباحث امر باعداد الاكمنة اللازمة لالقاء القبض علي المتهمين وتم استصدار اذن من النيابة العامة وتحركت قوة برئاسة العميد عبد الوهاب شعراوي رئيس مباحث قطاع جنوب الجيزة ونجحت في إلقاء القبض علي المتهمين وعثر بحوزتهم علي 4 تماثيل أثرية بأحجام مختلفة وبمواجهتهم أقروا باتجارهم بالآثار. فتم تحرير محضر بالواقعة وأحاله اللواء أحمد حجازي مساعد وزير الداخلية لأمن الجيزة للنيابة العامة للتحقيق.</t>
  </si>
  <si>
    <t>فلاحون</t>
  </si>
  <si>
    <t>http://www.alhawamdiaalyoum.com/new/s/461</t>
  </si>
  <si>
    <t>http://www.mobtada.com/news_details.php?ID=438795</t>
  </si>
  <si>
    <t>نجحت قوات الأمن بالإسكندرية فى القبض على 10 أشخاص بينهم موظف بالجمارك، أثناء قيامهم بالحفر والتنقيب عن الآثار أسفل عقار بمنطقة القبارى غرب المحافظة، وعثر بحوزتهم على 9 قطع يشتبه فى أثريتها. كان قسم شرطة مينا البصل، قد تلقى بلاغا بوجود أعمال حفر وتنقيب عن آثار بالعقار رقم 5 مساكن طيبة صالح بمنطقة القبارى. وبتقنين الإجراءات تمكنت قوات الأمن من ضبط كل من "محمد.ح.ب" 39 سنة، و"محمد.ف.أ" 55 سنة، أمين عهدة بمدرسة، و"محمد.م.م"، 38 سنة، موظف جمارك، و"أحمد.م.ج" 19 سنة، طالب، و"إبراهيم.م.أ" 42 سنة، مندوب مبيعات، و5 عمال آخرين، جميعهم مقيمون بدائرة قسم شرطة الرمل، أثناء قيامهم بالحفر والتنقيب عن الآثار بإحدى الغرف بالطابق الأرضى بالعقار المشار إليه. وبالفحص تبين وجود حفرة بعمق 15 مترا وقطرها 4 أمتار، وعثر على قطع يشتبه فى أثريتها عبارة عن 4 قطع مختلفة الأشكال والأحجام، و3 قطع مربعة سوداء اللون صغيرة الحجم، وقالب طوب أحمر مدون عليه كلمة باللغة الأجنبية غير واضحة، وقطعة فخارية كبيرة مجوفة "زلعة"، وقطعة فخارية متوسطة. كما تم ضبط أدوات للحفر عبارة عن "جاروف، 2 فأس، 2 حجارى، 2 كشاف كهربائى، مطرقة وأزميل، بعض أدوات الغطس". تعينت الحراسة الأمنية على العقار، وتم إخطار عمليات المحافظة وحى غرب، وتحرر المحضر إدارى قسم مينا البصل، وجار العرض على النيابة العامة للتحقيق.</t>
  </si>
  <si>
    <t>القباري - مساكن طيبة صالح</t>
  </si>
  <si>
    <t>حفرة بعمق 15م وقطرها 4م</t>
  </si>
  <si>
    <t>عدد 4 قطع مختلفة الأشكال والأحجام، و3 قطع مربعة سوداء اللون صغيرة الحجم، وقالب طوب أحمر مدون عليه كلمة باللغة الأجنبية غير واضحة، وقطعة فخارية كبيرة مجوفة "زلعة"، وقطعة فخارية متوسطة</t>
  </si>
  <si>
    <t>جاروف - 2 فأس - 2 حجارى - 2 كشاف كهربائى - مطرقة وأزميل - بعض أدوات الغطس</t>
  </si>
  <si>
    <t>http://www.alex-today.com/%D8%A7%D9%84%D9%82%D8%A8%D8%B6-%D8%B9%D9%84%D9%89-9-%D8%A3%D8%B4%D8%AE%D8%A7%D8%B5-%D9%8A%D9%86%D9%82%D8%A8%D9%88%D9%86-%D8%B9%D9%86-%D8%A7%D9%84%D8%A2%D8%AB%D8%A7%D8%B1-%D8%A3%D8%B3%D9%81%D9%84/</t>
  </si>
  <si>
    <t>http://www.dotmsr.com/details/%D8%A7%D9%84%D9%82%D8%A8%D8%B6-%D8%B9%D9%84%D9%89-10-%D8%A3%D8%B4%D8%AE%D8%A7%D8%B5-%D8%A3%D8%AB%D9%86%D8%A7%D8%A1-%D8%AA%D9%86%D9%82%D9%8A%D8%A8%D9%87%D9%85-%D8%B9%D9%86-%D8%A7%D9%84%D8%A2%D8%AB%D8%A7%D8%B1-%D9%81%D9%8A-%D9%83%D9%81%D8%B1-%D8%A7%D9%84%D8%B4%D9%8A%D8%AE</t>
  </si>
  <si>
    <t>تمكنت مباحث مركز شرطة سيدي سالم التابع لمحافظة كفر الشيخ، اليوم الجمعة، من القبض على 10 أشخاص أثناء تنقيبهم عن الآثار بمنزل أحد الأشخاص الملاصق لتل أثري. وكان اللواء محمد عاطف شلبي ،مدير أمن كفر الشيخ، قد تلقى إخطارًا من مأمور مركز شرطة سيدي سالم، يفيد تلقيه بلاغاً من مفتش آثار بكفر الشيخ، يفيد تنقيب بعض الأشخاص عن الآثار بمنزل ملاصق لأحد التلال الأثرية بناحية "كوم العرب"، التابعة لكوم الدهب. على الفور انتقل ضباط مباحث المركز لمكان البلاغ، وتبين صحة البلاغ، وتم القبض على 10 أشخاص من بينهم صاحب المنزل، وتبين من المعاينة قيامهم بعمل حفرة بإحدى حجرات المنزل قطرها مترين في عمق متر، وتحرر المحضر رقم 1242 لسنة 2016 إداري مركز سيدي سالم، وجار العرض على النيابة العامة .</t>
  </si>
  <si>
    <t>رقم 1242 لسنة 2016 إداري سيدي سالم</t>
  </si>
  <si>
    <t>كوم العرب التابعة لكوم الدهب - بجوار تل أثري</t>
  </si>
  <si>
    <t>حفرة قطرها 2م في عمق 1م</t>
  </si>
  <si>
    <t>http://www.youm7.com/story/2016/2/12/%D8%A7%D9%84%D9%82%D8%A8%D8%B6-%D8%B9%D9%84%D9%89-10-%D8%A3%D8%B4%D8%AE%D8%A7%D8%B5-%D9%8A%D9%86%D9%82%D8%A8%D9%88%D9%86-%D8%B9%D9%86-%D8%A2%D8%AB%D8%A7%D8%B1-%D8%A8%D9%83%D9%81%D8%B1-%D8%A7%D9%84%D8%B4%D9%8A%D8%AE/2581945</t>
  </si>
  <si>
    <t>https://almesryoon.com/%D9%82%D8%A8%D9%84%D9%8A-%D9%88%D8%A8%D8%AD%D8%B1%D9%8A/%D9%83%D9%81%D8%B1-%D8%A7%D9%84%D8%B4%D9%8A%D8%AE/855854-%D8%A7%D9%84%D9%82%D8%A8%D8%B6-%D8%B9%D9%84%D9%89-%D8%B9%D8%B5%D8%A7%D8%A8%D8%A9-%D8%A8%D9%8A%D8%B9-%D8%A7%D9%84%D8%A2%D8%AB%D8%A7%D8%B1</t>
  </si>
  <si>
    <t>إدكو</t>
  </si>
  <si>
    <t>http://www.elwatannews.com/news/details/972031</t>
  </si>
  <si>
    <t>ألقى ضباط مباحث البحيرة، بإشراف اللواء محمد عماد الدين سامي، مدير الأمن، وبرئاسة اللواء أشرف عبدالقادر، مدير إدارة البحث الجنائي، القبض على 3 أشخاص، بينهم موظف بالوحدة المحلية لمركز ومدينة بإدكو، بتهمة التنقيب عن آثار بمنزل أحدهم في المدينة، وضُبط بحوزتهم بندقية خرطوش تركي وأدوات التنقيب عن الآثار. وكانت معلومات وردت للرائد محمود هندي، رئيس مباحث مركز إدكو، بتنقيب "السيد. م. ع"، عامل، و"رأفت. م. م"، موظف بالوحدة المحلية لمركز ومدينة إدكو، و"هشام. ع. ا"، عامل، عن آثار بمنزل أحدهم في مدينة إدكو. وتمكن ضباط المباحث من ضبطهم أثناء التنقيب عن آثار، وبحوزتهم بندقية خرطوش تركي وأدوات التنقيب عن الآثار، (ماتور سحب مياه، و3 فأس، و3 كوريك، وعتلة حديد، وسلم حبل، ولمبة بسلك، وبكرة رفع)، وتحرر محضر بالواقعة، وأخطرت النيابة العامة للتحقيق.</t>
  </si>
  <si>
    <t>بندقية خرطوش تركي - ماتور سحب مياه - 3 فأس - 3 كوريك - عتلة حديد - سلم حبل - لمبة بسلك - بكرة رفع</t>
  </si>
  <si>
    <t>http://www.albawabhnews.com/1770495</t>
  </si>
  <si>
    <t>http://www.vetogate.com/2045743</t>
  </si>
  <si>
    <t>مكنت الخدمة الأمنية المعينة لتأمين آثار فريز الكائنة بمركز المنيا من ضبط 6 أشخاص أثناء تنقيبهم عن الآثار. وتلقى اللواء رضا طبلية، مدير أمن المنيا، إخطارا من اللواء محمود عفيفي، مدير المباحث الجنائية، يفيد بورود بلاغ لمركز المنيا، بقيام 6 أشخاص بالتنقيب عن الآثار بالمنطقة الأثرية " فريز ". وبانتقال العميد عبدالفتاح الشحات، رئيس مباحث المديرية، والمقدم أحمد صلاح، رئيس مباحث المركز تم ضبط كل من: " محمد - ع - ر "، 49 عاما، عامل بمحجر، و" أحمد - ح - ح "،28 عاما، عامل بمحجر، "حسن - ر - ع " 35 عاما، عامل زراعى، و" حسن - ل - ج " 51 عاما، سائق ومقيم بعزبة الخشابة، بندر المنيا، و" ايمن - ح - ح "، 40 عاما، عاطل، و" عمر- ش - ت "، 43 عاما، حاصل على بكالوريوس، وتم ضبط المتهمين وبحوزتهم " 2 هلت، مولد كهربائى، حبل مثبت ببكرة رفع، كابل كهرباء "، وقاموا بحفر مساحة متر بعمق 1.5 مترا. وبمواجهتهم أقروا بقيامهم بالحفر بغرض التنقيب عن الآثار، وتحرر عن ذلك المحضر رقم 1707 لسنة 2016 إدارى مركز المنيا.</t>
  </si>
  <si>
    <t>رقم 1707 لسنة 2016 إداري مركز المنيا</t>
  </si>
  <si>
    <t xml:space="preserve">عدد 2 هلت - مولد كهربائى - حبل مثبت ببكرة رفع - كابل كهرباء </t>
  </si>
  <si>
    <t>حفر مساحة 1م بعمق 1.5م</t>
  </si>
  <si>
    <t>مركز المنيا</t>
  </si>
  <si>
    <t>منطقة أثار فريز</t>
  </si>
  <si>
    <t>http://www.rosaelyoussef.com/news/198491/%D8%A7%D9%84%D9%82%D8%A8%D8%B6-%D8%B9%D9%84%D9%89-%D9%85%D9%87%D9%86%D8%AF%D8%B3-%D8%A8%D8%AD%D9%88%D8%B2%D8%AA%D9%87-%D8%A8%D9%86%D8%AF%D9%82%D9%8A%D8%A9-%D8%AE%D8%B1%D8%B7%D9%88%D8%B4-%D9%886-%D9%82%D8%B7%D8%B9-%D8%A3%D8%AB%D8%B1%D9%8A%D8%A9-%D8%A8%D8%AF%D9%85%D9%8A%D8%A7%D8%B7%E2%80%8E</t>
  </si>
  <si>
    <t>تمكنت قوة أمنية تابعة لقوات تأمين الطرق بمديرية أمن دمياط اليوم السبت من ضبط محمد محمد 32 عاما مهندس مدني مقيم بمدينة فارسكور أثناء إستقلاله سيارته الخاصة وبحوزته بندقية خرطوش صناعه اجنبيه وعدد اثنان طلقه خرطوش من ذات العيار وعدد ستة قطع أثار متنوعة وتم تحرير المحضر اللازم وجاري العرض علي النيابه العامة وكانت القوة المكلفة بتأمين طريق دمياط فارسكور برئاسة الرائد أحمد عبد الهادي والملازم أول محمد صبري من قوة تأمين الطرق والملازم أول محمد الشيال من قوة إدارة مرور دمياط قد تمكنوا من ضبط المتهم بعد استيقافه في الكمين الأمني حيث بدت عليه علامات الإرتباك مما أثار الشكوك في محتويات سيارته فتم تفتيشه ليتم العثور على المضبوطات</t>
  </si>
  <si>
    <t>فارسكور</t>
  </si>
  <si>
    <t>محمد م 32س مهندس مدني</t>
  </si>
  <si>
    <t xml:space="preserve">بندقية خرطوش صناعه أجنبية - عدد اثنان طلقة خرطوش من ذات العيار </t>
  </si>
  <si>
    <t>قطع متنوعة</t>
  </si>
  <si>
    <t>http://www.youm7.com/story/2016/2/20/%D8%A7%D9%84%D9%82%D8%A8%D8%B6-%D8%B9%D9%84%D9%89-6-%D8%A3%D8%B4%D8%AE%D8%A7%D8%B5-%D8%A3%D8%AB%D9%86%D8%A7%D8%A1-%D8%AA%D9%86%D9%82%D9%8A%D8%A8%D9%87%D9%85-%D8%B9%D9%86-%D8%A7%D9%84%D8%A2%D8%AB%D8%A7%D8%B1-%D8%AF%D8%A7%D8%AE%D9%84-%D8%B9%D9%82%D8%A7%D8%B1/2593281</t>
  </si>
  <si>
    <t>تمكن رجال مباحث مصر القديمة، من القبض على "مدبغجى" وآخرين أثناء تنقيبهم عن الآثار داخل عقار بمنطقة عين الصيرة، وضبط بحوزتهم أدوات الحفر، وتم تحرير محضر بالواقعة، وإحالتهم للنيابة التى تولت التحقيق. تلقى ضباط مباحث قسم شرطة مصر القديمة، معلومات مفادها قيام كل من "أحمد ع ن" 23 سنة مدبغجى، وزوج خالته "عصام ح م" 42 سنة فكهانى، و" هانى ف ح" 41 سنة سائق، و" محمد س م" 37 سنة صاحب محل، و" سمير ص ر" 25 سنة مدبغجى، و"محمد ع م" 53 سنة صاحب ورشة ملابس، محكوم عليه بـ4 أحكام حبس جزئى "تبديد" بإجمالى حبس شهر وأسبوع، بالتنقيب عن الآثار داخل عقار "ملك الأول" بمنطقة عين الصيرة. وعقب تقنين الإجراءات، تمكن ضباط مباحث القسم من ضبطهم أثناء قيامهم بأعمال الحفر داخل العقار محدثين حفرة بعمق 2 متر، وبحوزتهم 3 أوانى فخارية مهشمة، وطبق فخار "يشتبه فى أثريتهم"، وأدوات تنقيب (كوريك، مثقاب كهربائى، خرطوم، و2 صندوق خشبى، حبل، منشار حديدى، ماسورة حديدية، جاكوش". وبمناقشتهم، اعترفوا بالتنقيب عن الآثار، تحرر عن ذلك المحضر رقم 2414 لسنة 2015 م جنح القسم، وتولت النيابة العامة التحقيق.</t>
  </si>
  <si>
    <t>رقم 2414 لسنة 2015 جنح مصر القديمة</t>
  </si>
  <si>
    <t>عين الصيرة</t>
  </si>
  <si>
    <t>مصر القديمة</t>
  </si>
  <si>
    <t>حفرة بعمق 2م</t>
  </si>
  <si>
    <t>عدد 3 أوانى فخارية مهشمة، وطبق فخار</t>
  </si>
  <si>
    <t>أوان وطبق</t>
  </si>
  <si>
    <t>كوريك - مثقاب كهربائى - خرطوم - و2 صندوق خشبى - حبل - منشار حديدى - ماسورة حديدية - جاكوش</t>
  </si>
  <si>
    <t>http://www.rosaelyoussef.com/news/199719/%D8%A7%D9%84%D9%82%D8%A8%D8%B6-%D8%B9%D9%84%D9%89-6-%D8%A3%D8%B4%D8%AE%D8%A7%D8%B5-%D9%84%D8%AA%D9%86%D9%82%D9%8A%D8%A8%D9%87%D9%85-%D8%B9%D9%86-%D8%A7%D9%84%D8%A2%D8%AB%D8%A7%D8%B1-%D9%81%D9%89-%D9%85%D9%86%D8%B7%D9%82%D8%A9-%D9%85%D8%B5%D8%B1-%D8%A7%D9%84%D9%82%D8%AF%D9%8A%D9%85%D8%A9</t>
  </si>
  <si>
    <t>دار السلام</t>
  </si>
  <si>
    <t>http://www.mobtada.com/news_details.php?ID=441548</t>
  </si>
  <si>
    <t>تمكن ضباط مباحث دار السلام من القبض على عصابة تنقب عن الآثار مكونة من 5 أشخاص. وردت معلومات لضباط مباحث دار السلام مفادها قيام كل من، أبوالفتوح.أ، 56 سنة، بائع، نجله، أحمد.أ، 32 سنة، نجار، محمد.خ، 32 سنة، سائق ومقيم بالاسماعيلية، على.م، 34 سنة،عاطل ، حمادة.ش، 40 سنة، نجار، بالتنقيب عن الآثار داخل عقار ملك المتهم الأول. عقب تقنين الإجراءات تمكن ضباط مباحث القسم وبصحبتهم القوة المرافقة من ضبطهم، حال قيامهم بأعمال الحفر داخل العقار سالف الذكر محدثين حفرة بعمق 6 أمتار وعرض 3 أمتار وبحوزتهم أدوات التنقيب. وبمناقشتهم اعترفوا بالتنقيب عن آثار، تحرر عن ذلك المحضر اللازم وتولت النيابة العامة التحقيق.</t>
  </si>
  <si>
    <t>حفرة بعمق 6م وعرض 3م</t>
  </si>
  <si>
    <t>ملوي</t>
  </si>
  <si>
    <t>قرية دير البرشا - منطقة الآثار الجبلية</t>
  </si>
  <si>
    <t>http://www.elwatannews.com/news/details/993511</t>
  </si>
  <si>
    <t>ألقت إدارة البحث الجنائي بالمنيا، القبض على 5 متهمين، قتلوا حارس ومراقب أمن بمنطقة أثرية جبلية متاخمة لقرية دير البرشا بمركز ملوي، جنوب المنيا، وتبين أن الجناة كانوا يقومون بالتنقيب عن آثار. تلقى اللواء رضا طبلية مدير أمن المنيا، إخطارا من اللواء محمود عفيفي مدير إدارة البحث الجنائي، يفيد تمكن الرائد أحمد الصفطي رئيس مباحث مركز ملوي، والنقيب ممدوح شعبان المعاون الأول، من ضبط كل من: "جرجس- ر–ف"، و"مجدي –ك- ف"، و"شهاب –م- ن"، و"ناصر -ع –ز"، و"شنوده- ح- ل "، ومقيمون جميعا بقرية دير أبو حنس التابعة لمركز ملوي، لأتهامهم بقتل حارس، ومراقب أمن بالمنطقة الأثرية الجبلية المتاخمة لقرية دير البرشا، بدائرة المركز، وذلك أثناء قيامهم بالتنقيب عن آثار، كما تم ضبط السلاح المستخدم في الواقعة. وتعود أحداث الواقعة إلى ورود بلاغ لنقطة شرطة قرية دير البرشا، بمركز ملوي، في يوم 20 فبراير الجاري، بإصابة شخصان بطلق ناري بالقرب من منطقة الآثار الجبلية بدير البرشا. بالانتقال والفحص، تبين أنه أثناء مرور عسراوي كامل جاد، 54 عاما، خفير نظامي بمنطقة أثار دير البرشا، ومقيم بقرية دير أبو حنس، وبصحبته الموظف المدني مصطفى علي أحمد، 35سنة، مراقب أمن بالآثار، ومقيم بعزبة عبد الحكيم ببندر ملوي، فوجئا بأشخاص مجهولين يقومون بالتنقيب عن الآثار، وقام المتهمون بإطلاق أعيرة نارية صوبهما ما أدى إلى وفاة الأول وإصابة الثاني، وتم تحويله لمستشفى المنيا العام، وتوفي عقب ذلك متأثراً بإصابته، وتم تحديد الجناة وضبطهم وتحرر عن الواقعة المحضر رقم 1279 لسنة 2016، إداري مركز ملوي، وجار العرض على النيابة العامة للتحقيق.</t>
  </si>
  <si>
    <t>رقم 1279 لسنة 2016 إداري ملوي</t>
  </si>
  <si>
    <t>جرجس ر ف، مجدي ك ف، شهاب م ن، ناصر ع ز، شنوده ح ل</t>
  </si>
  <si>
    <t>سلاح ناري</t>
  </si>
  <si>
    <t>http://www.tahrirnews.com/posts/387687/%D8%A7%D9%84%D9%82%D8%A8%D8%B6+%D8%B9%D9%84%D9%89+%D8%A7%D9%84%D9%85%D8%AA%D9%87%D9%85%D9%8A%D9%86+%D8%A8%D9%82%D8%AA%D9%84+%D8%AD%D8%A7%D8%B1%D8%B3%D9%8A+%D9%85%D9%86%D8%B7%D9%82%D8%A9+%D8%AF%D9%8A%D8%B1+%D8%A7%D9%84%D8%A8%D8%B1%D8%B4%D8%A7+%D8%A7%D9%84%D8%A3%D8%AB%D8%B1%D9%8A%D8%A9+%D8%A8%D8%A7%D9%84%D9%85%D9%86%D9%8A%D8%A7</t>
  </si>
  <si>
    <t>شربين</t>
  </si>
  <si>
    <t>http://www.youm7.com/story/2016/2/28/%D8%A7%D9%84%D9%82%D8%A8%D8%B6-%D8%B9%D9%84%D9%89-%D9%85%D9%88%D8%A7%D8%B7%D9%86-%D9%86%D9%82%D8%A8-%D8%B9%D9%86-%D8%A7%D9%84%D8%A2%D8%AB%D8%A7%D8%B1-%D8%A8%D8%A7%D9%84%D8%AF%D9%82%D9%87%D9%84%D9%8A%D8%A9-%D9%85%D8%B3%D8%AA%D8%B9%D9%8A%D9%86%D8%A7-%D8%A8%D8%AF%D8%AC%D8%A7%D9%84-%D9%85%D8%BA%D8%B1%D8%A8%D9%89/2606638</t>
  </si>
  <si>
    <t>تمكنت وحدة مباحث مركز شربين، بمديرية أمن الدقهلية من إيقاف عملية تنقيب عن الآثار، بقرية الضهرية بمركز شربين بمحافظة الدقهلية. وتلقى اللواء عاصم حمزة مدير أمن الدقهلية، إخطارا من مأمور مركز شربين، يفيد بتمكن قوات الأمن من اقتحام منزل رضا.س بعد قيامه بالتنقيب عن الآثار أسفل منزله، وتبين بالفحص قيام مالك المنزل بالاستعانة بدجال مغربي، وأجهزة للكشف عن الآثار، وتبين وجود سرداب سحري مؤدي إلى معبد فرعوني. وانتقلت قوة من مركز شرطة شربين، ومجلس مدينة شربين، بحضور المهندس عبد الموجود كبشة رئيس المركز، وكشفت القوات وجود حفرة بعمق 17 مترا وبها حجرة سمل خرساني 3*3 متر. وقال مصدر رفض ذكر اسمه لـ "اليوم السابع" إن المنطقة التي كان بها الحفر كانت تابعة لمنطقة الآثار وملك منطقة آثار الدقهلية وتنازلت المنطقة عن ملكيتها بالرغم من وجود المعبد بدليل حدوث تصدعات مستمرة بمنازل القرية. تم تحرير المحضر 1574 إداري مركز شربين، بنقطة شرطة الأحمدية، فيما تم تعيين حراسة على المنزل وندب لجنة من هيئة الآثار لمعاينة مكان الواقعة.</t>
  </si>
  <si>
    <t>رضا.س</t>
  </si>
  <si>
    <t>حفرة بعمق 17م وبها حجرة سمل خرساني 3*3م</t>
  </si>
  <si>
    <t>رقم 1574 لسنة 2016 إداري شربين</t>
  </si>
  <si>
    <t>معبد</t>
  </si>
  <si>
    <t>سرداب مؤد إلى معبد فرعوني</t>
  </si>
  <si>
    <t>قرية الضهرية - منطقة أثرية</t>
  </si>
  <si>
    <t>http://www.mobtada.com/news_details.php?ID=444128</t>
  </si>
  <si>
    <t>http://www.cairoportal.com/story/516696/%D9%85%D8%B9%D8%A7%D9%88%D9%86-%D9%85%D8%A8%D8%A7%D8%AD%D8%AB-%D9%8A%D8%B1%D9%81%D8%B6-%D8%B1%D8%B4%D9%88%D8%A9-%D9%85%D9%84%D9%8A%D9%88%D9%86-%D8%AC%D9%86%D9%8A%D9%87-%D9%84%D9%84%D8%AA%D8%BA%D8%A7%D8%B6%D9%8A-%D8%B9%D9%86-%D8%B6%D8%A8%D8%B7-%D8%AA%D8%AC%D8%A7%D8%B1-%D8%A2%D8%AB%D8%A7%D8%B1-%D8%A8%D8%A7%D9%84%D8%A8%D8%AD%D9%8A%D8%B1%D8%A9</t>
  </si>
  <si>
    <t>رفض معاون مباحث مركز شرطة الدلنجات بمحافظة البحيرة، رشوة مليون جنيه، عرضها تشكيل عصابي تخصص في الإتجار بالآثار، للتغاضي عن ضبطهم وبحوزتهم تمثال فرعوني. وكانت معلومات قد وردت للعميد خالد عبد الحميد، رئيس مباحث المديرية، والعقيد خالد غانم، رئيس فرع البحث الجنائى، وللرائد أحمد حمد، رئيس مباحث مركز شرطة الدلنجات، تفيد قيام كل من "رامى.ا.أ"، و"سارى.س.م" بالإتجار في الآثار، متخذين مركز الدلنجات مسرحًا لمزاولة نشاطهما. وبتقنين الإجراءات والحصول على إذن من النيابة العامة، تمكن النقيب أحمد عاصى، معاون مباحث مركز شرطة الدلنجات من ضبط المتهمين، وبحوزتهما تمثال أثرى من العصر الفرعونى، وأثناء القبض عليهما قاما بعرض رشوة تقدر بمبلغ مليون جنيه على معاون المباحث مقابل عدم القبض عليهما، وتحرر المحضر رقم 1863 إدارى الدلنجات.</t>
  </si>
  <si>
    <t>رقم 1863 لسنة 2016 إداري الدلنجات</t>
  </si>
  <si>
    <t>تمثال أثرى من العصر الفرعوني</t>
  </si>
  <si>
    <t>http://m.alwafd.org/%D8%AD%D9%88%D8%A7%D8%AF%D8%AB-%D9%88%D9%82%D8%B6%D8%A7%D9%8A%D8%A7/1063752-%D8%AD%D8%A8%D8%B3-%D8%AA%D8%A7%D8%AC%D8%B1%D9%8A-%D8%A2%D8%AB%D8%A7%D8%B1-%D8%B9%D8%B1%D8%B6%D8%A7-%D8%B1%D8%B4%D9%88%D8%A9-%D8%B9%D9%84%D9%89-%D9%85%D8%B9%D8%A7%D9%88%D9%86-%D9%85%D8%A8%D8%A7%D8%AD%D8%AB-%D8%A7%D9%84%D8%AF%D9%84%D9%86%D8%AC%D8%A7%D8%AA</t>
  </si>
  <si>
    <t>http://www.egynews.net/834199/%D9%85%D8%B9%D8%A7%D9%88%D9%86-%D9%85%D8%A8%D8%A7%D8%AD%D8%AB-%D8%A7%D9%84%D8%AF%D9%84%D9%86%D8%AC%D8%A7%D8%AA-%D9%8A%D8%B1%D9%81%D8%B6-%D9%85%D9%84%D9%8A%D9%88%D9%86-%D8%AC%D9%86%D9%8A%D9%87-%D8%B1/</t>
  </si>
  <si>
    <t>http://www.masrawy.com/News/News_Regions/details/2016/2/26/759284/%D8%A7%D9%84%D9%82%D8%A8%D8%B6-%D8%B9%D9%84%D9%89-9-%D8%A3%D8%B4%D8%AE%D8%A7%D8%B5-%D8%A3%D8%AB%D9%86%D8%A7%D8%A1-%D8%AA%D9%86%D9%82%D9%8A%D8%A8%D9%87%D9%85-%D8%B9%D9%86-%D8%A7%D9%84%D8%A2%D8%AB%D8%A7%D8%B1-%D8%A8%D8%A3%D8%B3%D9%8A%D9%88%D8%B7</t>
  </si>
  <si>
    <t>ألقى ضباط مديرية أمن أسيوط، اليوم الجمعة، القبض على 9 أشخاص أثناء تنقيبهم، عن الآثار بمنزل أحدهم بالقوصية وبحوزتهم أدوات الحفر. تلقى اللواء عبد الباسط دنقل، مدير أمن اسيوط، إخطارا من اللواء أسعد الذكير، مدير مباحث المديرية يفيد ضبط "أ.م.أ" 22 سنة حاصل علي دبلوم، و"ع.ح.أ" سنة 23 سنة، لايعمل، و"م.أ.ع" 53 سنة لايعمل، و"خ.س.ع" 31 سنة سباك، و" أ.ح.ز" 20 سنة حاصل علي دبلوم، و"م.م.أ" 21 سنة حاصل علي دبلوم:"ع.م .أ"22 سنة، حاصل علي دبلوم ، مقيمين بشبرا الخيمة بمحافظة القليوبية. كما تم ضبط "م.ع.م"22 عاما، حاصل على دبلوم، و"أ.ع.ع" 27 سنة، حاصل على دبلوم، مقيمين مركز القوصية وبحوزتهم الأدوات المستخدمة في الحفر". تم تحرير المحضر اللازم وأخطرت النيابة لتولي التحقيق.</t>
  </si>
  <si>
    <t>القوصية</t>
  </si>
  <si>
    <t>http://www.albawabhnews.com/1793132</t>
  </si>
  <si>
    <t>المنوفية</t>
  </si>
  <si>
    <t>تلا</t>
  </si>
  <si>
    <t>قرية قشطوخ</t>
  </si>
  <si>
    <t>http://elborkan.com/2016/03/06/%D8%A7%D9%84%D9%82%D8%A8%D8%B6-%D8%B9%D9%84%D9%89-%D8%B4%D8%A7%D8%A8-%D9%8A%D9%86%D9%82%D8%A8-%D8%B9%D9%86-%D8%A7%D9%84%D8%A2%D8%AB%D8%A7%D8%B1-%D8%A8%D9%85%D9%86%D8%B2%D9%84%D9%87-%D8%A8%D8%AA%D9%84/</t>
  </si>
  <si>
    <t>تمكنت وحدة مباحث تلا بالقبض على شاب ينقب عن الآثار وبحوزته معدات الحفر . تلقى اللواء محمد مسعود مساعد الوزير لأمن المنوفية إخطارا من اللواء جمال شكر مدير المباحث الجنائية بالمنوفية يفيد ورود معلومات لضباط مباحث مركز تلا مفادها قيام” السيد جمال الديب”27 سنة ومقيم بقرية قشطوخ بالحفر والتنقيب عن الآثار بالعقار ملكيته بذات الناحية . وعقب تقنين الإجراءات تمكن الرائد خالد عبدالحليم رئيس مباحث مركز تلا من القبض على المتهم حال قيامه بالحفر بمنزله المكون من طابقين على مساحة 80 متر تقريبا .. وتلاحظ وجود حفره بعمق 9 أمتار بمساحة 2× 2 متر تقريبا .. بالطابق الأرضي .. وكذا موتور رفع مياه .. وأدوات الحفر .. وبمواجهة المتهم أقر بقيامه بالحفر للتنقيب عن الآثار. تحرر عن ذلك المحضر اللازم رقم 5461 جنح تلا ، وتباشر النيابة التحقيقات اللازمة .</t>
  </si>
  <si>
    <t>رقم 5461 لسنة 2016 جنح تلا</t>
  </si>
  <si>
    <t>طابقين على مساحة 80م وحفرة بعمق 9م بمساحة 2× 2م</t>
  </si>
  <si>
    <t>موتور رفع مياه - أدوات حفر</t>
  </si>
  <si>
    <t>السيد ج د 27س فلاح</t>
  </si>
  <si>
    <t>http://www.tahrirnews.com/posts/392379/%D8%A8%D8%A7%D9%84%D8%B5%D9%88%D8%B1%7C+%D8%A7%D9%84%D9%82%D8%A8%D8%B6+%D8%B9%D9%84%D9%89+%D9%81%D9%84%D8%A7%D8%AD+%D8%A3%D8%AB%D9%86%D8%A7%D8%A1+%D8%A7%D9%84%D8%AA%D9%86%D9%82%D9%8A%D8%A8+%D8%B9%D9%86+%D8%A7%D9%84%D8%A2%D8%AB%D8%A7%D8%B1+%D8%AF%D8%A7%D8%AE%D9%84+%D9%85%D9%86%D8%B2%D9%84%D9%87+%D9%81%D9%8A+%D8%A7%D9%84%D9%85%D9%86%D9%88%D9%81%D9%8A%D8%A9</t>
  </si>
  <si>
    <t>http://m.alwafd.org/%D8%AD%D9%88%D8%A7%D8%AF%D8%AB-%D9%88%D9%82%D8%B6%D8%A7%D9%8A%D8%A7/1070204-%D8%B6%D8%A8%D8%B7-%D8%B4%D8%AE%D8%B5-%D9%81%D9%8A-%D8%A7%D9%84%D9%85%D9%86%D9%88%D9%81%D9%8A%D8%A9-%D9%8A%D9%86%D9%82%D9%91%D9%90%D8%A8-%D8%B9%D9%86-%D8%A2%D8%AB%D8%A7%D8%B1-%D8%A8%D9%85%D9%86%D8%B2%D9%84%D9%87</t>
  </si>
  <si>
    <t>القليوبية</t>
  </si>
  <si>
    <t>كفر شكر</t>
  </si>
  <si>
    <t>http://www.rosaelyoussef.com/news/203117/%D8%B6%D8%A8%D8%B7-%D9%85%D8%AD%D8%A7%D9%85%D9%89-%D8%B9%D8%B1%D8%B6-%D8%B1%D8%B4%D9%88%D8%A9-%D9%85%D9%84%D9%8A%D9%88%D9%86-%D8%AF%D9%88%D9%84%D8%A7%D8%B1-%D8%B9%D9%84%D9%89-%D8%B6%D8%A7%D8%A8%D8%B7-%D9%85%D9%82%D8%A7%D8%A8%D9%84-%D8%AA%D9%87%D8%B1%D9%8A%D8%A8-%D9%82%D8%B7%D8%B9%D8%A9-%D8%A3%D8%AB%D8%B1%D9%8A%D8%A9-%D8%A8%D9%83%D9%81%D8%B1-%D8%B4%D9%83%D8%B1</t>
  </si>
  <si>
    <t>القت مباحث كفر شكر القبض على محامى وصاحب مكتب توريدات ملابس لعرضهما مبلغ مليون دولار نظير عدم ضبطهما بحيازتهما تمثال فرعونى أثري لسيده، مقابل عدم ضبطهما، وتولت النيابة التحقيق. تلقى اللواء سعيد شلبى مدير الأمن، إخطارا من الملازم أول محمود منصور الضابط بمركز كفر شكر، والمعين خدمة كمين كفر شكر الحدودي مع محافظة الدقهلية والقوه المرافقه من ضبط كل من: " أشرف م.س" 44 سنه محامي ومقيم المحلية الأولي بالمحلة الكبرى بالغربية، " عاطف ا.ا" 44 سنه صاحب مكتب توريدات ملابس ومقيم الهياتم بالمحلة، المحكوم عليه في قضية تبديد، غيابياً بالحبس سنة وغرامة 500 جنيه. حال استقلالهما السيارة رقم 79679 ملاكي غربية ماركة اسبرانزا تيجو وبحوزتهما تمثال فرعونى أثري لسيده إرتفاعه 60 سم ووزنه 25 كجم تقريباً من الجرانيت الأسود وبمواجهتهما أعترفا بحيازتهما للتمثال بقصد بيعه. يشار الى انه اثناء الضبط عرض المتهم الأول على الضابط مبلغ مليون دولار نظير عدم ضبطه وعدم تحرير محضر بالواقعه، مقرراً بترك التمثال حيازة الضابط لحين احضار المبلغ الا ان الضابط رفض ذلك وقام بتسجيل الحوار على تليفونه المحمول. جاري تطوير مناقشة المتهمان عن مصدر تحصلهم علي التمثال. تحرر عن ذلك المحضر رقم 908 ادارى مركز كفر شكر لسنة 2016م، وتولت النيابة التحقيق.</t>
  </si>
  <si>
    <t>رقم 908 لسنة 2016 اداري مركز كفر شكر</t>
  </si>
  <si>
    <t>تمثال فرعونى أثري لسيده إرتفاعه 60 سم ووزنه 25 كجم تقريباً من الجرانيت الأسود</t>
  </si>
  <si>
    <t>http://www.masrawy.com/News/News_Cases/details/2016/3/4/763477/-%D8%A8%D8%A7%D9%84%D8%B5%D9%88%D8%B1-%D8%B6%D8%A7%D8%A8%D8%B7-%D9%8A%D8%B1%D9%81%D8%B6-%D8%B1%D8%B4%D9%88%D8%A9-%D9%85%D9%84%D9%8A%D9%88%D9%86-%D8%AF%D9%88%D9%84%D8%A7%D8%B1-%D9%85%D9%86-%D8%AA%D8%A7%D8%AC%D8%B1-%D8%A2%D8%AB%D8%A7%D8%B1-%D8%A8%D8%A7%D9%84%D9%82%D9%84%D9%8A%D9%88%D8%A8%D9%8A%D8%A9</t>
  </si>
  <si>
    <t>http://www.youm7.com/story/2016/3/7/%D8%A8%D8%A7%D9%84%D8%B5%D9%88%D8%B1-%D8%B6%D8%A7%D8%A8%D8%B7-%D8%A8%D9%83%D9%85%D9%8A%D9%86-%D9%83%D9%81%D8%B1-%D8%B4%D9%83%D8%B1-%D9%81%D9%89-%D8%A7%D9%84%D9%82%D9%84%D9%8A%D9%88%D8%A8%D9%8A%D8%A9-%D9%8A%D8%B1%D9%81%D8%B6-%D8%B1%D8%B4%D9%88%D8%A9-%D9%85%D9%84%D9%8A%D9%88%D9%86/2618508</t>
  </si>
  <si>
    <t>مغاغة</t>
  </si>
  <si>
    <t>مطاي</t>
  </si>
  <si>
    <t>قرية حلوة</t>
  </si>
  <si>
    <t>https://almesryoon.com/%D9%82%D8%A8%D9%84%D9%8A-%D9%88%D8%A8%D8%AD%D8%B1%D9%8A/%D8%A7%D9%84%D9%85%D9%86%D9%8A%D8%A7/863529-%D8%B6%D8%A8%D8%B7-9-%D9%82%D8%B7%D8%B9-%D8%A3%D8%AB%D8%B1%D9%8A%D8%A9-%D8%A8%D8%AD%D9%88%D8%B2%D8%A9-%D9%81%D9%84%D8%A7%D8%AD-%D8%A8%D9%85%D8%BA%D8%A7%D8%BA%D8%A9</t>
  </si>
  <si>
    <t>ألقت مباحث الآثار بالتنسيق مع أجهزة الأمن القبض على فلاح، بحوزته كمية من القطع الأثرية بقصد الاتجار وتم التحفظ على الكمية المضبوطة. وتلقى اللواء رضا طبلية مدير أمن المنيا، إخطارًا من العميد عبد السميع فرغلى رئيس قسم شرطة السياحة والآثار، يفيد بضبط طه حسن حيدر 45 سنة فلاح ومقيم بقرية حلوة بمركز مطاى شمال المنيا، بحوزته 8 قطع مختلفة الأحجام والأنواع، يشتبه فى أثريتها وتم ندب خبير من هيئة الآثار، للتأكد من مدى أثريتها وتحرر المحضر رقم 985 لسنة 2016 إدارى قسم مطاى، وأخطرت النيابة للتحقيق.</t>
  </si>
  <si>
    <t>رقم 985 لسنة 2016 إداري مطاي</t>
  </si>
  <si>
    <t>طه ح ح 45س فلاح</t>
  </si>
  <si>
    <t>نزلة السمان - منطقة سن العجوز</t>
  </si>
  <si>
    <t>http://gate.ahram.org.eg/NewsContentPrint/1/244/882909.aspx</t>
  </si>
  <si>
    <t>ألقى فريق من ضباط مباحث شرطة السياحة والآثار، ضم العقيد وليد الشرقاوي، رئيس مباحث شرطة سياحة وأثار الجيزة والهرم، والرائد محمد حمودة معاون المباحث، القبض على خ . ع . ح (35 عامًا) وعاطل عن العمل، وهو يقوم بأعمال حفر أسفل بئر سلم منزله بمنطقة سن العجوز بنزلة السمان بالهرم المحظور بها أى أعمال بناء أو حفر. وقام العقيد شريف عبد العظيم، رئيس مباحث التحريات بشرطة السياحة والآثار بفحص المتهم، وجد أن عليه عدد من الأحكام الجنائية وهارب منها. وتبين من معاينة الحفرة أنها على عمق 9 أمتار فى باطن الأرض وبها كتل حجرية تشبه أحجار هرم خوفو. وقام العميد إيهاب حسين مدير شرطة سياحة وأثار الجيزة والهرم، بإبلاغ اللواء أحمد شاهين مساعد وزير الداخلية لشرطة السياحة والآثار واللواء علاء السباعى، اللذان قررا إحالته لنيابته الهرم التى قررت حبسه 15 يوما على ذمة التحقيقات.</t>
  </si>
  <si>
    <t>حفرة بعمق 9م</t>
  </si>
  <si>
    <t>خ . ع . ح 35س عاطل</t>
  </si>
  <si>
    <t>كتل حجرية تشبه أحجار هرم خوفو</t>
  </si>
  <si>
    <t>الأقصر</t>
  </si>
  <si>
    <t>إسنا</t>
  </si>
  <si>
    <t>http://www.cairoportal.com/story/527211/%D8%B4%D8%B1%D8%B7%D8%A9-%D8%A7%D9%84%D8%A3%D9%82%D8%B5%D8%B1-%D8%AA%D9%8F%D8%AD%D8%A8%D8%B7-%D9%85%D8%AD%D8%A7%D9%88%D9%84%D8%AA%D9%8A%D9%86-%D9%84%D9%84%D8%AA%D9%86%D9%82%D9%8A%D8%A8-%D8%B9%D9%86-%D8%A7%D9%84%D8%A2%D8%AB%D8%A7%D8%B1-%D8%A8%D9%85%D8%B1%D9%83%D8%B2-%D8%A5%D8%B3%D9%86%D8%A7</t>
  </si>
  <si>
    <t>نجح ضباط شرطة السياحة والآثار بمحافظة الأقصر، في إحباط محاولتين للتنقيب عن الآثار بقرية الشغب بمركز إسنا جنوب المحافظة. كانت قد وردت معلومات للعقيد أبو الحجاج كمال مفتش مباحث السياحة والآثار لمنطقة جنوب الصعيد من وحدة مباحث سياحة وآثار إسنا مفادها قيام كل من المدعو "نوبي. خ. م" 46 سنة، عامل ، مقيم بقرية الشغب ، و"رمزي. أ . ف" 45 سنة، عامل، مقيم بنفس القرية، بالحفر خلسة داخل مسكن أحدهما بغرض التنقيب عن الآثار. وبإجراء التحريات، تم التأكد من صحة المعلومات الواردة، وبتقنين الإجراءات تم استصدار إذن من النيابة العامة ، وانتقلت قوة أمنية برئاسة المقدم زكريا عيسوي ضابط مباحث شرطة السياحة والآثار بالأقصر، وتم مداهمة منزلي سالفي الذكر. وقد أسفر تفتيش مسكن المتحري عنه الأول عن ضبط حفرة بعمق 14 مترًا، في منتصف العمق سرداب يتجه إلى الناحية البحرية طوله حوالي 7 أمتار وسرداب في قاع الحفرة متجه للناحية الغربية طوله حوالي 6 أمتار. كما تم ضبط أدوات الحفر المستخدمة وكميات هائلة من الأتربة نتاج الحفر، كما أسفر تفتيش مسكن الثاني عن ضبط حفرة دائرية عمقها 7 متر قطرها 3 متر كما ضبط أدوات ونواتج الحفر، ولم يتم ضبط المذكورين لعدم تواجدهما بمسكنيهما لحظة الضبط. تم تحرير محضر بالواقعتين حملا أرقام 3 و4 أحوال وحدة سياحة وآثار إسنا، وتم إخطار النيابة العامة التى تتولى التحقيق.</t>
  </si>
  <si>
    <t>قرية الشغب</t>
  </si>
  <si>
    <t>نوبي. خ. م 46س عامل</t>
  </si>
  <si>
    <t>حفرة بعمق 14م في منتصف العمق سرداب يتجه إلى الناحية البحرية طوله 7م وسرداب في قاع الحفرة متجه للناحية الغربية طوله 6م</t>
  </si>
  <si>
    <t>حفرة دائرية عمقها 7م قطرها 3م</t>
  </si>
  <si>
    <t>رقم 4 أحوال إسنا</t>
  </si>
  <si>
    <t>رقم 3 أحوال إسنا</t>
  </si>
  <si>
    <t>بيانات المقبوض عليهم والملاحقين</t>
  </si>
  <si>
    <t>http://www.xn--igbhe7b5a3d5a.com/mt~246946</t>
  </si>
  <si>
    <t>مطروح</t>
  </si>
  <si>
    <t>سيوة</t>
  </si>
  <si>
    <t>المراقي - منطقة دهبية</t>
  </si>
  <si>
    <t>http://www.youm7.com/story/2016/3/14/%D8%A8%D8%A7%D9%84%D8%B5%D9%88%D8%B1-%D8%A7%D9%84%D9%82%D8%A8%D8%B6-%D8%B9%D9%84%D9%89-5-%D8%A3%D8%B4%D8%AE%D8%A7%D8%B5-%D8%A3%D8%AB%D9%86%D8%A7%D8%A1-%D8%AA%D9%86%D9%82%D9%8A%D8%A8%D9%87%D9%85-%D8%B9%D9%86-%D8%A7%D9%84%D8%A2%D8%AB%D8%A7%D8%B1-%D9%81%D9%89/2629410</t>
  </si>
  <si>
    <t>تمكنت وحدة مباحث قسم السياحة والآثار فى سيوة من القبض 5 أشخاص أثناء تنقيبهم عن الآثار، بمنطقة دهيبة فى المراقى. تلقى اللواء هشام لطفى، مدير أمن مطروح، اليوم الاثنين، إخطاراً بضبط "فريد شوقى. ع. ا" مواليد 1992 سائق، مقيم بسوهاج، و"أبو النجا. ش. ا" مواليد 1954 عامل، مقيم بسوهاج، و"أحمد. ع. أ" مواليد 1999 مقيم بذات العنوان، و"ثروت. ع. ا" مواليد 1979، مقيم ذات العنوان و"أحمد. م. ع"، مواليد 1977 مرشد سياحى ومقيم بسيوة، أثناء تنقيبهم عن الآثار فى منطقة دهيبة التابعة لقرية المراقى، غرب واحة سيوة، ولم يسفر التنقيب عن العثور على آثار. تم التحفظ على المتهمين وأدوات الحفر، وبسؤالهم أيدوا ما نسب إليهم، وتحرر عن ذلك المحضر اللازم جنح سيوة وجارِ العرض على النيابة العامة.</t>
  </si>
  <si>
    <t>http://elshare3news.com/%D8%A7%D9%84%D8%B4%D8%A7%D8%B1%D8%B9-%D9%86%D9%8A%D9%88%D8%B2-%D8%A7%D9%84%D9%82%D8%A8%D8%B6-%D8%B9%D9%84%D9%89-5-%D8%A7%D8%B4%D8%AE%D8%A7%D8%B5-%D8%A7%D8%AB%D9%86%D8%A7%D8%A1-%D8%A7%D9%84%D8%AA/</t>
  </si>
  <si>
    <t>http://www.wataninet.com/%D8%A3%D8%AE%D8%A8%D8%A7%D8%B1/%D8%B3%D9%8A%D8%A7%D8%AD%D8%A9-%D9%88%D8%A3%D8%AB%D8%A7%D8%B1/%D8%A7%D9%84%D9%82%D8%A8%D8%B6-%D8%B9%D9%84%D9%89-5-%D8%A3%D8%B4%D8%AE%D8%A7%D8%B5-%D8%A3%D8%AB%D9%86%D8%A7%D8%A1-%D8%AA%D9%86%D9%82%D9%8A%D8%A8%D9%87%D9%85-%D8%B9%D9%86-%D8%A7%D9%84%D8%A2%D8%AB/473114/</t>
  </si>
  <si>
    <t>http://www.vetogate.com/2092762</t>
  </si>
  <si>
    <t>شبراخيت</t>
  </si>
  <si>
    <t>قرية محلتصا</t>
  </si>
  <si>
    <t>http://www.elwatannews.com/news/details/1026694</t>
  </si>
  <si>
    <t>ألقى ضباط مباحث البحيرة، برئاسة اللواء محمد خريصة، مدير إدارة البحث الجنائي بمديرية الأمن، بالاشتراك مع ضباط مباحث مركز شبراخيت، القبض على 3 أشخاص أثناء تنقيبهم عن الآثار بقطعة أرض بقرية "محلتصا" مركز شبراخيت. كان اللواء محمد عماد الدين سامي، مدير أمن البحيرة، تلقى إخطارًا من مأمور مركز شرطة شبراخيت، بتلقيه بلاغا من "ا.ا.ع" (39 عاما، عامل زراعي، ومقيم بقرية محلتصا دائرة المركز)، بقيام بعض الأشخاص بالحفر والتنقيب عن الآثار بقطعة أرض مجاورة لمنزله. وألقى ضباط المباحث القبض على "ن.م.ع" (31 عاما، حاصل على ليسانس آداب)، و"ك.ع.ا" (24 عاما، نجار مسلح)، و"م.ا.خ" (36 عاما، نجار مسلح) وجميعهم يقيمون بقرية شبراريس دائرة المركز، وذلك أثناء قيامهم بالحفر داخل قطعة أرض مساحتها 120 مترا تقريباً محاطة بسور من الطوب الأبيض ملك الأول، ووجدت حفرة قطرها 90 سم بعمق 8 أمتار. وعُثر بحوزتهم على أدوات الحفر التي شملت موتور رفع مياه و2 كوريك حفر وفأس وصاروخ كهربائي، وتحرر المحضر اللازم وأخطرت النيابة العامة.</t>
  </si>
  <si>
    <t>قطعة أرض مساحتها 120مً محاطة بسور من الطوب الأبيض - حفرة قطرها 90 سم بعمق 8م</t>
  </si>
  <si>
    <t>موتور رفع مياه - 2 كوريك حفر - فأس - صاروخ كهربائي</t>
  </si>
  <si>
    <t>قرية نجع العيساوية</t>
  </si>
  <si>
    <t>http://www.elwatannews.com/news/details/1024999</t>
  </si>
  <si>
    <t>ألقى ضباط مديرية أمن أسيوط القبض على شقيقين ينقبان على الأثار، بمنزلها وبحيازتها أدوات الحفر في العيساوية بأسيوط. تلقى اللواء عبدالباسط دنقل مدير أمن أسيوط، إخطارا من اللواء أسعد الذكير مدير المباحث الجنائية بالمديرية يفيد ضبط "ا. م. ع." (34 عاما)، و"م. م. ع."، (30 عاما - فلاح)، شقيقان مقيمان نجع العيساوية دائرة مركز أسيوط أثناء قيامهما بالتنقيب عن الآثار داخل منزلهما الكائن بذات الناحية، وضبط بحيازتهما أدوات الحفر وهي عبارة عن (كريك – حبال- غلق – أجنه حديدية – مشترك كهربائي – فأس – بخور-2 خرطوم كبير). وتحفظت القوات على المضبوطات، وجار تحرير المحضر اللازم واستكمال الإجراءات القانونية اللازمة.</t>
  </si>
  <si>
    <t>ا. م. ع. 34س، م. م. ع. 30س فلاح شقيقان</t>
  </si>
  <si>
    <t>كريك - حبال - غلق - أجنه حديدية - مشترك كهربائي - فأس - بخور - 2 خرطوم كبير</t>
  </si>
  <si>
    <t>http://elnasswelshorta.com/%D8%B6%D8%A8%D8%B7-%D9%81%D9%84%D8%A7%D8%AD-%D8%A3%D8%AB%D9%86%D8%A7%D8%A1-%D8%AA%D9%86%D9%82%D9%8A%D8%A8%D8%A9-%D8%B9%D9%86-%D8%A7%D9%84%D8%A2%D8%AB%D8%A7%D8%B1-%D8%A8%D9%80-%D8%A7%D9%84%D9%85/</t>
  </si>
  <si>
    <t>قرية أبو بشت</t>
  </si>
  <si>
    <t>تمكنت الأجهزة الأمنية بـ ” المنيا ” ، بالتنسيق مع ضباط وحدة مباحث مركز مغاغة ، من القبض على فلاح ، نَقَّبَ عن الآثار داخل منزله ، بعد أن تلقى اللواء ” رضا طبلية ” مدير أمن ” المنيا ” ، إخطارًا من اللواء ” محمود عفيفى ” مدير إدارة البحث الجنائى ، يفيد بورود بلاغ للعميد ” عصام جمال ” مأمور مركز مغاغة ، عن الواقعة . و تشكل فريق بحث جنائى على الفور ، بقيادة العميد ” عبد الفتاح الشحات ” رئيس مباحث المديرية ، بقيادة الرائد ” منصور الماوى ” رئيس مباحث المركز ، و معاونيه النقباء ” معتصم رزق ” ، و ” أحمد الصاوى ” ، و ” عبد العزيز فرحات ” . و استهدف الفريق الأمنى منزل المتهم ” رمضان.ش ” 45 سنة فلاح ، و مقيم بأبو بشت فى مغاغة ، و عثر أفراد الشرطة على حفرة بعمق 6 أمتار للتنقيب عن الآثار ، و ضُبِطَت ماكينة شفط مياه ، و كشاف كبير ، و حبل ، و فأس ، و تحرر عن الواقعة المحضر اللازم ، و جارى العرض على النيابة‏ .</t>
  </si>
  <si>
    <t>رمضان.ش 45س فلاح</t>
  </si>
  <si>
    <t>ماكينة شفط مياه - كشاف كبير - حبل - فأس</t>
  </si>
  <si>
    <t>http://www.egynews.net/848278/%D8%A7%D9%84%D9%82%D8%A8%D8%B6-%D8%B9%D9%84%D9%89-3-%D8%A3%D8%B4%D8%AE%D8%A7%D8%B5-%D9%84%D8%AA%D9%86%D9%82%D9%8A%D8%A8%D9%87%D9%85-%D8%B9%D9%86-%D8%A7%D9%84%D8%A2%D8%AB%D8%A7%D8%B1-%D8%AF%D8%A7%D8%AE/</t>
  </si>
  <si>
    <t>http://www.dotmsr.com/details/%D8%B6%D8%A8%D8%B7-%D8%B4%D9%82%D9%8A%D9%82%D9%8A%D9%86-%D8%A3%D8%AB%D9%86%D8%A7%D8%A1-%D8%AA%D9%86%D9%82%D9%8A%D8%A8%D9%87%D9%85-%D8%B9%D9%86-%D8%A7%D9%84%D8%A2%D8%AB%D8%A7%D8%B1-%D9%81%D9%8A-%D8%A3%D8%B3%D9%8A%D9%88%D8%B7</t>
  </si>
  <si>
    <t>http://www.xn--igbhe7b5a3d5a.com/t~249472</t>
  </si>
  <si>
    <t>http://www.vetogate.com/2095165</t>
  </si>
  <si>
    <t>أوسيم</t>
  </si>
  <si>
    <t>أمر أيمن هشام وكيل نيابة أوسيم، بحجز 6 متهمين 24ساعة لحين ورود التحريات، بعد توجيه له تهمة التنقيب عن آثار. تلقى الرائد هشام بهجت رئيس مباحث قسم شرطة اوسيم بلاغا من أهالي حارة المنجد التابعة لدائرة القسم يفيد بقيام مجموعة من الأفراد بالتنقيب عن الآثار، ما تسبب لهم في أضرار بمنازلهم، وعلى الفور انتقل ضباط القسم إلى مكان الواقعة وتمكن النقيب وليد عمرو معاون مباحث القسم من القبض على 6 اشخاص وهم " عبدالحميد. ن. ا"، ومصطفى. ع.ن"، و" بهاء. م. ر"، و" رجب. م"، وحسام. ا. س" و"عبدالحليم. م. إ"، مما تسبب في لأضرار بعقاراتهم، وتم تحرير المحضر رقم1318 جنح أوسيم لسنة 2016.</t>
  </si>
  <si>
    <t>http://www.albawabhnews.com/1826418</t>
  </si>
  <si>
    <t>حارة المنجد</t>
  </si>
  <si>
    <t>رقم 1318 لسنة 2016 جنح أوسيم</t>
  </si>
  <si>
    <t>http://m.alwafd.org/%D8%AD%D9%88%D8%A7%D8%AF%D8%AB-%D9%88%D9%82%D8%B6%D8%A7%D9%8A%D8%A7/1074880-%D8%B6%D8%A8%D8%B7-%D8%B9%D9%85%D8%A7%D9%84-%D8%AE%D9%84%D8%A7%D9%84-%D8%AA%D9%86%D9%82%D9%8A%D8%A8%D9%87%D9%85-%D8%B9%D9%86-%D8%A7%D9%84%D8%A2%D8%AB%D8%A7%D8%B1-%D8%A8%D8%A7%D9%84%D8%A7%D8%B3%D9%83%D9%86%D8%AF%D8%B1%D9%8A%D8%A9</t>
  </si>
  <si>
    <t>ألقت مباحث قسم شرطة مينا البصل بالاسكندرية القبض على 4 عمال بشركة المستودعات المصرية التابعة للنقل البرى والبحرى يقومون بالتنقيب عن الآثار أسفل مقر الشركة . كان اللواء نادر جنيدى قد تلقى اخطارا من العميد محمد هندى رئيس المباحث الجنائية يفيد وردت معلومات سرية بقيام بعض الاشخاص باعمال الحفر للتنقيب عن الاثار داخل أحدى الشون الخاصه بشركة المستودعات المصرية " تابعة للشركة القابضة للنقل البرى والبحرى " الكائنه شارع المكس دائرة القسم . إنتقل ضباط وحدة مباحث القسم بالتنسيق مع ضباط الإدارة العامة لشرطة السيارة والآثار وتمكنوا من ضبط كل من " محمد .خ " 34 سنة و " حسن .س " 49 سنة و " محمد .ف " 33 سنة و " طارق ا " 42 سنة جميهعم من عمال الأمن بشركة المستودعات المصريه " أثناء قيامهم بأعمال الحفر داخل إحدى الشون وتبين وجود حفره مساحتها 1.5 × 1.5 متر بعمق حوالي 3 متر وتم ضبط أدوات الحفر "موتور شفط مياه - خرطوم و كابل كهرباء و2 مسطرين و شاكوش أزميل - غلق " ، تبين من تحريات رجال المباحث قيام المتهمين باتخاذ عملهم بالشركة ستارا لمزاولة نشاطهم الاجرامى وانهم عقب مواعيد العمل يقومون بالتنقيب عن الاثار ، بمواجهتهم أعترفوا ،- تم التحفظ على المضبوطات ، واخطار النيابة العامة التى توالت التحقيق .</t>
  </si>
  <si>
    <t>حفره مساحتها 1.5 × 1.5م بعمق 3م</t>
  </si>
  <si>
    <t>http://www.mobtada.com/news_details.php?ID=448334</t>
  </si>
  <si>
    <t>التبين</t>
  </si>
  <si>
    <t>http://www.almasryalyoum.com/news/details/911879</t>
  </si>
  <si>
    <t>ادعي شقيقان وفاة عجوز يسكن بالعقار ملكهما بمنطقة التبين، متأثراً بالصعق الكهربائي أثناء قيامه بإصلاح غسالة الملابس، وقالت التحريات إن الشقيقين والضحية كانوا يقومون بالتنقيب عن الآثار داخل العقار سكنهم، وأثناء ذلك تعرض المجني عليه لصعق كهربائي، ما أدى إلى وفاته. وتلقي مأمور قسم شرطة التبين إخطاراً من مستشفى اليوم الواحد باستقباله «شكري. م»، 63 سنة، حيث تُوفى متأثراً بإصابته بادعاء صعق كهربائي. وانتقلت قوة من مباحث القسم، وبالفحص وسؤال مرافقيه، وهما كل من: «خليل. إ»، 31 سنة، عامل رخام، وشقيقه «نصرالله»، 26 سنة، نجار، قررا أن المتوفي مستأجرغرفة بالعقار سكنهما منذ شهرين، وأثناء قيامه بإصلاح غسالة الملابس حدثت إصابته التي أودت بحياته. وبإجراء التحريات، بإشراف اللواء هشام العراقي، مدير الإدارة العامة لمباحث القاهرة، تبين عدم صحة المعلومات، وبإعادة مناقشتهما عدلا عن أقوالهما، وأقرا أنهما والمتوفى كانوا يقومون بالتنقيب عن الآثار داخل العقار سكنهم. وأضافا أنه أثناء الحفر تعرض المجني عليه لصعق كهربائي، ما أدى إلى وفاته، وبالانتقال إلى المسكن محل الواقعة تبين وجود حفرة بعمق 20 مترا، وعُثر على «كوريك- عتلة- حبل- منشار حدادي- فأس». وتحرر محضر، وتولت النيابة العامة التحقيق.</t>
  </si>
  <si>
    <t>حفرة بعمق 20م</t>
  </si>
  <si>
    <t>كوريك - عتلة - حبل - منشار حدادي - فأس</t>
  </si>
  <si>
    <t>قرية أولاد رائق</t>
  </si>
  <si>
    <t>http://www.soutalomma.com/158186</t>
  </si>
  <si>
    <t>ألقت وحدة مباحث مركز أسيوط، القبض على 5 أشخاص من بينهم أمين شرطة، بتهمة النصب والتنقيب عن الآثار بقرية أولاد رائق، والاستيلاء على مبلغ 74 ألف جنيه. كان اللواء عبد الباسط دنقل مساعد وزير الداخلية مدير أمن أسيوط، قد تلقى إخطارا من العميد صلاح مشعال مأمور مركز شرطة أسيوط، تفيد ورود معلومات إلى وحدة المباحث برئاسة الرائد محمد، يفيد بقيام 4 أشخاص بالتنقيب عن الآثار بمنزل شخص بقرية أولاد رائق والنصب على صاحب المنزل واستنفاز أمواله. عقب تقنين الإجراءات واستئذان النيابة العامة، تمكن النقيب أحمد عباس معاون مباحث مركز أسيوط، من ضبط "حسن .م .ف" 35 سنة عاطل ومقيم دائرة قسم أول أسيوط، وطارق .ر .ا أمين شرطة بقوات الأمن فى أسيوط و"مصطفى .م .س 29 سنة مقيم ثان أسيوط وله محل إقامة آخر فى الإسكندرية ومحمد .س .ش موظف بحى غرب أسيوط، و"سعيد .أ . ع صاحب المنزل ومقيم قرية أولاد رائق. ودلت التحريات أن المتهمين الأربعة الأول قاموا بالتنقيب فى منزل الأخير، وقاموا بوضع عروسة بلاستيك داخل كمية من الجبس، وإيهام صاحب المنزل بالعثور على تمثال أثرى واتفقوا مع الأخير على البحث عن "مشترى" للتمثال الأثرى، وقاموا بالنصب عليه وأخذوا مبلغ 74 ألف جنيه منه بحجة البحث عن المشترى.</t>
  </si>
  <si>
    <t>مبلغ 74 ألف جنيه - عروسة بلاستيك داخل كمية من الجبس</t>
  </si>
  <si>
    <t>http://massai.ahram.org.eg/News/10410/1982/180904/%D8%AD%D9%88%D8%A7%D8%AF%D8%AB/%D8%AD%D8%A8%D8%B3%E2%80%8F%E2%80%8F-%D8%A3%D8%B4%D8%AE%D8%A7%D8%B5-%D9%8A%D9%86%D9%82%D8%A8%D9%88%D9%86-%D8%B9%D9%86-%D8%A7%D9%84%D8%A2%D8%AB%D8%A7%D8%B1-%D9%81%D9%8A-%D8%A3%D9%88%D8%B3%D9%8A%D9%85-%D8%A8%D8%A7%D9%84%D8%AC%D9%8A%D8%B2%D8%A9.aspx</t>
  </si>
  <si>
    <t>قرية البقاشين</t>
  </si>
  <si>
    <t>http://www.youm7.com/story/2016/3/18/%D8%A7%D9%84%D9%82%D8%A8%D8%B6-%D8%B9%D9%84%D9%89-9-%D8%A3%D8%B4%D8%AE%D8%A7%D8%B5-%D9%8A%D9%86%D9%82%D8%A8%D9%88%D9%86-%D8%B9%D9%86-%D8%A7%D9%84%D8%A3%D8%AB%D8%A7%D8%B1-%D8%A8%D9%85%D9%86%D8%B2%D9%84-%D9%85%D9%88%D8%B8%D9%81%D8%A9-%D9%81%D9%89/2634837</t>
  </si>
  <si>
    <t>تمكنت أجهزة الأمن بالقليوبية، من ضبط 9 أشخاص أثناء تنقيبهم عن الأثار بمنزل موظفة بمجلس مدينة كفر شكر، وبحوزتهم أدوات الحفر. تلقى اللواء سعيد شلبى مدير أمن القليوبية، إخطارا بالواقعة من مأمور مركز كفر شكر. ودلت تحريات المباحث على ورود بلاغ من أهالى قرية البقاشين دائرة المركز، بقيام كل من "عبد الفتاح.ر" 52 سنة وكيل المدرسة الابتدائية بالبقاشين، و"أمل.ع.ا" زوجة الأول 48 سنة، موظفة بمجلس مدينة كفر شكر، بالتنقيب عن الأثار بمنزلهما. وبالانتقال والفحص، تبين أن المنزل مبنى بالطوب اللبن ومعروش بالخشب والهيش وغير مقيم به أحد، وتبين وجود حفر بأحد غرف المنزل بعمق 3 أمتار تقريبأ، وبعرض 2 متر تقريبا،ً وتم ضبط الأول والثانية والقائمين بأعمال الحفر كل من "عد العزيز.ع" 49 سنة، سائق بالوحدة المحلية بالبقاشين، و"سامح. م.ا" 25 سنة بدون عمل، و"محمود.ع.ع" 32 سنة نجار مسلح، و"باسم. م.ع" 19 سنة عامل، و"عبد العظيم.ن" 19 سنة عامل، و"محمود. ن.ع" 26 سنة عامل، و"محمود.ع" 48 سنة عامل. كما تم ضبط أدوات الحفر، وهى عبارة عن "حبل وفأس وعدد 1 كوريك"، وتم التحفظ عليها، وبمواجهة المتهمين أنكروا ذلك، وأضافوا أنهم كانوا يقومون بحفر خزان صرف صحى، وتحرر عن ذلك المحضر رقم 1073 إدارى مركز كفر شكر لسنة 2016، وجارى العرض على النيابة للتحقيق.</t>
  </si>
  <si>
    <t>رقم 1073 لسنة 2016 إداري كفر شكر</t>
  </si>
  <si>
    <t>حبل - فأس - عدد 1 كوريك</t>
  </si>
  <si>
    <t>منزل مبنى بالطوب اللبن ومعروش بالخشب والهيش - حفرة بعمق 3م وعرض 2م</t>
  </si>
  <si>
    <t>http://www.rosaelyoussef.com/news/205336/%D8%A7%D9%84%D9%82%D8%A8%D8%B6-%D8%B9%D9%84%D9%89-%D9%88%D9%83%D9%8A%D9%84-%D9%85%D8%AF%D8%B1%D8%B3%D8%A9-%D9%88%D8%B2%D9%88%D8%AC%D8%AA%D9%87-%D9%84%D9%82%D9%8A%D8%A7%D9%85%D9%87%D9%85%D8%A7-%D8%A8%D8%A7%D9%84%D8%AA%D9%86%D9%82%D9%8A%D8%A8-%D8%B9%D9%86-%D8%A7%D9%84%D8%A7%D8%AB%D8%A7%D8%B1-%D8%AF%D8%A7%D8%AE%D9%84-%D9%85%D9%86%D8%B2%D9%84-%D8%A8%D9%83%D9%81%D8%B1-%D8%B4%D9%83%D8%B1</t>
  </si>
  <si>
    <t>http://www.dotmsr.com/details/%D8%B6%D8%A8%D8%B7-9-%D8%A3%D8%B4%D8%AE%D8%A7%D8%B5-%D8%A3%D8%AB%D9%86%D8%A7%D8%A1-%D8%AA%D9%86%D9%82%D9%8A%D8%A8%D9%87%D9%85-%D8%B9%D9%86-%D8%A7%D9%84%D8%A2%D8%AB%D8%A7%D8%B1-%D9%81%D9%8A-%D9%83%D9%81%D8%B1-%D8%B4%D9%83%D8%B1</t>
  </si>
  <si>
    <t>حوش عيسى</t>
  </si>
  <si>
    <t>http://www.moheet.com/2016/03/13/2397652/%D8%B6%D8%A8%D8%B7-%D8%AA%D8%B4%D9%83%D9%8A%D9%84-%D8%B9%D8%B5%D8%A7%D8%A8%D9%89-%D8%AA%D8%AE%D8%B5%D8%B5-%D9%81%D9%89-%D8%A7%D9%84%D9%86%D8%B5%D8%A8-%D8%B9%D9%84%D9%89-%D8%B1%D8%A7%D8%BA%D8%A8%D9%89.html#.WIqFW1V97Dd</t>
  </si>
  <si>
    <t>تمكنت الاجهزة الامنية بمحافظة البحيرة مساء أمس السبت، من إلقاء القبض على 12 شخصا من محافظات البحيرة والمنوفية وسوهاج، كونوا فيما بينهم تشكيلا عصابيا تخصص في إرتكاب جرائم النصب على المواطنين راغبي الإتجار بالقطع الآثرية والاستيلاء على أموالهم. وكانت معلومات وردت لإدارة البحث الجنائي مفادها قيام كلا من هـ . أ . ص (32 عاما – مزارع) ، ن . أ . ع (50 عاما – مزارع) ، م . أ . ر (26 عاما – غنام) ، م . م . ج (52 عاما – مزارع) ، هـ . ع . هـ (30 عاما – عاطل) ، ق . ع . ع (34 عاما – سائق) ، م . أ . أ (36 عاما – سائق) ، ر . ك . ف (28 عاما – سائق) ، إ . م . أ (50 عاما – تاجر) ، أ . ي . أ (50 عاما – مدرس) ، ع . ع . ع (34 عاما – مزارع) ، م . أ . ع (58 عاما – سائق) ومقيمون بالدلنجات وحوش عيسى وأبوالمطامير والمنوفية وسوهاج، بتكوين تشكيلا عصابيا فيما بينهم يتزعمه الأول، تخصص في ارتكاب جرائم النصب على المواطنين راغبي الإتجار بالقطع الآثرية والاستيلاء على أموالهم، متخذين من مركز حوش عيسى والمراكز المجاورة، مسرحا لمزاولة نشاطهم الإجرامي. عقب تقنيين الإجراءات تم إعداد عدة أكمنة ثابتة ومتحركة بأماكن ترددهم، حيث أسفرت عن ضبط جميع المتهمين بمركز حوش عيسى، مستقلين 3 سيارات ربع نقل وملاكى، وضبط بحوزتهم طبنجة عيار 9 مم، و9 طلقات من ذات العيار، ومطواه. وبتفتيش السيارات عثر على 2 تمثال فرعوني مقلدين، ومبلغ مالى 2823 دولارا فئة واحد دولار، ومبلغ 30200 جنيه، و17 هاتفا محمولا ، وبمواجهتهم إعترفوا بحيازتهم للقطع الاثرية بقصد الإتجار، والسلاحين الناري والأبيض بقصد الدفاع، والسيارات بقصد الانتقال، والمبالغ المالية متحصلات جرائم النصب. وأضافوا بارتكابهم 7 وقائع نصب والاستيلاء على مبالغ مالية من مدير بنك القاهرة بدمنهور، ومدير عام بشركة عمر أفندى، وموظف بمعهد الأورام بدمنهور، وصاحب معرض سيارات، وفنى كهرباء، وتاجر أدوات منزلية، ومحام، حيث يقومون بإيهام ضحاياهم بكون تلك القطع المقلدة آثرية والتحصل علي مبالغ مالية منهم، وعقب انصرافهم يكتشف ضحاياهم بأنهم قد تعرضوا لواقعة نصب، جار تحرير المحضر اللازم وإخطار النيابة العامة للتحقيق</t>
  </si>
  <si>
    <t>داخل أربع سيارات</t>
  </si>
  <si>
    <t>الصالحية</t>
  </si>
  <si>
    <t>كمين 36 الحربي</t>
  </si>
  <si>
    <t>http://alwafd.org/%D8%AD%D9%88%D8%A7%D8%AF%D8%AB-%D9%88%D9%82%D8%B6%D8%A7%D9%8A%D8%A7/1090921-%D8%A7%D9%84%D9%82%D8%A8%D8%B6-%D8%B9%D9%84%D9%89-%D8%AD%D8%AF%D8%A7%D8%AF-%D9%88%D8%B9%D8%A7%D9%85%D9%84-%D9%88%D8%B1%D8%A8%D8%A9-%D9%85%D9%86%D8%B2%D9%84-%D8%A8%D8%AD%D9%88%D8%B2%D8%AA%D9%87%D9%85-%D8%A2%D8%AB%D8%A7%D8%B1-%D8%A8%D8%A7%D9%84%D8%B4%D8%B1%D9%82%D9%8A%D8%A9</t>
  </si>
  <si>
    <t>تمكنت الخدمات الأمنية المعينة في خدمة كمين 36 الحربى بقسم شرطة الصالحية بمحافظة الشرقية، اليوم الأربعاء، من ضبط 3 أشخاص بينهم ربة منزل وبحوزتهم 4 تماثيل يُشتبه فى كونها أثرية. تلقى اللواء حسن سيف، مدير أمن الشرقية، إخطارا من مأمور قسم شرطة الصالحية يفيد بأنه أثناء تواجد الخدمات الأمنية المعينة خدمة كمين 36 الحربى دائرة قسم شرطة الصالحية برئاسة الملازم أول حسام ممدوح شعبان الضابط بوحدة مباحث قسم شرطة الصالحية والملازم أول عبد الحفيظ النعماني ضابط نظامي من قسم شرطة الصالحية تلاحظ لهم محاولة هروب السيارة رقم 4729 ر ن ط مصر "ملاكي" بالاتجاه المعاكس. تمكنت القوات من ضبط السيارة ومستقليها وهم كل من قائد السيارة " أحمد م س" 25 سنة – حداد مسلح ومقيم حي البحر بندر ميت سلسيل بالدقهلية و"فايق م الـ" 36 سنة – عامل ومقيم المجاورة 16 أول العاشر و"سامية ع ر" 39 سنة – ربة منزل ومقيمة الحى السادس بمدينة 6 أكتوبر. بتفتيش السيارة عثر بها على 4 قطع حجرية "تماثيل" يشتبه كونها أثرية، وبمواجهتهم اعترفوا بحيازة المضبوطات بقصد الاتجار، وتم التحفظ على المتهمين والمضبوطات وتحرر عن ذلك المحضر رقم 407 إدارى القسم وجار العرض على النيابة العامة.</t>
  </si>
  <si>
    <t>رقم 407 لسنة 2016 إداري الصالحية</t>
  </si>
  <si>
    <t>تماثيل يشتبه كونها أثرية</t>
  </si>
  <si>
    <t>طريق الجيش - مدخل قرية الشيخ فضل</t>
  </si>
  <si>
    <t>بلاغ خارجي مباشر</t>
  </si>
  <si>
    <t>http://www.cairoportal.com/story/534283/%D8%AD%D8%A7%D8%AF%D8%AB-%D8%B3%D9%8A%D8%B1-%D9%8A%D9%83%D8%B4%D9%81-%D8%B9%D9%86-%D8%AA%D8%B4%D9%83%D9%8A%D9%84-%D8%B9%D8%B5%D8%A7%D8%A8%D9%8A-%D9%84%D9%84%D8%A5%D8%AA%D8%AC%D8%A7%D8%B1-%D9%81%D9%8A-%D8%A7%D9%84%D8%A2%D8%AB%D8%A7%D8%B1-%D8%A8%D8%A7%D9%84%D9%85%D9%86%D9%8A%D8%A7</t>
  </si>
  <si>
    <t>شهد طريق الجيش بمدخل قرية الشيخ فضل التابع لمركز بني مزار بالمنيا، حادث تصادم أسفر عن كشف تشكيل عصابي أثناء تهريب عناصره لقطع أثرية، تم التحفظ على المضبوطات، وجارٍ تشكيل لجنة لفحصها وبيان أثريتها من عدمه، وأخطرت النيابة لتولى التحقيق. تلقى اللواء رضا طبلية، مدير أمن المنيا إخطارًا من العميد عبد الفتاح الشحات رئيس إدارة البحث الجنائي، بورود بلاغ لمركز شرطة بنى مزار من المستشفى العام بوصول كل من "محمد.م"، 64 سنة لواء شرطة بالمعاش، ومقيم بمدينة نصر بالقاهرة، و"محمود.ا"، 40 سنة محامٍ حر ومقيم شبرا بالقاهرة، و"خلف.ع"، 60 سنة تاجر ومقيم البساتين بالقاهرة، و"وفاء.ا"، 50 سنة ربة منزل ومقيمة بفيصل، مصابون بكسور وكدمات. وتبين أنه حال استقلالهم سيارة ملاكى ماركة تويوتا حمراء اللون مستأجرة بمعرفة الأول، وكانت قادمة من بحرى إلى قبلى، أختلت عجلة القيادة بيد قائدها بسبب انفجار الإطار الأمامى، ما أدى لانقلابها وإصابتهم. وبسؤال المدعو "حبيب.ع" ،35 سنة مسعف بوحدة إسعاف طريق الجيش بمدخل الشيخ فضل، قرر أنه حال وصوله لمكان الحادث لنقل المصابين، فوجئ بالسيارة رقم 48111 ملاكى قنا بالوقوف بمكان الحادث ونزل منها 3 أشخاص لا يعرفهم، وقاموا بنقل 2 جوال و2 كرتونة من الشنطة الخلفية للسيارة محل الحادث، وشاهد بها قطع أثرية وانصرفوا بسيارتهم فى اتجاه القاهرة، كما قام المسعف بتقديم 10 كورات يشتبه فى أثريتها وعصا وقطع حجرية صغيره عثر عليها بالسيارة محل الحادث . وفى وقت لاحق ورد بلاغ تليفونى من مديرية أمن بنى سويف لأمن المنيا يفيد تقابل ضباط تأمين الطرق مع " خليل.ع" 30 سنة ميكانيكي، و"هشام .ح "، 28 سنة موظف بمستشفى نقادة، و"سمير.ص"، 24 سنة عاطل، أثناء استقلالهم سيارة رقم (48111 ملاكى قنا - نيسان) وأبلغوا بأنه حال سيرهم فى اتجاه القاهرة شاهدوا انقلاب السيارة المذكورة، وبها مصابين ويتساقط منها قطع أثرية، فقاموا بالتحفظ عليها و2 كرتونة و2 جوال تحوى ذات القطع وقدموها لضباط تأمين الطرق لاتخاذ اللازم، وهى عبارة عن كورات حجرية وصلبان خشبية وعصا برءوس ذهبية ومباخر وأحجار أخرى يشتبه فى أثريتها. تم التحفظ على المضبوطات، وجارٍ تشكيل لجنة لفحصها وبيان أثريتها من عدمه، وأخطرت النيابة لتولى التحقيق.</t>
  </si>
  <si>
    <t>أثناء النقل والشحن</t>
  </si>
  <si>
    <t>داخل سيارتين بعد حادث على الطريق</t>
  </si>
  <si>
    <t>https://almesryoon.com/%D9%82%D8%A8%D9%84%D9%8A-%D9%88%D8%A8%D8%AD%D8%B1%D9%8A/%D8%A7%D9%84%D9%85%D9%86%D9%8A%D8%A7/868252-%D8%AD%D8%A8%D8%B3-%D9%84%D9%88%D8%A7%D8%A1-%D8%B4%D8%B1%D8%B7%D8%A9-%D9%88%D9%85%D8%AD%D8%A7%D9%85-%D8%A8%D8%AA%D9%87%D9%85%D8%A9-%D8%AA%D9%87%D8%B1%D9%8A%D8%A8-%D8%A2%D8%AB%D8%A7%D8%B1-%D8%A8%D8%A7%D9%84%D9%85%D9%86%D9%8A%D8%A7</t>
  </si>
  <si>
    <t>http://www.elwatannews.com/news/details/1036915</t>
  </si>
  <si>
    <t>عدد 10 كرات حجرية وصلبان خشبية وعصا برؤوس ذهبية ومباخر وأحجار أخرى يشتبه في أثريتها</t>
  </si>
  <si>
    <t>http://www.baladnews.com/article.php?cat=4&amp;article=76240</t>
  </si>
  <si>
    <t>http://www.masrawy.com/News/News_Regions/details/2016/3/20/772239/%D9%86%D9%8A%D8%A7%D8%A8%D8%A9-%D8%B4%D9%85%D8%A7%D9%84-%D8%A7%D9%84%D9%85%D9%86%D9%8A%D8%A7-%D8%AA%D8%A8%D8%AF%D8%A3-%D8%AA%D8%AD%D9%82%D9%8A%D9%82%D8%A7%D8%AA%D9%87%D8%A7-%D9%85%D8%B9-6-%D9%85%D8%B5%D8%A7%D8%A8%D9%8A%D9%86-%D9%85%D8%AA%D9%87%D9%85%D9%88%D9%86-%D8%A8%D8%A7%D9%84%D8%A5%D8%AA%D8%AC%D8%A7%D8%B1-%D9%81%D9%8A-%D8%A7%D9%84%D8%A2%D8%AB%D8%A7%D8%B1-%D8%A8%D9%8A%D9%86%D9%87%D9%85-%D9%84%D9%88%D8%A7%D8%A1-%D8%B4%D8%B1%D8%B7%D8%A9-%D8%B3%D8%A7%D8%A8%D9%82</t>
  </si>
  <si>
    <t>http://www.vetogate.com/2108624</t>
  </si>
  <si>
    <t>أمر عمر طارق وكيل أول نيابة حلوان، بحبس مقاول ودجال وعامل متهمين بالتنقيب عن الآثار أسفل أحد المنازل، 4 أيام على ذمة التحقيق. وافادت التحريات التي أجراها رئيس مباحث قسم شرطة حلوان أن المتهمين يقومون بالتنقيب عن الآثار بأحد المنازل القديمة بحلوان وألقت القبض على كل من سيد.ا.ح 35 سنة مقاول وصاحب المنزل وأسامة ا.ه 37 سنة دجال وأحمد 25 سنة عامل وتم تحرير المحضر وتناولت النيابة التحقيق.</t>
  </si>
  <si>
    <t>الدرب الأحمر</t>
  </si>
  <si>
    <t>http://www.vetogate.com/2099719</t>
  </si>
  <si>
    <t>أمرت نيابة الدرب الأحمر بحجز شقيقين على ذمة تحريات المباحث لاتهامهما بالتنقيب عن الآثار داخل مسكنهما في الدرب الأحمر. وتلقى رجال مباحث قسم شرطة الدرب الأحمر، معلومات مفادها قيام كل من "أحمد. م. ر" 23 سنة، عاطل، والسابق اتهامه في قضية "سرقة مساكن"، وشقيقه "محمد. م. ر" 30 سنة، بالتنقيب عن الآثار بالعقار سكنهما بدائرة القسم. وعلى الفور تمكنت قوة أمنية من مباحث القسم من ضبطهما أثناء قيامهما بأعمال الحفر داخل العقار، وضبط بحوزتهما "2 عملة ذهبية، معلقة مدون عليها الأمير ميدكون، 15 قطعة حجر كريم مختلف الأنواع من عصور مختلفة، وأدوات الحفر عبارة عن 2 فاس، 2 جاروف، جاكوش وأجنة حديدية، حبل طوله 25 مترًا". وبمواجهتهما اعترفا بقيامهما بالحفر للتنقيب عن الآثار داخل العقار، وأن الأدوات المضبوطة بحوزتهما بقصد الحفر والتنقيب، وتم تحرير محضر بالواقعة وإخطار النيابة التي تولت التحقيق والتي أمرت بما سبق.</t>
  </si>
  <si>
    <t>عدد 2 عملة ذهبية معلقة مدون عليها الأمير ميدكون، 15 قطعة حجر كريم مختلف الأنواع من عصور مختلفة</t>
  </si>
  <si>
    <t>عملات وقطع حجر كريم</t>
  </si>
  <si>
    <t>عدد 2 فاس - 2 جاروف - جاكوش وأجنة حديدية - حبل طوله 25م</t>
  </si>
  <si>
    <t>http://www.mobtada.com/news_details.php?ID=450320</t>
  </si>
  <si>
    <t>النزهة</t>
  </si>
  <si>
    <t>http://www.elwatannews.com/news/details/1049413</t>
  </si>
  <si>
    <t>تباشر نيابة النزهة بإشراف المستشار محمد عبدالشافي المحامي العام الأول لنيابات شرق القاهرة، تحقيقاتها مع عصابة للإتجار في الآثار تضم 10 أفراد ألقي القبض عليهم في مكتب تسويق عقاري بالنزهة. وتبين من تحقيقات النيابة، التي أشرف عليها المستشار محمد سلامة رئيس نيابة النزهة، أن المتهمين عثر معهم على عدد من التماثيل الحجرية والعملات المعدنية وخرز وجهاز كشف عن الآثار وجهاز كمبيوتر "لاب توب" محمل عليه صور لأعمال الحفر والقطع الأثرية التي تم العثور عليها. وأوضحت التحقيقات، التي باشرها المستشار جمال زهدي وكيل أول نيابة النزهة أن الواقعة، تكشفت بعد أن تقدم تاجر يدعى أحمد عطية ببلاغ إلى مباحث الآثار، قال فيه إنه أعطى 5 أشخاص في مكتب تسويق عقاري مبلغ 488 ألف جنيه من أجل استثماره، لكن المتهمين استولوا على المبلغ ورفضوا إعطائه أي أرباح وعندما طالبهم برد المبلغ أخبره اثنين منهما أن نقوده يقومان باستثمارها في مجال تجارة الآثار، وأنه سيحصل عليها مع نصيبه في الأرباح. فأسرع المجني عليه وأبلغ مباحث الآثار وتبين من التحريات صحة الواقعة وألقي القبض علي إثنين من أصحاب مكتب التسويق العقاري الوههمي وهما: "ريمون. ف"، وشقيقه "مدحت"، مع 7 من العمال بعد أن نجح أحد الضباط في استدراجهم وادعى أنه أحد الزبائن الذي يرغب في شراء التماثيل الأثرية التي بحوزتهم، وتم توجيه إشارة إي باقي أفراد القوة وألقي القبض على المتهمين.</t>
  </si>
  <si>
    <t>عدد من التماثيل الحجرية والعملات المعدنية وخرز</t>
  </si>
  <si>
    <t>عملات وتماثيل</t>
  </si>
  <si>
    <t>شركة تسويق عقاري</t>
  </si>
  <si>
    <t>داخل شركة تسويق عقاري وهمية</t>
  </si>
  <si>
    <t>http://www.elnahardanews.com/news/2016/3/27/16007/%D8%A7%D9%84%D9%82%D8%A8%D8%B6-%D8%B9%D9%84%D9%89-%D8%B9%D8%B5%D8%A7%D8%A8%D8%A9-%D9%84%D9%84%D8%A5%D8%AA%D8%AC%D8%A7%D8%B1-%D9%81%D9%8A-%D8%A7%D9%84%D8%A2%D8%AB%D8%A7%D8%B1-%D8%A8%D8%A7%D9%84%D9%86%D8%B2%D9%87%D8%A9.html</t>
  </si>
  <si>
    <t>محلة الدمنة</t>
  </si>
  <si>
    <t>عزبة البدري</t>
  </si>
  <si>
    <t>http://www.dotmsr.com/details/%D8%A7%D9%84%D9%82%D8%A8%D8%B6-%D8%B9%D9%84%D9%89-5-%D8%B9%D9%85%D8%A7%D9%84-%D8%AD%D8%A7%D9%88%D9%84%D9%88%D8%A7-%D8%A7%D9%84%D8%AA%D9%86%D9%82%D9%8A%D8%A8-%D8%B9%D9%86-%D8%A7%D9%84%D8%A2%D8%AB%D8%A7%D8%B1-%D9%81%D9%8A-%D8%A7%D9%84%D8%AF%D9%82%D9%87%D9%84%D9%8A%D8%A9</t>
  </si>
  <si>
    <t>أعلنت مباحث الدقهلية إلقاء القبض على 5 أفراد في مدينة محلة الدمنة لاتهامهم بالتنقيب عن الآثار. كان مدير أمن الدقهلية، اللواء عاصم حمزة، تلقى إخطارا من مدير المباحث الجنائية، اللواء مجدي القمري، يفيد ورود معلومات عن قيام إبراهيم ع. إ. ا. (38 سنة، عامل) من القاهرة، ومحمد ش. أ. ح. (52 سنة، عامل) من مركز دكرنس، وعلاء ا. ج. ي. (19 سنة، عامل) من القاهرة، وحسن م. م. إ. ع. (29 سنة، حاصل على دبلوم) من القاهرة وحمادة م. م. إ. (31 سنة، حاصل على دبلوم) من القاهرة، بالبحث والتنقيب عن الآثار في أحد المنازل بمحلة الدمنة. وبعد اصدار إذن النيابة، أمكن إلقاء القبض على المتهمين بمنزل المتهم الأول بعزبة البدري بمحلة الدمنة، بحوزتهم أدوات حفر يدوية وحبال وكواريك وسلالم خشبية، وبمواجهتهم اعترفوا بالحفر والتنقيب بحثا عن الآثار لاستخراجها وبيعها. حرر المحضر رقم 484 جنح مركز شرطة محلة الدمنة لسنة 2016، وتمت إحالة المتهمين إلى النيابة العامة للتحقيق معهم</t>
  </si>
  <si>
    <t>أدوات حفر يدوية - حبال - كواريك - سلالم خشبية</t>
  </si>
  <si>
    <t>http://www.vetogate.com/2113220</t>
  </si>
  <si>
    <t>http://www.albawabhnews.com/1846856</t>
  </si>
  <si>
    <t>http://www.tahrirnews.com/posts/401719/%D8%B6%D8%A8%D8%B7+5+%D8%A3%D8%B4%D8%AE%D8%A7%D8%B5+%D8%A3%D8%AB%D9%86%D8%A7%D8%A1+%D8%A7%D9%84%D8%AA%D9%86%D9%82%D9%8A%D8%A8+%D8%B9%D9%86+%D8%A7%D9%84%D8%A3%D8%AB%D8%A7%D8%B1+%D9%81%D9%8A+%D9%85%D9%86%D8%B2%D9%84+%D8%A8%D8%A7%D9%84%D8%AF%D9%82%D9%87%D9%84%D9%8A%D8%A9</t>
  </si>
  <si>
    <t>http://www.mobtada.com/news_details.php?ID=452658</t>
  </si>
  <si>
    <t>أحبطت شرطة السياحة والآثار محاولة خمسة أشخاصٍ التنقيب عن الآثار، بقرية النجوع فى مركز إسنا جنوب محافظة الأقصر. واقتحمت قوات شرطة السياحة والآثار منزل عبد الحميد م. وتمكنت من القبض عليه وأبنائه عبد الرحيم وأحمد وكمال، وبرفقتهم أحمد ب. داخل منزل. وضبطت القوات أدوات حفرٍ وتشوينات أتربة، وعثرت على حفرةٍ دائريةٍ عمقها ثلاثة أمتار، تنتهى بسرداب فى الناحية القبلية، وتم تحرير المحضر رقم 4291 جنح إسنا، وعرض المتهمين على النيابة.</t>
  </si>
  <si>
    <t>http://www.shorouknews.com/news/view.aspx?cdate=25032016&amp;id=96ad976b-42c4-4c37-9ea7-10fb901a7fcd</t>
  </si>
  <si>
    <t>قرية النجوع بحري</t>
  </si>
  <si>
    <t>حفرة دائرية قطرها 2م وعمقها 3م تنتهى بسرداب في الناحية القبلية</t>
  </si>
  <si>
    <t>رقم 4 أحوال قسم شرطة وحدة سياحة وآثار إسنا والمقيد برقم 4291 لسنة 2016 جنح إسنا</t>
  </si>
  <si>
    <t>http://www.youm7.com/story/2016/3/29/%D8%A7%D9%84%D9%82%D8%A8%D8%B6-%D8%B9%D9%84%D9%89-%D9%85%D9%8F%D9%86%D9%82%D8%A8-%D8%B9%D9%86-%D8%A7%D9%84%D8%A2%D8%AB%D8%A7%D8%B1-%D8%A8%D8%A3%D8%B3%D9%88%D8%A7%D9%86-%D8%A8%D8%B9%D8%AF-%D8%B2%D8%B1%D8%A7%D8%B9%D8%AA%D9%87-%D8%AD%D8%AF%D9%8A%D9%82%D8%A9-%D9%82%D9%86%D8%A8/2650937</t>
  </si>
  <si>
    <t>ألقت مباحث شرطة السياحة والآثار بأسوان، اليوم الثلاثاء، القبض على عاطل لشروعه فى التنقيب عن الآثار داخل منزله، بغرض الثراء السريع، وإنشاء حديقة من زراعات القنب أمام منزله بمركز أبو الريش، ومحاطة بسور كهربائى. جاء ذلك بناءً على تعليمات من اللواء أحمد شاهين، مدير الإدارة العامة لشرطة السياحة والآثار، للواء علاء السباعى، مدير مباحث الإدارة العامة لشرطة السياحة والآثار، بتكثيف الحملات على المنشآت السياحية والوقوف على مدى الالتزام بقوانين السياحة وضبط الخارجين عن القانون. ونجحت إدارة شرطة سياحة وآثار أسوان، برئاسة العقيد خالد العيسوى، مفتش مباحث السياحة والآثار بأسوان، والرائد محمد خلف، رئيس مباحث السياحة بأسوان، والرائد محمد عليوة، رئيس مباحث الآثار بأسوان، والنقيب آسر جلال، والنقيب محمد حازم، معاونى مباحث السياحة والآثار بأسوان، من ضبط المتهم "بخيت.ح" 43 سنة، عاطل ومقيم مركز أبو الريش، وذلك لقيامه بالتنقيب داخل منزله بحثاً عن الآثار. وعثر بداخل منزله على حفرة بعمق 24 متراً ، تنتهى بسرداب شرقى بعمق 15 متراً، كان قد بدأ المتهم فى حفرها منذ حوالى 5 سنوات، بغرض البحث عن الثراء السريع، كما تم العثور أمام مسكنه على مزرعة من مخدرات، عبارة عن 170 شجرة من نبات القنب الهندى المخدر الذى يستخلص منه جوهر الحشيش المخدر، ومحاطة بسور كهربائى لإعاقة الشرطة من الوصول إليها، وتم التحفظ على المتهم والمضبوطات، وتحرر المحضر اللازم بالواقعة، وتولت النيابة التحقيق.</t>
  </si>
  <si>
    <t>مركز أسوان</t>
  </si>
  <si>
    <t>أبو الريش</t>
  </si>
  <si>
    <t>بخيت.ح 43س عاطل</t>
  </si>
  <si>
    <t>حفرة بعمق 24 متراً ، تنتهى بسرداب شرقى بعمق 15م</t>
  </si>
  <si>
    <t>مزرعة 170 شجرة من نبات القنب الهندى المخدر</t>
  </si>
  <si>
    <t>طهطا</t>
  </si>
  <si>
    <t>http://www.mobtada.com/news_details.php?ID=452830</t>
  </si>
  <si>
    <t>نجحت مباحث الآثار بسوهاج، فى ضبط 3 أشخاص ينقبون عن الآثار بالحفر داخل مسكن آخر مشترك معهم فى الجريمة، هارب وجار البحث عنه. تلقى اللواء أحمد شاهين مساعد الوزير للإدارة العامة لشرطة السياحة والآثار، بلاغا من قسم شرطة السياحة والآثار بسوهاج، بورود معلومات أكدت صحتها التحريات عن قيام نجار موبيليا بالتنقيب والحفر داخل مسكنه بدائرة المركز بحثا عن الآثار. وتم الدفع بمأمورية مدعومة بمجموعات قتالية لضبط المتحرى عنه، وتبين أن المنزل ملك "على. ا. س. ا" 40 سنة نجار موبيليا ويقيم ببندر طهطا، حيث تبين عدم تواجده، وتم ضبط "محمد. م. ا. س" 29 سنة حاصل على دبلوم، و"ناصر. ف .ا . س" 36 سنة عامل، و"أحمد. إ. ح . ع" 31 سنة مندوب مبيعات ويقيمون ببندر طهطا، تبين وجود حفر بطول 3 أمتار وعمق 6 أمتار وعثر على "5" خرز من الفينوس الأزرق ‏وجزء علوى من تمثال من الفخار للآلهة بسنت من الفخار وبعض القطع الفخارية يشتبه فـى ‏أثريتها. وتم ضبط أدوات الحفر والتنقيب‏، والتحفـظ على المضبوطات، وكلفت إدارة البحث الجنائى بضبط المتهم الهارب، وتم تحرير عن ذلك المحضر رقم 762 إدارى القسم لسنة 2016، وجار العرض على النيابة ‏العامة.</t>
  </si>
  <si>
    <t>رقم 762 لسنة 2016 إداري طهطا</t>
  </si>
  <si>
    <t>بندر طهطا</t>
  </si>
  <si>
    <t>http://www.soutalomma.com/167227</t>
  </si>
  <si>
    <t>حفرة مربعة الشكل بقطر 1.5 × 1.5م وعمق 3م تنتهى بسرداب يفتح من الناحية الشمالية بطول 2.5م، وينتهى السرداب بحفر آخر بقطر 1.5م وعمق 2م</t>
  </si>
  <si>
    <t>عقد من الأفنس الأزرق، جزء من تمثال للإله بهيت عليه زخارف كاملة، 5 قطع أثرية من الفخار عليها زخارف ورسومات من الخارج، قطعة من الأحجار الحجرية الجيرية تكسوها طبقة من الطين عليها رسومات وزخارف، عمود إسطوانى من الحجر الجيرى قطره 35 سم</t>
  </si>
  <si>
    <t>تمثال وخرز وعقد وعمود وقطع حجرية</t>
  </si>
  <si>
    <t>الشيخ زايد</t>
  </si>
  <si>
    <t>http://gate.ahram.org.eg/News/896363.aspx</t>
  </si>
  <si>
    <t>ألقى فريق من ضباط مباحث الإدارة العامة لشرطة السياحة والآثار ضم العقيد وليد الشرقاوى رئيس مباحث سياحة وأثار الجيزة والهرم والمقدم شريف عبد العظيم والرائد محمد حمودة القبض على عصابة للاتجار فى القطع الآثرية بمدينة الشيخ زايد. تمكن فريق ضباط المباحث من القبض على "م . م . ع" 33 عاما وهو يقوم ببيع 5 قطع آثرية لأحد السائحين العرب منها تمثال لرجل جالس وعليه نقوش فرعونية و4 عصى خشبية عليها نقوش فرعونية. وبإخطار اللواء أحمد شاهين مساعد وزير الداخلية لشرطة السياحة والآثار، واللواء علاء السباعى مدير المباحث قررا إحالة المتهم للنيابة العامة والقطع الآثرية المضبوطة بحوزته.</t>
  </si>
  <si>
    <t>م . م . ع 33س</t>
  </si>
  <si>
    <t>تمثال لرجل جالس وعليه نقوش فرعونية و4 عصى خشبية عليها نقوش فرعونية</t>
  </si>
  <si>
    <t>تمثال وعصى</t>
  </si>
  <si>
    <t>أرمنت</t>
  </si>
  <si>
    <t>أحبطت مباحث السياحة والآثار بالأقصر، محاولتين للتنقيب عن الآثار بإسنا جنوب المحافظة، وبمدينة أرمنت جنوبي غرب الأقصر. كانت معلومات، قد وردت للواء علاء السباعي مدير مباحث السياحة والآثار من السيد العقيد أحمد عبد الخالق مفتش مباحث السياحة والآثار لمنطقة جنوب الصعيد، تفيد بقيام إبراهيم. ا. ا (عاطل- 30 عامًا) ومقيم بفي أرمنت الحيط، بالحفر خلسة بغرض التنقيب عن الآثار داخل مسكنه. وبالعرض على اللواء أحمد شاهين مدير الأدارة العامة لشرطة السياحة والآثار، كلف اللواء حسني حسين مساعد المدير العام لمنطقة جنوب الصعيد. وقامت حملة برئاسة العقيد محمد أبو عايد رئيس مباحث شرطة السياحة والآثار بالأقصر و الرائد أحمد حلمي رئيس قسم وحدة مباحث سياحةوآثار اسنا بمداهمة مسكن المأذون بتفتيشه. وأسفرت عمليه المداهمة عن ضبط حفرة دائرية بعمق 3 متر وتنتهي بسرداب من الناحية الغربية وكذلك كميات هائلة من الأتربة من نواتج الحفر كما تم ضبط الأدوات المستخدمة في الحفر. تم تحرير محضر رقم 1587 إداري مركز أرمنت والعرض على النيابة العامة لتتولى التحقيق. كما تم مداهمة مسكن النوبي.ع. ا (28 عامًا- تاجر خضار ) ومقيم بأرمنت الحيط، وتم ضبط حفرة مستطيلة الشكل بعمق 7 متر وتنتهي بسرداب، وتم التحفظ على أدوات الحفر، وتم تحرير محضر بالواقعة تحت رقم 1588 إداري مركز أرمنت والعرض على النيابة لتتولى التحقيق.</t>
  </si>
  <si>
    <t>http://alwafd.org/%D8%AD%D9%88%D8%A7%D8%AF%D8%AB-%D9%88%D9%82%D8%B6%D8%A7%D9%8A%D8%A7/1094809-%D8%A5%D8%AD%D8%A8%D8%A7%D8%B7-%D9%85%D8%AD%D8%A7%D9%88%D9%84%D8%AA%D9%8A%D9%86-%D9%84%D9%84%D8%AA%D9%86%D9%82%D9%8A%D8%A8-%D8%B9%D9%86-%D8%A7%D9%84%D8%A2%D8%AB%D8%A7%D8%B1-%D8%A8%D8%A7%D9%84%D8%A3%D9%82%D8%B5%D8%B1</t>
  </si>
  <si>
    <t>رقم 1588 لسنة 2016 إداري أرمنت</t>
  </si>
  <si>
    <t>رقم 1587 لسنة 2016 إداري إسنا</t>
  </si>
  <si>
    <t>النوبي.ع. ا 28س تاجر خضار</t>
  </si>
  <si>
    <t>أرمنت الحيط</t>
  </si>
  <si>
    <t>حفرة مستطيلة الشكل بعمق 7م وتنتهي بسرداب</t>
  </si>
  <si>
    <t>حفرة دائرية بعمق 3م وتنتهي بسرداب من الناحية الغربية</t>
  </si>
  <si>
    <t>http://alwafd.org/%D8%AD%D9%88%D8%A7%D8%AF%D8%AB-%D9%88%D9%82%D8%B6%D8%A7%D9%8A%D8%A7/1114467-%D8%A7%D9%84%D9%82%D8%A8%D8%B6-%D8%B9%D9%84%D9%89-5-%D8%A3%D8%B4%D8%AE%D8%A7%D8%B5-%D8%B4%D8%A7%D8%B1%D9%83%D9%88%D8%A7-%D9%81%D9%8A-%D8%A7%D9%84%D8%AA%D9%86%D9%82%D9%8A%D8%A8-%D8%B9%D9%86-%D8%A7%D9%84%D8%A2%D8%AB%D8%A7%D8%B1-%D8%A8%D8%A3%D8%B3%D9%8A%D9%88%D8%B7</t>
  </si>
  <si>
    <t>http://www.youm7.com/story/2016/4/5/%D8%A7%D9%84%D9%82%D8%A8%D8%B6-%D8%B9%D9%84%D9%89-5-%D9%85%D9%86-%D8%A7%D9%84%D9%85%D8%AA%D9%87%D9%85%D9%8A%D9%86-%D9%81%D9%89-%D8%A7%D9%84%D8%AA%D9%86%D9%82%D9%8A%D8%A8-%D8%B9%D9%86-%D8%A7%D9%84%D8%A2%D8%AB%D8%A7%D8%B1-%D9%88%D9%85%D9%82%D8%AA%D9%84/2662213</t>
  </si>
  <si>
    <t>http://www.dotmsr.com/details/%D8%B0%D9%87%D8%A8%D9%88%D8%A7-8-%D9%84%D9%84%D8%AA%D9%86%D9%82%D9%8A%D8%A8-%D8%B9%D9%86-%D8%A7%D9%84%D8%A2%D8%AB%D8%A7%D8%B1-%D9%81%D9%8A-%D8%AC%D8%A8%D9%84-%D8%A3%D8%B3%D9%8A%D9%88%D8%B7-%D9%81%D8%B1%D8%AC%D8%B9%D9%88%D8%A7-5-%D8%A3%D8%AD%D9%8A%D8%A7%D8%A1</t>
  </si>
  <si>
    <t>ألقت أجهزة الأمن في أسيوط، اليوم الأربعاء، القبض على 5 أشخاص من المشاركين في أعمال الحفر والتنقيب عن الآثار بجبل أسيوط، وبحوزتهم 1500 جرام من البارود. كان مدير أمن أسيوط، اللواء عبدالباسط دنقل، تلقى إخطارا من مأمور مركز شرطة أسيوط، بوصول بلاغ من غرفة النجدة بالعثور على 3 جثث داخل سيارة ملاكي بالقرب من مصنع الأسمنت بطريق مطار أسيوط الدولي. على الفور انتقلت سيارات الإسعاف وضباط مباحث المركز، وبالفحص تبين أن سيارة ملاكي أسيوط ماركة نوبيرا سوداء اللون، وداخلها جثث كل من "م. ج. ح."، طالب، مقيم بهيج دائرة المركز، و"م. س. أ."، مقاول، مالك السيارة بالمقعد الأمامي الأيمن، "أ. أ. ع."، نجار، مقيمان العدر دائرة المركز، وبالكرسي الخلفي، وتبين وجود آثار لجروح متفرقة بالجثث في الوجه واليدين وآثار أتربة، ونقلت الجثث لمشرحة مستشفى الإيمان العام. وتوصلت التحريات السرية إلى أن حال تنقيب المتوفيين عن الآثار، وبصحبتهم كلا من "ح. ف. س."، حاصل على دبلوم، مقيم شارع المحكمة القديمة دائرة قسم أول، و"و. ن. ف."، صاحب ورشة خراطة، و"ع. ن. ف."، مقيمان إمام كنيسة الشهيد أبادير دائرة قسم أول، و"م. ع. م."، صاحب محل أدوات كهربائية، مقيم شارع البركة دائرة قسم أول، و"م. ف. ج."، كهربائي، مقيم المعلمين دائرة قسم أول، حدث انهيار، وسقوط لبعض العروق الخشبية ما أدى لإصابتهم بالاختناق ووفاتهم. وعقب تقنين الإجراءات، تمكن ضباط مباحث المركز بالتنسيق وضباط مباحث قسم أول من ضبط المتهمان الأول والثاني، وبمواجهتهما أقرا بالتنقيب عن الآثار رفقة المتوفيين، والمتهمين، موضحين أن سبب الوفاة "الاختناق"، وأنهم نقلوا الجثث برفقة المتهم الثالث، إلى السيارة سالفة الذكر، وقيادة الثالث لها لمحل العثور عليها. وأضاف المتهمون أن المتهم الرابع نقل المتهم الخامس "م. ف. ج."، كهربائي، مقيم المعلمين دائرة قسم أول لمحل إقامته، جثة هامدة، وأرشدا عن مكان التنقيب بالمنطقة الجبلية ناحية منقباد دائرة المركز، إذ تم العثور على ممر أسفل تبه بطول 1 متر وعرض 1 متر، وعمق 5 أمتار داخله كمية من مادة تشتبه أن تكون البارود المتفجر، تزن نحو 1500 جرام. وتحفظت القوات على المضبوطات، وجاري تحرير محضر اللازم، واستكمال الإجراءات القانونية اللازمة.</t>
  </si>
  <si>
    <t>ناحية منقباد - المنطقة الجبلية</t>
  </si>
  <si>
    <t>http://www.youm7.com/story/2016/4/6/%D8%A7%D9%84%D9%82%D8%A8%D8%B6-%D8%B9%D9%84%D9%89-5-%D8%A3%D8%B4%D8%AE%D8%A7%D8%B5-%D8%A3%D8%AB%D9%86%D8%A7%D8%A1-%D8%B4%D8%B1%D8%A7%D8%A1-%D9%82%D8%B7%D8%B9-%D9%8A%D8%B4%D8%AA%D8%A8%D9%87-%D9%81%D9%89-%D8%A3%D8%AB%D8%B1%D9%8A%D8%AA%D9%87%D8%A7/2662708</t>
  </si>
  <si>
    <t>ألقت الأجهزة الأمنية بالمنيا القبض على عامل من بنى مزار وبرفقته 4 أشخاص آخرين أثناء بيع قطعة من البزلت على شكل "نفرتيتى" يشتبه فى أنها من الآثارات. تلقى اللواء رضا طبلية مدير أمن المنيا إخطاراً من اللواء محمود عفيفى مدير مباحث المديرية يفيد ورود معلومات أكدتها التحريات لضباط وحدة مباحث مركز شرطة بنى مزار بقيام "محمد .س "42 سنه عامل من إحدى قرى بنى مزار بحيازة وإحراز سلاح نارى. وعقب تقنيين الإجراءات واستهداف المنزل تم ضبطه بمسكنه، وبحوزته سلاح نارى عبارة عن بندقية خرطوش أجنبية الصنع، وأثناء الضبط تبين تواجد عدد من الأشخاص برفقته، وهم "سيد.ى"40 سنة سائق معدات ثقيله من الجيزة، و"عطية.ع"،58 سنة فلاح من الشرقية، و"سامى .ا" 36 سنة من الشرقية، و"محمد.م" 59 سنة من الشرقية أيضاً، لعقد صفقة مشبوهه لشراء قطعة يشتبه فى أثريتها عن تمثال من البزلت على شكل "نفرتيتى" طوله حوالى 60 سنتيمتر. وبتفتيشهم عثر معهم على مبلغ 20 ألف جنيه، وبسؤالهم أقروا أنهم حضروا بناء على اتفاق مسبق بينهم وبين المتحرى عنه لعرض قطع أثريه للبيع، وأضافوا أن المبلغ المالى مخصص لشراء القطعة الأثرية والسيارة للتنقل والهواتف لتسهيل عملية البيع وبمواجهة المتحرى عنه، أقر حيازته للسلاح بقصد الدفاع والقطعة الأثرية بقصد الاتجار، وجارى تحرير المحضر اللازم بالواقعة، والعرض على النيابة.</t>
  </si>
  <si>
    <t>تمثال من البزلت على شكل "نفرتيتى" طوله حوالى 60 سنتيمتر</t>
  </si>
  <si>
    <t>قرية ببني مزار</t>
  </si>
  <si>
    <t>بندقية خرطوش أجنبية الصنع</t>
  </si>
  <si>
    <t>محمود.ع.م 45س تاجر، فرج.ا.ر 30س سائق</t>
  </si>
  <si>
    <t>http://www.mobtada.com/news_details.php?ID=455081</t>
  </si>
  <si>
    <t>تمكنت الأجهزة الأمنية بالفيوم، من ضبط 241 قطعة يشتبه فى أثريتها، لدى تشكيل عصابى. وتمكنت شرطة السياحة والآثار بالفيوم من ضبط كل من "محمود.ع.م"، 45 سنة، تاجر، و"فرج.ا.ر"، 30 سنة، سائق، لاتهامهما بمحاولة بيع عدد كبير من القطع يشتبه فى أثريتها لأحد مهربى الآثار بالفيوم.</t>
  </si>
  <si>
    <t>بني سويف</t>
  </si>
  <si>
    <t>األقت قوات الأمن في بني سويف، اليوم، القبض على 6 أشخاص أثناء تنقيبهم على الآثار داخل منزل أحدهم، بقرية «الجرو» التابعة لقرية كوم أبو خلاد بمركز ناصر شمال المحافظة، وعُثر بحيازتهم على تمثال طوله 70 سنتيمترا، و1500 قطعة معدنية على شكل «جنيهات ذهب» يشتبه بأثريتها، و3 زجاجات خمر، و20 جرام «حشيش». ووردت معلومات سرية للمقدم محمد الخولي رئيس مباحث مركز شرطة ناصر، بتنقيب 6 أشخاص عن الآثار داخل منزل أحدهم بقرية الجرو، وبإخطار العميد خلف حسين مدير مباحث المديرية، أمر بضبط المتهمين بعد اتخاذ الإجراءات القانونية اللازمة. وباستصدار إذن النيابة العامة تم مداهمة المنزل بقرية الجرو، بقوة أمنية ضمت رئيس مباحث القسم، والنقباء أحمد عبدالتواب، وأحمد سمير قنديل، وكريم علاء الدين، وقوة نظامية تم ضبط محمدين.أ.س.ع (55 عاما)، تاجر، صاحب المنزل، وأحمد.إ.م.أ مهندس زراعي، ويشغل أمين عام إحدى النقابات، (55 عاما)، وحسن.ع.م.م (46 عاما)، مقاول، ومحمد.ب.ر (39 عاما)، وسليمان.ع. ح.ر (46 عاما)، خادم مسجد، ومسجل خطر تنقيب عن الآثار، وسيد.س.س.ع 28 عاما. وعثرت القوات على تمثال أثري طوله 70 سنتيمترا، على قاعدة حجرية 50 سنتيمترا، و1500 قطعة معدنية على شكل جنيهات ذهب، و3 زجاجات خمر، وقطعة حشيش. وتبين من التحريات والتحقيقات الأولية أن المتهم الأول صاحب المنزل عرض على المتهمين الثاني والثالث والرابع، التنقيب عن الآثار بمنزله، وتم الاستعانة بالمتهم الخامس، والمتخصص في إخراج الآثار، وسبق اتهامه في قضايا وتم ضبطهم جميعا أثناء عملية الحفر والتنقيب، تحرر محضر بالواقعة، وأخطرت النيابة للتحقيق.</t>
  </si>
  <si>
    <t>http://www.soutalomma.com/175258</t>
  </si>
  <si>
    <t>تمثال أثري طوله 70 سنتيمترا، على قاعدة حجرية 50 سنتيمترا</t>
  </si>
  <si>
    <t>مركز ناصر</t>
  </si>
  <si>
    <t>قرية كوم أبو خلاد - قرية الجرو</t>
  </si>
  <si>
    <t>عدد 1500 قطعة معدنية على شكل جنيهات ذهب</t>
  </si>
  <si>
    <t>عين شمس</t>
  </si>
  <si>
    <t>http://www.alnabaa.net/550404</t>
  </si>
  <si>
    <t>تمكنت الأجهزة الأمنية، من توجية ضربة قاصمة لتجار الآثار، ونجحت فى ضبط شقيقين كونا تشكيلاً عصابياً بالقاهرة لبيع الأثار والقطع الذهبية النادرة التى يرجع تاريخها إلى عصور قديمة، والتى يتخطى ثمنها مليارات الجنيهات. البداية تعود عندما وردت معلومات لضباط مباحث الإدارة العامة لشرطة السياحة والآثار، بإشراف اللواء أحمد شاهين مساعد وزير الداخلية، مفادها قيام جواهرجى وشقيقه مقيمان بعين شمس بتكون تشكيلاً عصابياً فيما بينهما تخصص فى الاتجار بالقطع الأثرية والمخطوطات والعملات الأثرية، وأنهما يتخذان من مسكنيهما مخزناً لإخفاء ما بحوزتهما من آثار، وأنهما من ذائعى الصيت بالاتجار فى الآثار. وعقب تقنين الإجراءات، وبالتنسيق مع مفتشي قطاع الأمن العام، بإشراف اللواء السيد جاد الحق مساعد الوزير للأمن العام، وبتفتيش مسكنى المتهمين عثر بداخلهما على كميات كبيرة من القطع الأثرية والمجوهرات النادرة. وعثرت أجهزة الأمن داخل منازل المتهمين على عملتين مختلفتين الأشكال يرجعا للعصر اليونانى الرومانى، وعلبة بها 15 قطعة مذهبة مختلفة الأشكال والأحجام، ونيشان ذهبى اللون عليه نجمة سداسية، وورقة بيضاء بها عشرون فصاً صغير الحجم أبيض اللون من الألماس، وورقة بيضاء أخرى بها قطعة من الذهب الأبيض وبها فصوص صغيرة من الألماس، وساعة ذهبية اللون ذات جراب جلدى أسود اللون، وعلبة صغيرة بها ماكينة حلاقة ذهبية اللون، ومجموعة من المشغولات والحلى الفضية وزنت 21.5 جم، ومجموعة أدوات من الفضة "شمعدان، 2 كأس، 5 أوانى مختلفة الأحجام، أدوات مائدة". وتمكنت القوات من ضبط 5 عصا من خشب الأبنوس مطعمة بالفضة ترجع للعصر القبطى، وعصا من العاج برأس معدنى على هيئة صليب، وتمثال على هيئة رأس شخص يرتدى باروكة من الرخام، وجزع شخص من الرخام يرتدى العباءة الرومانية، وعدد من الأيقونات الخشبية عليها صور لقديسين، وعدد كبير من الأوانى الزجاجية والفخارية مختلفة الأحجام والأشكال والألوان تستخدم للعطور، و5 من الكرتوناج ( أقنعة لوجوه آدمية من الجبس الملون)، وعدداً من اللوحات والبراويز بها صورة السيد المسيح والسيدة العذراء عليهما السلام، و10 من التماثيل لوجوه آدمية من الخشب، وكمية كبيرة من الخرز الملون مختلفة الأحجام والأشكال والألوان، ونصل سيف من البرونز يرجع للعصر الإسلامى وعدد من الأوانى من الألباستر، وشاهد قبر من الحجر الجيرى علية رسم لرجل جالس ومدون علية كتابات يونانية. كماعثرت أجهزة الأمن داخل منازل المتهمين 103 عملة من الفضة والبرونز والنحاس مختلفة الأشكال والأحجام ترجع للعصور اليونانى والرومانى والقبطى والإسلامى، ومجموعة كبيرة من الحلى والعقود من الخرز، و12 قناعا من الخشب لتوابيت ترجع للعصور الفرعونية والقبطية، ومجموعة من اليعارين من الحجر والفيانس ترجع للعصر الفرعونى، و15 من الأوانى الكانوبية ترجع للعصر الفرعونى، ومجموعة كبيرة من التماثيل الأوشابتى من الحجر والخشب والفيانس ترجع للعصر الفرعونى. كما تمكنت من العثور على عدد كبير من المخطوطات اليدوية بالكتابة الهيروغليفية والديموطيقية ترجع للعصر الفرعونى، والعصر القبطى، وعدد كبير من البرديات بعضها متهالك ترجع للعصر الفرعونى، وتمثالين على هيئة أسد من الحجر الجيرى بطول 60 سم وبارتفاع 30 سم تقريباً، وتمثال لأبو الهول من الحجر الجيرى بطول 50 سم وبارتفاع 25 سم تقريباً، وعدد كبير من الأختام من الخشب والمعدن بأحجام مختلفة ترجع للعصور اليونانى الرومانى والقبطى، وعدد كبير من الحلى من المعدن والعاج والعقود من الخرز ترجع للعصور الفرعونى واليونانى الرومانى والقبطى، وشخشيخة حتحور من المعدن بطول 60 سم ترجع للعصر الفرعونى، وعدد كبير من الحشوات الخشبية عليها زخارف نباتية ترجع للعصر الإسلامى. تم تحرير محضر بالواقعة، وجارى العرض على النيابة العامة.</t>
  </si>
  <si>
    <t>عدد 5 عصا من خشب الأبنوس مطعمة بالفضة ترجع للعصر القبطى، وعصا من العاج برأس معدنى على هيئة صليب، وتمثال على هيئة رأس شخص يرتدى باروكة من الرخام، وجزع شخص من الرخام يرتدى العباءة الرومانية، وعدد من الأيقونات الخشبية عليها صور لقديسين، وعدد كبير من الأوانى الزجاجية والفخارية مختلفة الأحجام والأشكال والألوان تستخدم للعطور، و5 من الكرتوناج ( أقنعة لوجوه آدمية من الجبس الملون)، وعدداً من اللوحات والبراويز بها صورة السيد المسيح والسيدة العذراء عليهما السلام، و10 من التماثيل لوجوه آدمية من الخشب، وكمية كبيرة من الخرز الملون مختلفة الأحجام والأشكال والألوان، ونصل سيف من البرونز يرجع للعصر الإسلامى وعدد من الأوانى من الألباستر، وشاهد قبر من الحجر الجيرى علية رسم لرجل جالس ومدون علية كتابات يونانية، 103 عملة من الفضة والبرونز والنحاس مختلفة الأشكال والأحجام ترجع للعصور اليونانى والرومانى والقبطى والإسلامى، ومجموعة كبيرة من الحلى والعقود من الخرز، و12 قناعا من الخشب لتوابيت ترجع للعصور الفرعونية والقبطية، ومجموعة من اليعارين من الحجر والفيانس ترجع للعصر الفرعونى، و15 من الأوانى الكانوبية ترجع للعصر الفرعونى، ومجموعة كبيرة من التماثيل الأوشابتى من الحجر والخشب والفيانس ترجع للعصر الفرعونى، عدد كبير من المخطوطات اليدوية بالكتابة الهيروغليفية والديموطيقية ترجع للعصر الفرعونى، والعصر القبطى، وعدد كبير من البرديات بعضها متهالك ترجع للعصر الفرعونى، وتمثالين على هيئة أسد من الحجر الجيرى بطول 60 سم وبارتفاع 30 سم تقريباً، وتمثال لأبو الهول من الحجر الجيرى بطول 50 سم وبارتفاع 25 سم تقريباً، وعدد كبير من الأختام من الخشب والمعدن بأحجام مختلفة ترجع للعصور اليونانى الرومانى والقبطى، وعدد كبير من الحلى من المعدن والعاج والعقود من الخرز ترجع للعصور الفرعونى واليونانى الرومانى والقبطى، وشخشيخة حتحور من المعدن بطول 60 سم ترجع للعصر الفرعونى، وعدد كبير من الحشوات الخشبية عليها زخارف نباتية ترجع للعصر الإسلامى</t>
  </si>
  <si>
    <t>قطع أثرية متنوعة</t>
  </si>
  <si>
    <t>http://gate.ahram.org.eg/News/906338.aspx</t>
  </si>
  <si>
    <t>عزيز 42 س جواهرجي، شقيقه</t>
  </si>
  <si>
    <t>http://www.youm7.com/story/2016/4/14/%D8%A8%D8%A7%D9%84%D8%B5%D9%88%D8%B1-%D8%A7%D9%84%D8%AF%D8%A7%D8%AE%D9%84%D9%8A%D8%A9-%D8%AA%D9%88%D8%AC%D9%87-%D8%B6%D8%B1%D8%A8%D8%A9-%D9%82%D9%88%D9%8A%D8%A9-%D9%84%D9%85%D8%A7%D9%81%D9%8A%D8%A7-%D8%A7%D9%84%D8%A2%D8%AB%D8%A7%D8%B1-%D8%B6%D8%A8%D8%B7-%D8%B9%D8%B4%D8%B1%D8%A7%D8%AA-%D8%A7%D9%84%D9%82%D8%B7%D8%B9/2674864</t>
  </si>
  <si>
    <t>http://www.almasryalyoum.com/news/details/929063</t>
  </si>
  <si>
    <t>طبنجتان - 53 طلقة مختلفة الأعيرة</t>
  </si>
  <si>
    <t>كرموز</t>
  </si>
  <si>
    <t>ش التميمي</t>
  </si>
  <si>
    <t>http://www.masrawy.com/News/News_Regions/details/2016/4/10/793260/%D8%A7%D9%84%D9%82%D8%A8%D8%B6-%D8%B9%D9%84%D9%89-%D8%B3%D8%A7%D8%A6%D9%82-%D8%A3%D8%AB%D9%86%D8%A7%D8%A1-%D8%AA%D9%86%D9%82%D9%8A%D8%A8%D9%87-%D8%B9%D9%86-%D8%A7%D9%84%D8%A2%D8%AB%D8%A7%D8%B1-%D8%AF%D8%A7%D8%AE%D9%84-%D9%85%D9%86%D8%B2%D9%84%D9%87-%D8%A8%D8%A7%D9%84%D8%A5%D8%B3%D9%83%D9%86%D8%AF%D8%B1%D9%8A%D8%A9</t>
  </si>
  <si>
    <t>ألقت قوات الأمن بالإسكندرية، القبض على سائق، لقيامه بالحفر والتنقيب عن الآثار داخل الشقة سكنه بمنطقة كرموز، وعثر بحوزته على بقايا أواني فخارية يشتبه في أثريتها. كانت معلومات قد وردت لإدارة شرطة السياحة والآثار بالإسكندرية تفيد قيام المدعو "أشرف ع ك" 46 سنة، سائق، مقيم 13 شارع التميمى بدائرة قسم كرموز، بالتنقيب على الآثار داخل الشقة سكنه بالطابق الأرضي بالعقار المشار إليه. وتمكن ضباط إدارة شرطة السياحة بالاشتراك مع ضباط إدارة البحث الجنائي من ضبط المتهم وبحوزته أدوات الحفر " 2 غلق، كوريك، حجاري" وبقايا أواني فخاريه يشتبه فى أثريتها، وتبين وجود حفره دائرية بصالة الشقة قطرها 2 متر تقريباً. وبمواجهته، اعترف في التحقيقات بارتكاب الواقعة، وتم التحفظ على المضبوطات، وتحرر المحضر جنح قسم شرطة كرموز وجارى العرض علي النيابة العامة للتحقيق.</t>
  </si>
  <si>
    <t>بقايا أواني فخارية يشتبه في أثريتها</t>
  </si>
  <si>
    <t>أوان</t>
  </si>
  <si>
    <t>حفرة دائرية بصالة الشقة قطرها 2م</t>
  </si>
  <si>
    <t>عدد 2 غلق - كوريك - حجاري</t>
  </si>
  <si>
    <t>منوف</t>
  </si>
  <si>
    <t>http://www.vetogate.com/2135945</t>
  </si>
  <si>
    <t>كتلة كبيرة الحجم من الحجر، مدون عليها بعض النقوش والكلمات باللغة المصرية القديمة الأثرية</t>
  </si>
  <si>
    <t>حجر أثري</t>
  </si>
  <si>
    <t>قرية الكوم الأحمر</t>
  </si>
  <si>
    <t>http://www.elbyan.com/%D8%B3%D9%82%D9%88%D8%B7-%D8%B9%D8%B5%D8%A7%D8%A8%D8%A9-%D8%A7%D9%84%D8%A7%D8%AB%D8%A7%D8%B1-%D9%81%D9%89-%D9%82%D8%A8%D8%B6%D8%A9-%D8%B1%D8%AC%D8%A7%D9%84-%D9%85%D8%A8%D8%A7%D8%AD%D8%AB-%D9%85%D8%B1/</t>
  </si>
  <si>
    <t>تمكنت وحدة مباحث مركز منوف برئاسة الرائد خالد مكاوى رئيس وحدة مباحث المركز من ضبط وائل.ا.ا 35 سنة موظف ومقيم الكوم الاحمر دائرة المركز يقوم بالتنقيب عن الآثار وضبط بحوزته أدوات التنقيب وكتله كبيرة الحجم من الحجر مدون عليها بعض النقوش والكلمات باللغه المصرية القديمة الأثرية، تم التحفظ على المضبوطات، وأحيل المتهم إلى النيابة للتحقيق. وردت معلومات ضباط وحدة مركز منوف مفادها قيام وائل.ا.ا” موظف”، بالتنقيب عن الآثار داخل احدى العقارات. عقب تقنين الاجراءات تمكن ضباط وحدة مباحث المركز تحت إشراف اللوء جمال شكر مدير إدارة البحث الجنائى برئاسة الرائد خالد مكاوى رئيس مباحث مركز منوف ومعاونية النقيب احمد كشك والنقيب محمد كشاف والنقيب احمد الهم والنقيب محمد الطحاوى من ضبط المتهم ،حال قيامه بأعمال الحفر داخل العقار سالف الذكر وبحوزتة أدوات التنقيب وكتله كبيرة الحجم من الحجر مدون عليها بعض النقوش والكلمات باللغه المصرية القديمة الأثرية ” يشتبه في اثاريتها، وتحرر عن ذلك المحضر وتولت النيابة العامة التحقيق.</t>
  </si>
  <si>
    <t>http://www.dotmsr.com/details/%D8%A3%D8%AB%D9%86%D8%A7%D8%A1-%D8%AA%D9%86%D9%82%D9%8A%D8%A8%D9%87%D9%85%D8%A7-%D8%B9%D9%86-%D8%A7%D9%84%D8%A2%D8%AB%D8%A7%D8%B1-%D9%85%D8%B5%D8%B1%D8%B9-%D8%B4%D8%A7%D8%A8%D9%8A%D9%86-%D8%AF%D8%A7%D8%AE%D9%84-%D8%AD%D9%81%D8%B1%D8%A9-%D8%A8%D8%A7%D9%84%D9%85%D9%86%D9%8A%D8%A7</t>
  </si>
  <si>
    <t>لقي شخصان مصرعهما، داخل حفرة بإحدى قرى الظهير الصحراي الغربي بمركز سمالوط بالمنيا، وتبين من تحريات الأمن أن المتوفيان كانا يقومان بالتنقيب عن الآثار . كان قد تلقى مدير أمن المنيا اللواء رضا طبلية ، إخطاراً من العميد محمد أبو الليل مأمور مركز شرطة سمالوط، يفيد ورود بلاغ من أهالي قرية المهاجرين بمصرع شخصان داخل حفرة في منزل . بإنتقال رئيس مباحث المديرية العميد عبد الفتاح الشحات، والفحص تبين مصرع كلاً من: "هيثم م ع" و"محمود م م" مقيمان بقرية بهدال بمركز المنيا، وذلك أثناء تنقيبهما عن الآثار بمنزل "محمد ص ع" 69 سنة بالمعاش، مقيم بقرية 4مهاجرين بسمالوط، وإنهارت عليهم الأتربه الناتجة من الحفر. تم نقل الجثث إلى مشرحة المستشفي العام تحت تصرف النيابة التي باشرت التحقيقات، وكلفت إدارة البحث بالتحري حول الظروف والملابسات، وأخطرت النيابة لتولي التحقيق</t>
  </si>
  <si>
    <t>قرية 4 مهاجرين</t>
  </si>
  <si>
    <t>محمد ص ع 69س بالمعاش صاحب المنزل</t>
  </si>
  <si>
    <t>هيثم م ع، محمود م م</t>
  </si>
  <si>
    <t>http://elnasswelshorta.com/%D9%85%D8%B5%D8%B1%D8%B9-%D8%B4%D8%AE%D8%B5%D9%8A%D9%86-%D8%A3%D8%AB%D9%86%D8%A7%D8%A1-%D8%AA%D9%86%D9%82%D9%8A%D8%A8%D9%87%D9%85%D8%A7-%D8%B9%D9%86-%D8%A7%D9%84%D8%A2%D8%AB%D8%A7%D8%B1-%D8%A8%D9%80/</t>
  </si>
  <si>
    <t>http://www.ahram.org.eg/News/151875/38/498126/%D8%AD%D9%88%D8%A7%D8%AF%D8%AB/%D8%B6%D8%A8%D8%B7--%D9%82%D8%B7%D8%B9%D8%A9-%D8%A3%D8%AB%D8%B1%D9%8A%D8%A9-%D9%86%D8%A7%D8%AF%D8%B1%D8%A9-%D8%AF%D8%A7%D8%AE%D9%84-%D8%B4%D9%82%D8%A9-%D8%AA%D8%A7%D8%AC%D8%B1-%D8%A8%D8%B9%D9%8A%D9%86-%D8%B4%D9%85%D8%B3.aspx</t>
  </si>
  <si>
    <t>السويس</t>
  </si>
  <si>
    <t>الأربعين</t>
  </si>
  <si>
    <t>منطقة كفر سليم</t>
  </si>
  <si>
    <t>http://www.youm7.com/story/2016/4/19/%D8%A7%D9%84%D9%82%D8%A8%D8%B6-%D8%B9%D9%84%D9%89-%D8%AA%D8%B4%D9%83%D9%8A%D9%84-%D8%B9%D8%B5%D8%A7%D8%A8%D9%89-%D9%8A%D8%B6%D9%85-12-%D9%85%D8%AA%D9%87%D9%85%D8%A7-%D8%A3%D8%AB%D9%86%D8%A7%D8%A1-%D8%AA%D9%86%D9%82%D9%8A%D8%A8%D9%87%D9%85-%D8%B9%D9%86/2682618</t>
  </si>
  <si>
    <t>تمكنت قوات شرطة قسم الأربعين بالسويس، من ضبط تشكيل عصابى مكون من 12 متهما خلال تنقيبهم عن الآثار داخل منزل بمنطقة كفر سليم، وتم ضبط معدات التنقيب. كان اللواء مجدى عبد العال، مدير أمن السويس، قد تلقى إخطارا من النقيب ميناء بشرى، والملازم أول مازن موريس، من قوات قسم شرطة الأربعين، بأنه خلال تواجدهم بالدوريات الأمنية بدائرة القسم تلقوا بلاغ يفيد بتنقيب بعض الأشخاص عن الآثار بمنطقة كفر سليم. وبتوجه قوات الدورية الأمنية إلى موقع البلاغ، تم ضبط صاحب عقار و11 متهما ينقبون عن الآثار داخل منزل صاحب العقار، وضبط معدات التنقيب . من جانبه، أشاد اللواء مجدى عبدالعال مدير أمن السويس، بضباط وأفراد الدورية الأمنية التى قامت بالقبض على التشكيل العصابى، وأكد أن الضباط تعاملوا مع البلاغ، وتمكنوا من القبض على المتهمين وضبط المعدات بسرعة فائقة، وحرر محضر بقسم شرطة الأربعين، وتم التحفظ على المضبوطات، وجارى التحقيق بالنيابة العامة بالسويس.</t>
  </si>
  <si>
    <t>http://www.elwatannews.com/news/details/1110341</t>
  </si>
  <si>
    <t>http://onaeg.com/?p=2560315</t>
  </si>
  <si>
    <t>تمكنت شرطة السياحة والآثار بسوهاج، مساء أمس الاثنين، من ضبط 3 تماثيل أثرية للإله حورس من الحجر الجيرى وبعض القطع الحجرية عليها رسومات فرعونية بأحجام مختلفة وذلك عقب ورود معلومات من مركز شرطة المنشاه بقيام 5 اشخاص بالحفر والتنقيب عن الآثار داخل منزلهم كانت وردت معلومات للواء أحمد شاهين مدير الإدارة العامة لشرطة السياحة والآثار، تفيد بقيام مجموعة من الأشخاص بالحفر والتنقيب عن الآثار ببندر أخميم، وعقب تقنين الإجراءات قامت مأمورية قادها المقدم أحمد رفعت رئيس المباحث بتفتيش مساكن أربعة أشخاص. وعثر بحوزة الأول يدعى «كمال عبد اللاه حماده الهواري» مقيم ببندر جرجا،علي 3 تماثيل للإله حورس من الجير الحجري مختلفة الأحجام، كما عثر مع المدعو «محمود خلف سيد آدم يقيم شارع الحرية بندر المنشاة، والمدعو «عمر حسن أحمد موسي» عامل علي قطعتين من الفخار مختلفة الأحجام والأشكال عليها نقوش فرعونية وكذا عدد 3 قطع من الحجر مختلفة الأحجام والأشكال عليها نقوش ورسومات فرعونية. كما تم تفتيش منزل المدعو «علاء إبراهيم أحمد» يقيم شارع الحرية بندر المنشاه، حيث تبين عدم تواجده وعثر بالمنزل علي حفرة دائرية الشكل قطر 2 متر وعمق 6 متر لم يتمكن النزول إليها، ومنزل المدعو «فتحي صديق عبد الغني يقيم شارع البحر بندر المنشاه حيث تبين عدم تواجده وعثر بالمنزل علي حفرة دائرية الشكل قطر 2.5 متر وعمق 5متر[ لم يتمكن النزول إليه». تحرر عن ذلك المحاضر اللازمة وجار العرض على النيابة العام.</t>
  </si>
  <si>
    <t>تماثيل وقطع حجرية</t>
  </si>
  <si>
    <t>حفرة دائرية الشكل قطر 2م وعمق 6م</t>
  </si>
  <si>
    <t>فتحي ص ع صاحب المنزل</t>
  </si>
  <si>
    <t>حفرة دائرية الشكل قطر 2.5م وعمق 5م</t>
  </si>
  <si>
    <t>ش الحرية</t>
  </si>
  <si>
    <t>ش البحر</t>
  </si>
  <si>
    <t>http://www.egynews.net/883189/%D8%B7%D8%A8%D9%8A%D8%A8-%D9%8A%D8%B9%D8%AB%D8%B1-%D8%B9%D9%84%D9%89-%D8%B7%D9%81%D9%84-%D9%85%D8%AC%D9%87%D9%88%D9%84-%D9%85%D8%B5%D8%A7%D8%A8-%D8%B9%D9%84%D9%89-%D8%B7%D8%B1%D9%8A%D9%82-%D8%A7/</t>
  </si>
  <si>
    <t>http://www.elfagr.org/2106914</t>
  </si>
  <si>
    <t xml:space="preserve"> رقم 1956 لسنة 2016 إداري المنشأة</t>
  </si>
  <si>
    <t xml:space="preserve"> أرقام 1953 و 1954 و 1955 لسنة 2016 إداري المنشأة</t>
  </si>
  <si>
    <t>أخميم</t>
  </si>
  <si>
    <t>http://alwafd.org/%D8%AD%D9%88%D8%A7%D8%AF%D8%AB-%D9%88%D9%82%D8%B6%D8%A7%D9%8A%D8%A7/1135349-%D8%B3%D9%82%D9%88%D8%B7-%D8%B9%D8%B5%D8%A7%D8%A8%D8%A9-%D9%84%D9%84%D8%AA%D9%86%D9%82%D9%8A%D8%A8-%D8%B9%D9%86-%D8%A7%D9%84%D8%A2%D8%AB%D8%A7%D8%B1-%D9%81%D9%8A-%D8%B3%D9%88%D9%87%D8%A7%D8%AC</t>
  </si>
  <si>
    <t>تمكنت شرطة السياحة والآثار في سوهاج من ضبط تشكيل عصابي أثناء قيامهم بالحفر والتنقيب عن الآثار بمركز أخميم وبحوزتهم بعض القطع الأثرية. كانت وردت معلومات للواء أحمد شاهين، مدير الإدارة العامة لشرطة السياحة والآثار، تفيد بقيام مجموعة من الأشخاص بالحفر والتنقيب عن الآثار ببندر أخميم، وعقب تقنين الإجراءات قامت مأمورية بإشراف اللواء علاء السباعى، مدير مباحث الآثار، قادها المقدم أحمد رفعت رئيس المباحث، وتم مداهمة المنزل المشار إليه بشارع حسين حمادة بأخميم، وتبين هروب صاحب المنزل ويدعى "أحمد. أ. س" موظف بمجلس مدينة أخميم، وتم القبض على "رأفت. س. م"، 34 سنة، عامل، ومقيم بمركز طهطا، و"محمود. ص. ع"، 34 سنة، عامل ومقيم بأخميم، و"محمد. ك. م" (30 عاما) حاصل على دبلوم ومقيم بأخميم، وتبين وجود حفرة مستطيلة الشكل بقطر 2.20 ×1.10 م بعمق 8 أمتار تنتهى بسرداب يفتح من الناحية الشمالية، بأبعاد 3 أمتار ، 3.70 م و2 سرداب يفتحان من الناحية الشرقية ينتهى أحدهما بحفر أثرى قطره 1.5 متر وعمق 3 أمتار، وتوجد شواهد أثرية أسفل الحفر عبارة عن مجموعة من الطوب "مداليت" منظمة الشكل على شكل سور وقبو يرجعان للعصر الرومانى اليونانى عبارة عن 6 أوانٍ فخارية مختلفة الأشكال والأحجام عليها زخارف من الخارج. كما تم ضبط أدوات الحفر كاملة وماتور سحب مياه وماتور دفع هواء، وأكد اللجنة المشكلة من هيئة الآثار عقب المعانية بأن الحفر أثرى والمضبوطات أثرية وترجع للعصر اليونانى الرومانى. وبمواجهة المتهمين اعترفوا بتكوينهم تشكيلاً عصابياً و صاحب المنزل وذلك للحفر والتنقيب عن الآثار ومعهم شخص آخر هارب يدعى "محمد.ا.م" (25 عاما، مقيم بمركز المراغة) وتحرر عن ذلك المحضر رقم 1800 إدارى مركز أخميم، وجارٍ العرض على النيابة العامة للتصرف.</t>
  </si>
  <si>
    <t>رقم 1800 لسنة 2016 إداري أخميم</t>
  </si>
  <si>
    <t>أوان فخارية</t>
  </si>
  <si>
    <t>حفرة مستطيلة الشكل بقطر 2.20 ×1.10م بعمق 8م تنتهى بسرداب يفتح من الناحية الشمالية، بأبعاد 3م 3.70م و2 سرداب يفتحان من الناحية الشرقية ينتهى أحدهما بحفر أثرى قطره 1.5م وعمق 3م</t>
  </si>
  <si>
    <t>ش حسين حمادة</t>
  </si>
  <si>
    <t>أدوات حفر - ماتور سحب مياه - ماتور دفع هواء</t>
  </si>
  <si>
    <t>الخارجة</t>
  </si>
  <si>
    <t>http://alwafd.org/%D8%AD%D9%88%D8%A7%D8%AF%D8%AB-%D9%88%D9%82%D8%B6%D8%A7%D9%8A%D8%A7/1140652-%D8%A8%D8%A7%D9%84%D8%B5%D9%88%D8%B1-%D8%B6%D8%A8%D8%B7-131-%D9%82%D8%B7%D8%B9%D8%A9-%D8%A3%D8%AB%D8%B1%D9%8A%D8%A9-%D9%88%D8%AA%D9%85%D8%A7%D8%AB%D9%8A%D9%84-%D8%A8%D8%AD%D9%88%D8%B2%D8%A9-%D8%B4%D8%AE%D8%B5%D9%8A%D9%86-%D8%A8%D8%A7%D9%84%D9%88%D8%A7%D8%AF%D9%8A-%D8%A7%D9%84%D8%AC%D8%AF%D9%8A%D8%AF</t>
  </si>
  <si>
    <t>تمكنت مباحث الوادي الجديد، اليوم الخميس، بقيادة العميدعبد الباسط السمان، مدير إدارة البحث الجنائي بالمديرية، من ضبط 131 قطعة وتمثال يشتبه في أثريته بحوزة شخصين بواحة الخارجة. كان اللواء محمد إسماعيل قاسم، مدير أمن الوادي الجديد، تلقى إخطارًا من العميد عصام مهني، رئيس مباحث المديرية، يفيد ضبط شخصين بحوزتهما كمية كبيرة من القطع والتماثيل واللوحات التي يشتبه في أثريتها . وردت معلومات لوحدة مباحث قسم شرطة الخارجة، عن قيام شخصين بحيازة كميات كبيرة من القطع الأثرية، لاستخدامها في النصب بالآثار المقلدة، تم تقنين الإجراءات القانونية ومداهمة أماكن تواجد القطع الأثرية، وتشكلت قوة أمنية بقياد كل من الرائد محمد قناوي، مفتش مباحث مركزي الخارجة وباريس، والنقيب محمد عبد الله حسن، نائب رئيس مباحث قسم الخارجة، والملازم أول محمود عمر معاون، مباحث القسم. أسفرت الحملة ، عن ضبط كل من ، س . م . س -32 سنة - عاطل مقيم الشعلة، و بحوزته 117 قطعة يشتبه في أثريتها مختلفة الأشكال والأحجام و م . ع . ع - 47 سنة - مزارع، ومقيم حي البستان بمدينة الخارجة ،وبحوزته 14 قطعة يشتبه في أثريتها مختلفة الأشكال والأحجام. تم تحريز المضبوطات، وجار تحرير محضرين بالواقعة، وإخطار النيابة العامة للتحقيق، وانتداب لجنة لفحص المضبوطات، لتحديد أثريتها من عدمه .</t>
  </si>
  <si>
    <t>س . م . س 32س عاطل</t>
  </si>
  <si>
    <t>حي البستان</t>
  </si>
  <si>
    <t>حي الشعلة</t>
  </si>
  <si>
    <t>سقارة</t>
  </si>
  <si>
    <t>http://www.tahrirnews.com/posts/410932/%D8%A8%D8%A7%D9%84%D8%B5%D9%88%D8%B1..%D8%A7%D9%84%D9%82%D8%A8%D8%B6+%D8%B9%D9%84%D9%89+%D9%85%D9%82%D8%A7%D9%88%D9%84+%D9%88%D8%AF%D8%AC%D8%A7%D9%84+%D9%88%D8%A2%D8%AE%D8%B1%D9%8A%D9%86+%D8%AE%D9%84%D8%A7%D9%84+%D8%AA%D9%86%D9%82%D9%8A%D8%A8%D9%87%D9%85+%D8%B9%D9%86+%D8%A7%D9%84%D8%A2%D8%AB%D8%A7%D8%B1+%D8%A8%D8%B3%D9%82%D8%A7%D8%B1%D8%A9+</t>
  </si>
  <si>
    <t xml:space="preserve">تمكنت الإدارة العامة لشرطة السياحة والآثار، اليوم الإثنين، برئاسة اللواء احمد مصطفى شاهين مساعد وزير الداخلية، من القبض على مقاول قام بشراء قطعة أرض بالقرب من منطقة سقارة الآثرية بالجيزة، وكذا ضبط دجال و4عمال استعان بهم المتهم في التنقيب عن الكنوز، وتولت النيابة التحقيقات. وردت معلومات للعقيد وليد الشرقاوى، رئيس مباحث آثار الجيزة، من النقيب كريم شحاتة، معاون مباحث سقارة، تفيد بقيام «رجب.ن.ع» 52 سنة، مقاول، مقيم بمدينة نصر، بشراء قطعة أرض بمنطقة سقارة واعتزامه الحفر والتنقيب عن الآثار بالمنطقة. وبعرض المعلومات على اللواء علاء السباعى، مدير المباحث، أمر بسرعة عمل التحريات والتى أكدت صحة المعلومات وأضافت بقيام المقاول بالإستعانة بأحد الدجالين فى عملية البحث، كما تم الاستعانة بعدد من عمال الحفر والبدء فى الحفر داخل قطعة الأرض. وبتقنين الإجراءات، تمكنت مأمورية من ضباط مباحث الإدارة من ضبط المتهم الرئيسي و4 عمال والدجال، في أثناء قيامهم بالحفر والتنقيب داخل الأرض، وإحداثهم حفرة متر ونصف فى متر نصف بعمق 3 أمتار وبها سرداق لجهة الشرق، كما تم العثور على حفرة أخرى بفتحة متر فى متر بعمق متر ونصف وحفرة ثالثة متر ونصف بعمق 2 متر وتم العثور بداخلها على بعض قطع كسرات الفخار والبازالت الأسود. وبمواجهة المتهمين اعترفوا بنشاطهم، تم إتخاذ الإجراءات القانونية وبإحالتهم للنيابة العامة أمرت بحبسهم 4 أيام على ذمة التحقيقات. </t>
  </si>
  <si>
    <t>حفرة 1 في 1.5م نصف بعمق 3م وبها سرداق لجهة الشرق - حفرة أخرى بفتحة 1 في 1م بعمق 1.5م - حفرة ثالثة 1م ونصف بعمق 2م</t>
  </si>
  <si>
    <t>http://www.vetogate.com/2143496</t>
  </si>
  <si>
    <t>جهاز كشف عن الآثار - 400 ألف ج</t>
  </si>
  <si>
    <t>http://www.youm7.com/story/2016/3/5/%D8%AD%D8%A8%D8%B3-%D8%B9%D8%A7%D8%B7%D9%84-4-%D8%A3%D9%8A%D8%A7%D9%85-%D9%84%D8%A7%D8%AA%D9%87%D8%A7%D9%85%D9%87-%D8%A8%D8%A7%D9%84%D8%A7%D8%AA%D8%AC%D8%A7%D8%B1-%D9%81%D9%89-%D8%A7%D9%84%D8%A3%D8%AB%D8%A7%D8%B1-%D8%A8%D9%85%D8%B5%D8%B1-%D8%A7%D9%84%D9%82%D8%AF%D9%8A%D9%85%D8%A9/2614947</t>
  </si>
  <si>
    <t>قرر وليد الزهوى وكيل نيابة مصر القديمة، بإشراف المستشار محمد حسين رئيس نيابة مصر القديمة، حبس عاطل 4 أيام على ذمة التحقيقات، لاتهامه بالاتجار فى الأثار، وكلفت النيابة بسرعة التحريات حول الواقعة، وأمرت بتشكيل لجنة من وزارة الأثار لفحص التمثال وبيان صحته من عدمه. كان ضابط مباحث قسم شرطة مصر القديمة، والمعينين بالمرور الأمنى المستحدث بمنطقة المنيل دائرة القسم، قد تمكنوا من ضبط "على.م.ع" 29 سنة، مقيم كرداسة بالجيزة، وبحوزته حقيبة بداخلها تمثال فرعونى يشتبه فى أثريته. وبمواجهته اعترف بحيازته التمثال، وأقر بتحصله عليه من شخص يدعى "صلاح"، ولا يعلم باقى بياناته، والمقيم بمحافظة سوهاج "لا يمكنه الإرشاد عنه" بقصد الاتجار، تحرر عن ذلك المحضر اللازم، وتولت النيابة العامة التحقيق وامرت بما سبق.</t>
  </si>
  <si>
    <t>المنيل</t>
  </si>
  <si>
    <t>داخل حقيبة</t>
  </si>
  <si>
    <t>تمثال فرعوني يشتبه في أثريته</t>
  </si>
  <si>
    <t>جرجا</t>
  </si>
  <si>
    <t>http://www.youm7.com/story/2016/4/28/%E2%80%8F%D8%B6%D8%A8%D8%B7-5-%D8%A3%D8%B4%D8%AE%D8%A7%D8%B5-%D8%A3%D8%AB%D9%86%D8%A7%D8%A1-%D8%A7%D9%84%D8%AD%D9%81%D8%B1-%D9%88%D8%A7%D9%84%D8%AA%D9%86%D9%82%D9%8A%D8%A8-%D8%B9%D9%86-%D8%A7%D9%84%D8%A2%D8%AB%D8%A7%D8%B1-%D8%AF%D8%A7%D8%AE%D9%84-%D9%85%D9%86%D8%B2%D9%84/2696159</t>
  </si>
  <si>
    <t>تمكن ضباط وحدة مباحث قسم شرطة جرجا برئاسة الرائد محمد مجلى، رئيس مباحث القسم من إلقاء القبض على 5 أشخاص أثناء الحفر والتنقيب على الآثار بمنزل عامل . كان اللواء أحمد أبوالفتوح مساعد الوزير مدير أمن سوهاج قد تلقى بلاغا من قسم شرطة جرجا يفيد بورود معلومات، أكدت صحتها التحريات عن قيام عامل بالحفر والتنقيب داخل منزله بحثا عن الآثار بمساعدة آخرين . وعلى الفور وعقب تقنين الإجراءات تم تشكيل فريق بحث أشرف عليه العميد خالد الشاذلى مدير إدارة المباحث الجنائية وقاده العقيد صلاح أبو القاسم وكيل فرع بحث الجنوب وقاده الرائد محمد مجلى، رئيس مباحث قسم شرطة جرجا، وعقب استئذان النيابة العامة تم مداهمة المنزل وضبط أبوالحسن . ح . ي 27 سنه عامل ، خلف . ح ي 29 سنة ، والمحمدى . ح . ى 30 سنة عامل ، وجمعة . ا . ج 30 سنة ،ومحمود . أ . م 25 سنة 30 سنة عامل وذلك أثناء قيامهم بالحفر والتنقيب عن الآثار بمنزل الأول حيث ‏بحوزتهم علي "2" إناء فخاري علي شكل اسطواني وكذا مجموعة من الأواني ‏الفخارية المحطمة "2" غلق جلد ،و "2" سلم خشبي وماكينة لحام كما تم ضبط ‏أدوات الحفر تحرر عن ذلك المحضر رقم 950 إداري قسم جرجا لسنة 2016 .</t>
  </si>
  <si>
    <t>رقم 950 لسنة 2016 إداري جرجا</t>
  </si>
  <si>
    <t>عدد 2 إناء فخاري علي شكل اسطواني، مجموعة من الأواني ‏الفخارية المحطمة، عدد 2 غلق جلد</t>
  </si>
  <si>
    <t>أدوات حفر - 2 سلم خشبي - ماكينة لحام</t>
  </si>
  <si>
    <t>إهناسيا</t>
  </si>
  <si>
    <t>http://www.mobtada.com/news_details.php?ID=464307</t>
  </si>
  <si>
    <t>قررت نيابة بنى سويف بإشراف المستشار تامر الخطيب اليوم الخميس، التصريح بدفن جثث 3 أشخاص لقوا مصرعهم أثناء تنقيبهم عن الآثار، بعد توقيع الكشف الطبى عليها. وكان 3 أشخاص قد لقوا مصرعهم فجرا، أثناء حفرهم داخل أحد المنازل بمركز إهناسيا غرب بنى سويف، للتنقيب عن الآثار، ونقلوا لمستشفى بنى سويف العام، جثثا هامدة، وتحرر محضر بالواقعة وتولت النيابة التحقيق. وتلقى اللواء محمود العشيرى مدير أمن بنى سويف إخطارا من اللواء خلف حسين مدير مباحث المديرية، باستقبال مشرحة مستشفى بنى سويف العام، لـ3 حالات وفيات وهم: "أبوالخير. ق . إ"، 43 سنة ومقيم قرية باروط التابعة لمركز بنى سويف، و"شعبان. ع. ع. س" 36 سنة، ومقيم قرية الحكامنة بمركز بنى سويف، و"حمادة. ر. أ" 36 سنة، ومقيم بمركز الفشن، 36 سنة، عمال. وتبين من توقيع الكشف الطبى لطبيب الصحة، أنهم تعرضوا لصعق تيار كهربائى توفوا على أثره، ووجود أتربة ورمال بأجسامهم. وأثبتت التحريات الأولية للحادث، أن سبب الصعق لـ الـ3 عمال من ماكينة حفر كانت بحوزتهم، أثناء تنقيبهم عن الآثار داخل أحد المنازل بدائرة المركز، بعد تعرضها للمياه بباطن الأرض، وتسببها فى توصيل التيار الكهربائى للمتوفين.</t>
  </si>
  <si>
    <t>ماكينة حفر</t>
  </si>
  <si>
    <t>ش أبو عمرة</t>
  </si>
  <si>
    <t>http://www.vetogate.com/2160266</t>
  </si>
  <si>
    <t>http://www.vetogate.com/2163535</t>
  </si>
  <si>
    <t>تمكنت مباحث الآثار بسوهاج بالاشتراك مع مباحث أخميم من القبض على 6 أشخاص أثناء تنقيبهم عن الآثار داخل منزل بندر أخميم بسوهاج. كان اللواء أحمد أبو الفتوح، مدير أمن سوهاج، تلقى بلاغا من المقدم أحمد رفعت رئيس قسم الآثار بسوهاج، بضبط كل من «علاء ك» 43 عاما نجار، و«مؤمن.خ» 42 عاما حاصل على بكالوريوس تجارة، و«أحمد. ر» 22 عاما نجار، و«محمد.ج» 25 عاما حداد مسلح، و«محمود.ع» 23عاما، و«علام. ر» 23 عاما طالب، أثناء الحفر والتنقيب عن الآثار بمنزل الأول وتبين وجود حفرة بقطر 1.5 متر وعمق نحو 10 متر تنتهي بسرداب بطول 5 أمتار وتم ضبط أدوات الحفر المستخدمة. تحرر عن ذلك المحضر رقم 2022 إداري المركز وجار العرض على النيابة العامة للتصرف.</t>
  </si>
  <si>
    <t>رقم 2022 لسنة 2016 إداري أخميم</t>
  </si>
  <si>
    <t>حفرة بقطر 1.5م وعمق نحو 10م تنتهي بسرداب بطول 5م</t>
  </si>
  <si>
    <t>بندر أخميم</t>
  </si>
  <si>
    <t>الغربية</t>
  </si>
  <si>
    <t>بسيون</t>
  </si>
  <si>
    <t>المنطقة الأثرية بتل ربوة الأحجار - قرية صالحجر</t>
  </si>
  <si>
    <t>رقم 7268 لسنة 2016 جنح بسيون</t>
  </si>
  <si>
    <t>http://www.youm7.com/story/2016/5/2/%D8%A7%D9%84%D9%82%D8%A8%D8%B6-%D8%B9%D9%84%D9%89-%D8%B9%D8%B5%D8%A7%D8%A8%D8%A9-%D8%AA%D9%86%D9%82%D9%8A%D8%A8-%D8%B9%D9%86-%D8%A7%D9%84%D8%A2%D8%AB%D8%A7%D8%B1-%D9%81%D9%89-%D9%82%D8%B1%D9%8A%D8%A9-%D8%B5%D8%A7%D9%84%D8%AD%D8%AC%D8%B1-%D8%A8%D8%A7%D9%84%D8%BA%D8%B1%D8%A8%D9%8A%D8%A9/2701020</t>
  </si>
  <si>
    <t>تمكنت مباحث مركز بسيون فى محافظة الغربية من ضبط تشكيل عصابى، متخصص فى التنقيب عن الآثار بالأرض المملوكة لوزارة الآثار بتل ربوة الأحجار فى قرية صالحجر التابعة لمركز بسيون فى محافظة الغربية. كان اللواء نبيل عبد الفتاح مدير أمن الغربية قد تلقى إخطارا من العميد محمود كشك مأمور مركز بسيون، يفيد تمكن المقدم محمد السعدنى رئيس المباحث بضبط 6 أشخاص أثناء الحفر بمنطقة آثار صالحجر، وتمكن آخرون من الهرب، وتم تحريز أدوات الحفر، وحرر المحضر رقم 7268 جنح بسيون.</t>
  </si>
  <si>
    <t>http://www.elwatannews.com/news/details/1143266</t>
  </si>
  <si>
    <t>http://alwafd.org/%D8%AD%D9%88%D8%A7%D8%AF%D8%AB-%D9%88%D9%82%D8%B6%D8%A7%D9%8A%D8%A7/1158911-%D8%B6%D8%A8%D8%B7-%D8%B9%D8%B5%D8%A7%D8%A8%D8%A9-%D9%84%D9%84%D8%AA%D9%86%D9%82%D9%8A%D8%A8-%D8%B9%D9%86-%D8%A7%D9%84%D8%A2%D8%AB%D8%A7%D8%B1-%D8%A8%D8%A7%D9%84%D8%BA%D8%B1%D8%A8%D9%8A%D8%A9</t>
  </si>
  <si>
    <t>http://www.masrawy.com/News/News_Cases/details/2016/5/1/821609/%D8%A7%D9%84%D9%82%D8%A8%D8%B6-%D8%B9%D9%84%D9%8A-3-%D8%A3%D8%B4%D8%AE%D8%A7%D8%B5-%D8%A8%D8%AD%D9%88%D8%B2%D8%AA%D9%87%D9%85-%D8%AC%D9%87%D8%A7%D8%B2-%D9%84%D9%84%D9%83%D8%B4%D9%81-%D8%B9%D9%86-%D8%A7%D9%84%D8%A2%D8%AB%D8%A7%D8%B1-%D8%A8%D8%A3%D8%B3%D9%8A%D9%88%D8%B7</t>
  </si>
  <si>
    <t>ألقي ضباط مباحث مديرية أمن أسيوط، اليوم الأحد، القبض علي 3 أشخاص لقيامهم بالتنقيب عن الآثار، وبحوزتهم جهاز كشف عن المعادن والفراغات ملك الهيئة المصرية للآثار. تلقي اللواء عبدالباسط دنقل، مدير أمن أسيوط، إخطارا من اللواء أسعد الذكير، مدير مباحث المديرية ، يفيد بأنه تم القض علي "م . ج . م" 34 سنة ، مدير شركة قطع غيار سيارات ومقيم الزاوية الحمراء بالقاهرة، بالكشف عنه تبين أنه محكوم علية بالسجن لمدة 5 سنوات فى القضية رقم 3114 جنايات الزاوية لسنة 2011، المقيدة كلى شمال القاهرة لسنة 2011 " تزوير" بجلسة 24/10/2015، ومحكوم عليه في 4 أحكام حبس جزئي. كما تم القبض علي "أ . م . ط" 49 سنة، يحمل كارنية صادر من وزارة الدولة لشؤون الآثار، يفيد أنه خبير آثار ومقيم الأقصر، و"ي . م . ع"40 سنة ، حاصل علي دبلوم ومقيم بندر البداري، أثناء استقلالهم سيارة قيادة الأول، وبحوزتهم جهاز كشف عن المعادن والفراغات "جيوسكانر 6000 " مكون من لاب توب، بطاريتين، جهاز تقوية للبث، مجموعة من الأسلاك ، حقيبة خاصة به. وأقروا أمام ضباط المباحث، بالاتفاق فيما بينهم علي التنقيب عن الآثار، بعقار بمحل إقامة الثالث، بالاستعانة بالجهاز المضبوط حوزتهم المملوك للهيئة المصرية للآثار "عهدة الثاني". تم تحرير محضر، وأخطرت النيابة لتولي التحقيق.</t>
  </si>
  <si>
    <t>جهاز كشف عن المعادن والفراغات ملك الهيئة المصرية للآثار</t>
  </si>
  <si>
    <t>https://almesryoon.com/%D9%82%D8%B6%D8%A7%D9%8A%D8%A7-%D9%88%D8%AD%D9%88%D8%A7%D8%AF%D8%AB/881148-%D8%A7%D9%84%D9%82%D8%A8%D8%B6-%D8%B9%D9%84%D9%89-8-%D8%A3%D8%B4%D8%AE%D8%A7%D8%B5-%D8%A8%D8%AA%D9%87%D9%85%D8%A9-%D8%A7%D9%84%D8%AA%D9%86%D9%82%D9%8A%D8%A8-%D8%B9%D9%86-%D8%A7%D9%84%D8%A2%D8%AB%D8%A7%D8%B1-%D8%A8%D8%A3%D8%B1%D9%85%D9%86%D8%AA</t>
  </si>
  <si>
    <t>رقم 2406 لسنة 2016 إداري أرمنت</t>
  </si>
  <si>
    <t>http://www.elfagr.org/2119576</t>
  </si>
  <si>
    <t>حفرة أسطوانية الشكل بطول 6م وقطرها 3م</t>
  </si>
  <si>
    <t>نجحت وحدة مباحث مركز شرطة أرمنت، في إحباط محاولة التنقيب عن الأثار بمنقطة أرمنت الحيط جنوبي غرب محافظة الأقصر. كانت قد وردت معلومات لرئيس مباحث مركز شرطة أرمنت الرائد عبدالرحمن موسي، فتفيد بتردد غرباء علي منزل لسيدة تدعي "ثريا.ا"، 45، عدة مرات، مما أثار الشك والرهيبة في نفوس الأهالي. وعقب الإنتهاء من التحريات والتأكد من صحة ما ورد لهم، خاصة وأن تلك المنطقة أثرية ولا يحوز التنقيب فيها، قامت قوة أمنية برئاسة النقيب مصطفي بسيوني معاون مباحث المركز وبمعاونة كلا من "النقيب أيمن محروس والنقيب أحمدالشامي"، إلي المنزل المحدد سلفا، وبالفعل تم العثور علي حفرة بداخل المنزل أسطوانية الشكل الحفر بطول 6متر وقطرها يصل لــ 3متر. وتم ضبط المتهمين وهم المدعو "مصطفي.ب.م"، 30سنة، "محمد.ع.ا"، 25سنة، "عبدالحميد.ع.ا"، 24سنة، "عبدالراضي.ف.م"، 25سنة، "ساري.ب.ح"، 31سنة،، وجميعهم مقيمون بأرمنت الحيط، كما تم ضبط كلا من "بدر.م.م"، 27سنة، و"حاتم.ج.م"، 21سنة، مقيمان بمركز الدلنجات التابع لمحافظة البحيرة. كم تم ضبط الأدوات المستخدمة في أعمال الحفر، والسيدة صاحبة المنزل، وجار عرض المتهمين علي النيابة لتولي التحقيات.</t>
  </si>
  <si>
    <t>منطقة أرمنت الحيط</t>
  </si>
  <si>
    <t>أول مدينة نصر</t>
  </si>
  <si>
    <t>زهراء مدينة نصر - عزبة الهجانة</t>
  </si>
  <si>
    <t>http://www.vetogate.com/2171470</t>
  </si>
  <si>
    <t>قررت نيابة أول مدينة نصر برئاسة المستشار أيمن اليماني وسكرتارية سيد سامي، حبس 4 متهمين بالتنقيب عن الآثار في منطقة عزبة الهجانة، 15 يوما على ذمة التحقيق. كان قسم شرطة أول مدينة نصر، تلقى بلاغ يتهم "م.ك " و"ه.ك "و"ع.م" و"ن "ك" بالتنقيب عن الآثار بمنطقة عزبة الهجانة، وعقبت تكثيف التحريات تبين صحة البلاغ، وبإعداد الأكمنة الأزمة تمكنت قوة من قسم أول مدينة نصر من إلقاء القبض على المتهمين، وتحرر محضر بالواقعة وتولت النيابة العامة التحقيق.</t>
  </si>
  <si>
    <t>م.ك، ه.ك، ع.م، ن.ك</t>
  </si>
  <si>
    <t>http://www.vetogate.com/2167722</t>
  </si>
  <si>
    <t>لقي شاب مصرعه، أثناء محاولته التنقيب عن الآثار برفقة شخصين آخرين داخل مزرعة دواجن بمحافظة البحيرة. تبلغ لمركز شرطة شبراخيت، من إدارة شرطة النجدة، بوفاة شخص داخل مزرعة دواجن بناحية قرية محلصا، وانتقلت القيادات الأمنية وبالفحص تبين وجود جثة «و.م.م» 32 عاما، عاطل، ومقيم بالمحروسة الجديدة، دائرة الرمل ثان بالإسكندرية ملقاة على ظهرها بحجرة داخل مزرعة دواجن ملك «ا.إ.ج» 38 عاما سائق ومقيم بذات الناحية مرتديا كامل ملابسه وبه سحجات بالجبهة من الناحية اليمنى ونزيف بالأنف كما تبين وجود حفرة قطرها نحو 2 متر وعمق نحو 5 أمتار تقريبًا وبداخلها سلم خشبي وبعض معدات الحفر. وكشفت التحريات المبدئية أنه حال قيام المتوفى وبرفقته كل من «إ.ا.س» 36 عاما، عاطل ومقيم بالمحروسة الجديدة، و«ص.ع.ح» 50 عاما عاطل ومقيم بشارع سعد بن أبي وقاص، قسم بدائرة قسم أول الرمل بالإسكندرية، بالتنقيب على آثار بمحل الواقعة انهارت عليه الرمال والأتربة ما أدى لوفاته. بتوقيع الكشف الطبي على الجثة بمعرفة مفتش الصحة أكد وجود نزيف داخلي بالمخ والأنف وجرح رضي بالجبهة من الناحية اليمنى ادعاء سقوط أنقاض على الرأس ولا توجد شبهة جنائية، وتمكن ضباط وحدة المباحث من ضبط المتهمين المذكورين وبمواجهتهما قررا بمضمون ما جاء بالفحص وأضافا بقيامهما بمحاولة إسعافه وإخراجه من الحفرة عقب انهيال الرمال عليه إلا أنه كان قد فارق الحياة. تم التحفظ على مكان الحفر وأخطرت هيئة آثار البحيرة لاتخاذ شئونها، تحرر المحضر اللازم وجار العرض على النيابة العامة.</t>
  </si>
  <si>
    <t>و.م.م 32س عاطل</t>
  </si>
  <si>
    <t>سلم خشبي - معدات الحفر</t>
  </si>
  <si>
    <t>http://www.dostor.org/1052927</t>
  </si>
  <si>
    <t>كوم حمادة</t>
  </si>
  <si>
    <t>قرية نتما</t>
  </si>
  <si>
    <t>http://www.youm7.com/story/2016/5/10/%D8%A7%D9%84%D9%82%D8%A8%D8%B6-%D8%B9%D9%84%D9%89-7-%D8%A3%D8%B4%D8%AE%D8%A7%D8%B5-%D8%A3%D8%AB%D9%86%D8%A7%D8%A1-%D9%82%D9%8A%D8%A7%D9%85%D9%87%D9%85-%D8%A8%D8%A7%D9%84%D8%AA%D9%86%D9%82%D9%8A%D8%A8-%D8%B9%D9%86-%D8%A7%D9%84%D8%A2%D8%AB%D8%A7%D8%B1-%D8%AF%D8%A7%D8%AE%D9%84/2711611</t>
  </si>
  <si>
    <t>تمكنت الأجهزة الأمنية بالبحيرة، من ضبط 7 أشخاص أثناء قيامهم بالحفر والتنقيب عن الآثار داخل غرفة فى منزل بمركز كوم حمادة. كان اللواء محمد عماد الدين سامى مدير أمن البحيرة قد تلقى إخطارا بالواقعة من اللواء محمد خريصة مدير المباحث الجنائية، وبالفحص تبين ورود بلاغ لمركز شرطة كوم حمادة بقيام بعض الأشخاص بالحفر والتنقيب عن الآثار بمنزل بقرية نتما التابعة لدائرة المركز. بالانتقال والفحص والمعاينة تم ضبط كل من ع. ا. م 50 سنةعامل ومقيم بذات الناحية و م . م . ف 42 سنة حاصل على دبلوم و ا .م .ع 43 سنة عامل و ع. ن. ع 46 سنة عامل و ف. م. م 25 سنة حاصل على دبلوم، و. ع .ص. م 29 سنة عاطل و ع .م. ر 29 سنة عاطل وجميعهم يقيمون كفرالزيات غربية. وذلك أثناء قيامهم بالحفر والتنقيب عن الآثار داخل غرفه بمنزل الأول ووجدت حفرة دائرية الشكل قطرها 2× 2 متر تقريباً بعمق 4 متر وضبط بحوزتهم أدوات الحفر، تم التحفظ على مكان الحفر وأخطرت هيئة أثار البحيرة لاتخاذ شئونها . وتحرر عن ذلك المحضر رقم 12064 لسنة 2016 جنح المركز وجارى العرض على النيابة العامة</t>
  </si>
  <si>
    <t>رقم 12064 لسنة 2016 جنح كوم حمادة</t>
  </si>
  <si>
    <t>حفرة دائرية الشكل قطرها 2× 2م بعمق 4م</t>
  </si>
  <si>
    <t>ع. ا. م 50س عامل صاحب العقار، م . م . ف 42س دبلوم، ا .م .ع 43س عامل، ع. ن. ع 46س عامل، ف. م. م 25س دبلوم، ع .ص. م 29س عاطل، ع .م. ر 29س عاطل</t>
  </si>
  <si>
    <t>مركز سوهاج</t>
  </si>
  <si>
    <t>http://www.youm7.com/story/2016/5/7/%D8%A7%D9%84%D9%82%D8%A8%D8%B6-%D8%B9%D9%84%D9%89-8-%D8%A3%D8%B4%D8%AE%D8%A7%D8%B5-%D8%A3%D8%AB%D9%86%D8%A7%D8%A1-%D8%A7%D9%84%D8%AA%D9%86%D9%82%D9%8A%D8%A8-%D8%B9%D9%86-%D8%A7%D9%84%D8%A2%D8%AB%D8%A7%D8%B1-%D8%AF%D8%A7%D8%AE%D9%84-%D9%85%D9%86%D8%B2%D9%84/2706914</t>
  </si>
  <si>
    <t>تمكن ضباط وحدة مركز شرطة سوهاج، برئاسة الرائد محمود جلال الشريف رئيس مباحث المركز عقب بلاغ من أهالى نجع القراقرى التابع لقرية أولاد ‏عزاز دائرة المركز، عن قيام عامل بالحفر والتنقيب عن الأثار بمسكنه وبرفقته آخرين، حيث تم ضبطهم وأدوات الحفر. كان اللواء أحمد أبو الفتوح مساعد الوزير مدير أمن سوهاج قد تلقى بلاغا من مركز شرطة سوهاج، يفيد قيام عامل بالحفروالتنقيب عن الآثار داخل مسكنه. وعلى الفور وعقب تقنين الإجراءات، تم تشكيل فريق بحث أشرف عليه العميد خالد الشاذلى، مدير إدارة المباحث الجنائية، وقاده الرائد محمود جلال الشريف، رئيس مباحث المركز، وتبين قيام "مصطفى . م . ح . أ" 28 سنة عامل ويقيم نجع النجار دائرة المركز ‏بالحفر والتنقيب بحثاً عن الآثار بمنزله، وتم ضبطه وبصحبته رمضان محمود محمد البل 42 سنة‏، ومحمد خلف محمد يوسف 31 سنة عامل، وجمال أحمد الدسوقـى 33 سنة حاصل على دبلوم ثانوى صناعى، وصلاح كمال إسماعيل محمد 30 سنة عامل ويقيمون دائرة مركز المراغة، وأمير حنفى توفيق جمعة 30 سنة، أمين مرافق زراعية ويقيم نجع النجار – دائرة ‏المركز‏، وأحمد جمال السيد حميد 19 سنة طالب ويقيم بناحية أولاد عزاز – دائرة المركز، والسيد جمال السيد حميد 25 سنة عامل ويقيم نجع القرقراة دائرة المركز. ‏كما عثر على حفرة بقطر 2 متر وبعمق 10 أمتار وقطعة من الجريد مثبت بها آيات قرآنية ‏وكمية من البخور، وتم ضبط أدوات الحفر والتنقيب، تم التحفظ على المضبوطات، وكلفت إدارة البحث الجنائى بالتحرى فى الواقعة، تحرر عن ذلك المحضر رقم 2883 إدارى المركز لسنة 2016، وجار العرض على النيابة العامة.</t>
  </si>
  <si>
    <t>رقم 2883 لسنة 2016 إداري سوهاج</t>
  </si>
  <si>
    <t>نجع القراقري - قرية أولاد عزاز</t>
  </si>
  <si>
    <t>حفرة بقطر 2م وبعمق 10م</t>
  </si>
  <si>
    <t>http://www.youm7.com/story/2016/5/12/%D8%A7%D9%84%D9%82%D8%A8%D8%B6-%D8%B9%D9%84%D9%89-%D8%AA%D8%B4%D9%83%D9%8A%D9%84-%D8%B9%D8%B5%D8%A7%D8%A8%D9%89-%D9%84%D8%A7%D8%AA%D9%87%D8%A7%D9%85%D9%87-%D8%A8%D8%A7%D9%84%D8%AA%D9%86%D9%82%D9%8A%D8%A8-%D8%B9%D9%86-%D8%A7%D9%84%D8%A2%D8%AB%D8%A7%D8%B1-%D8%A8%D9%82%D8%B5%D8%B1-%D8%A7%D9%84%D8%A3%D9%85%D9%8A%D8%B1/2714508</t>
  </si>
  <si>
    <t>تمكنت قوات الأمن بالقاهرة من إلقاء القبض على تشكيل عصابى لقيامه بالتنقيب عن الآثار بقصر الأمير يشبك بمنطقة الخليفة، حرر محضر بالواقعة وتولت النيابه التحقيق. وردت معلومات لضباط مباحث قسم شرطة الخليفة مفادها قيام أشخاص بالتنقيب عن الآثار بقصر الأمير يشبك، بإعداد الأكمنة اللازمة تمكن الضباط وبصحبتهم القوة المرافقة من ضبطهم وتبين أنهم كلا من خالد.ص عاطل، حسين .م عاطل، عماد.أ عاطل، فتحى.ج عاطل وشعبان.ر عاطل حال قيامهم بأعمال الحفر داخل القصر، وضبط بحوزتهم "2 كوريك، 2 غلق، سلم خشبى، جاكوش"، وبمواجهتهم اعترفوا بقيامهم بالحفر للتنقيب عن الآثار، تحرر عن ذلك المحضر رقم 2773 لسنة 2016م جنح القسم وتولت النيابة العامة التحقيق.</t>
  </si>
  <si>
    <t>رقم 2773 لسنة 2016 جنح الخليفة</t>
  </si>
  <si>
    <t>عدد 2 كوريك - 2 غلق - سلم خشبى - جاكوش</t>
  </si>
  <si>
    <t>قرية أشمنت</t>
  </si>
  <si>
    <t>http://www.vetogate.com/2180170</t>
  </si>
  <si>
    <t>ألقت المباحث الجنائيــة ببني سويف، اليوم الثلاثاء، القبض على 6 أثناء تنقيبهم عن الآثار داخل منزل مهجور بقرية "أشمنت" التابعــة لمركز شرطة ناصر، شمال المحافظة. كانت معلومات قد وردت لرئيس مباحث مركز شرطة نـاصر، شمال بني سويف، بقيــام عدة أشخاص بالتنقيب عن الآثار داخــل منــزل مهجــور بقرية "أشمنت" التابعة لدائرة المركز. وبعد التأكد من صحة المعلومات وتقنين الإجراءات، قامت قوات الشرطة بمداهمة المنزل المهجور، وألقت القبض على 7 أشخاص، "التاجر والسمسار و5 عمال حفر" أثناء قيامهم بالحفر والتنقيب عن الآثار. وعُثر بحوزتهم على أدوات الحفر "ماتور غاطس لسحب المياه، ماتور لشفط المياه، وجساس مياه، كابل كهربائي، ماتور كهربائي للحفر، ميــزان مياه". تم إلقاء القبض عليهم والتحفظ على المضبوطات وتحــرر محضر بالواقعة، وجار العرض على النيابة العامة لاستكمـال التحقيقات.</t>
  </si>
  <si>
    <t>ماتور غاطس لسحب المياه - ماتور لشفط المياه - جساس مياه - كابل كهربائي - ماتور كهربائي للحفر - ميزان مياه</t>
  </si>
  <si>
    <t>https://almesryoon.com/%D9%82%D8%A8%D9%84%D9%8A-%D9%88%D8%A8%D8%AD%D8%B1%D9%8A/%D8%A7%D9%84%D8%A8%D8%AD%D9%8A%D8%B1%D8%A9/884289-%D8%A7%D9%84%D9%82%D8%A8%D8%B6-%D8%B9%D9%84%D9%89-%D8%A3%D8%B4%D8%AE%D8%A7%D8%B5-%D8%AD%D9%8A%D8%A7%D9%84-%D8%AA%D9%86%D9%82%D9%8A%D8%A8%D9%87%D9%85-%D8%B9%D9%86-%D8%A7%D9%84%D8%A2%D8%AB%D8%A7%D8%B1-%D8%A8%D9%83%D9%88%D9%85-%D8%AD%D9%85%D8%A7%D8%AF%D8%A9</t>
  </si>
  <si>
    <t>http://www.elwatannews.com/news/details/1160534</t>
  </si>
  <si>
    <t>http://www.mobtada.com/news_details.php?ID=468992</t>
  </si>
  <si>
    <t>http://www.xn--igbhe7b5a3d5a.com/t~261959</t>
  </si>
  <si>
    <t>قصر الأمير يشبك - ش السلطان حسن</t>
  </si>
  <si>
    <t>مركز المنصورة</t>
  </si>
  <si>
    <t>قرية شاوة</t>
  </si>
  <si>
    <t>http://www.dk-gate.com/articles/index/11680</t>
  </si>
  <si>
    <t>ألقت مباحث مركز المنصورة القبض على (14) شخص، أثناء تنقيبهم عن الآثار في أحد المنازل، في قرية (شاوة)، التابعة لمركز المنصورة في محافظة الدقهلية. وكان اللواء «عاصم حمزة» مدير أمن الدقهلية، تلقى إخطارا من اللواء «مجدي القمري» مدير مباحث المديرية، يفيد بقيام أشخاص بالتنقيب عن الآثار داخل أحد المنازل بقرية شاوة التابعة لمركز المنصورة. وانتقل الرائد «رامي الطنطاوي»، رئيس مباحث المركز، إلى مكان البلاغ ليتأكد من الواقعة، بوجود حفرة كبيرة بعرض ثلاثة أمتار في عمق عشرة أمتار داخل منزل، وتمثال صغير يشتبه أنه أثرى. فضبط رئيس مباحث المركز صاحب المنزل و(14) شخصا آخرين، وتم التحفظ على أدوات الحفر والتمثال وتم تحرير محضر بالواقعة، وجارٍ عرضه على النيابة العامة لمباشرة التحقيقات.</t>
  </si>
  <si>
    <t>حفرة بعرض 3م في عمق 10م</t>
  </si>
  <si>
    <t>تمثال يشتبه بأنه أثري</t>
  </si>
  <si>
    <t>http://www.soutalomma.com/224530</t>
  </si>
  <si>
    <t>قرية المنصورة</t>
  </si>
  <si>
    <t>http://www.ahlmisrnews.com/news/article/49503</t>
  </si>
  <si>
    <t>قررت نيابة مركز شرطة ناصر شمال بني سويف، اليوم، حبس 5 أشخاص، 4 أيام على ذمة التحقيق، لاتهامهم بالتنقيب عن الآثار داخل منزل أحدهم بقرية المنصورة التابعة لدائرة مركز ناصر شمال بني سويف. تلقى اللواء محمود العشيري مدير أمن بني سويف، إخطارا من العميد خلف حسين مدير مباحث المديرية، بتنقيب 5 أشخاص عن الآثار داخل منزل أحدهم بدائرة مركز ناصر، والذي أمر بضبط المتهمين وعرضهم على النيابة للتحقيق معهم. ووردت معلومات سرية للمقدم محمد الخولي رئيس مباحث مركز شرطة ناصر، بتنقيب 5 أشخاص عن الآثار داخل منزل بقرية المنصورة، الذي انتقل على رأس قوة أمنية ضمت النقباء أحمد عبدالتواب، وأحمد سمير قنديل، وكريم علاء الدين، لمكان التنقيب. وضبطت القوات، كلا من "حمدي ع. ب."، (24 عاما - عاطل - مقيم قرية المنصورة)، و"مجودة م. ع."، (36 عاما - مقيم قرية الجرابعة)، و"سيد ص. إ."، (36 عاما - مقيم بقرية الحمام)، و"حمادة س. ع."، (28 عاما - فلاح)، و"محمد ج. ع."، (31 عاما - عامل - مقيم بقرية الحمام). وتبين من التحريات والتحقيقات الأولية، أن المتهم الأول صاحب المنزل، واستعان بالمتهم الثاني، كونه أحد المشايخ المعلوم عنه المساعدة في التنقيب عن الآثار، ليقوم كلا من المتهم الثالث إلى الخامس بالحفر. وعثرت الشرطة، على معدات الحفر بحيازة المتهمين من روافع كهربائية، ومواتير، وكواريك للحفر وسلالم، وتحرر محضر بالواقعة وباشرت نيابة بني سويف التحقيق التي أصدرت قراراها بحبس المتهمين 4 أيام. S.dpuf</t>
  </si>
  <si>
    <t>روافع كهربائية - مواتير - كواريك للحفر - سلالم</t>
  </si>
  <si>
    <t>فاقوس</t>
  </si>
  <si>
    <t>http://www.youm7.com/story/2016/5/18/%D8%B6%D8%A8%D8%B7-9-%D8%A3%D8%B4%D8%AE%D8%A7%D8%B5-%D8%A3%D8%AB%D9%86%D8%A7%D8%A1-%D9%82%D9%8A%D8%A7%D9%85%D9%87%D9%85-%D8%A8%D8%A7%D9%84%D8%AA%D9%86%D9%82%D9%8A%D8%A8-%D8%B9%D9%86-%D8%A7%D9%84%D8%A2%D8%AB%D8%A7%D8%B1-%D9%81%D9%89-%D8%A7%D9%84%D8%B4%D8%B1%D9%82%D9%8A%D8%A9/2722844</t>
  </si>
  <si>
    <t>ألقى ضباط السياحة والآثار بالشرقية، اليوم بالتنسيق مع مباحث فاقوس، القبض على 9 أشخاص أثناء قيامهم بالتنقيب عن الآثار، وتم التحفظ عليهم تحت تصرف النيابة العامة بفاقوس، بإشراف المستشار وليد جمال المحامى العام لنيابات شمال الشرقية. تلقى مدير أمن الشرقية اللواء حسن سيف، إخطارا بقيام ضباط قسم شرطة السياحة والآثار برئاسة المقدم محمد رجب بالتنسيق مع ضباط مباحث مركز فاقوس، من ضبط كل من "إبراهيم.أ.س" 40 سنة سائق، "محمود.إ.س37" سنة كاتب ،"محمود.ح. ع49" سنة عامل زراعى، "محمد.ا.أ"39 سنة عامل زراعى، "عبد المنعم.أ.س"29 سنة عامل، "محمد.ع.ه" 37 سنة موظف بالشباب والرياضة، "أنور.ى.س45" سنة نقاش ،"محمد.ع.م31" سنة عامل زراعى و"عبد المنعم.إ.م" 41 سنة عامل زراعى أثناء قيامهم بالبحث والتنقيب عن الآثار أسفل منزل المتهم الأول. وتم ضبط أدوات التنقيب والحفر، وبضبطهم تم مباشرة التحقيقات معهم جميعا، وتحرر عن ذلك المحضر رقم 30607 إدارى المركز لسنة 2016.</t>
  </si>
  <si>
    <t>رقم 30607 لسنة 2016 إداري فاقوس</t>
  </si>
  <si>
    <t>أبو المطامير</t>
  </si>
  <si>
    <t>http://www.egynews.net/907380/%D8%B6%D8%A8%D8%B7-4-%D8%A3%D8%B4%D8%AE%D8%A7%D8%B5-%D9%8A%D8%AA%D8%A7%D8%AC%D8%B1%D9%88%D9%86-%D9%81%D9%8A-%D8%A7%D9%84%D8%A2%D8%AB%D8%A7%D8%B1-%D9%88%D8%A7%D9%84%D8%A3%D8%B3%D9%84%D8%AD%D8%A9-%D9%88/</t>
  </si>
  <si>
    <t>تمكنت الأجهزة الأمنية بمحافظة البحيرة , اليوم /الأحد/ , من ضبط 4 تماثيل فرعونية وسلاح ناري وذخيرة بحوزة عامل زراعي بأبو المطامير , قبل الاتجار بهم , حيث وردت معلومات مفادها قيام عامل زراعي , بحيازة أسلحة نارية وذخائر بدون ترخيص والإتجار في القطع الأثرية, وبتقنين الإجراءات تم ضبط المتهم وبحوزته المضبوطات , وبمواجهته أعترف بحيازته للسلاح بقصد الدفاع والتماثيل للنصب على المواطنين والتحصل منهم علي مبالغ مالية .</t>
  </si>
  <si>
    <t>عامل زراعي</t>
  </si>
  <si>
    <t>أسلحة نارية - ذخائر بدون ترخيص</t>
  </si>
  <si>
    <t>تماثيل فرعونية</t>
  </si>
  <si>
    <t>http://www.tahrirnews.com/posts/421903/%D8%A8%D8%A7%D9%84%D8%A3%D8%B3%D9%85%D8%A7%D8%A1..%D8%AD%D8%A8%D8%B3+14+%D8%B4%D8%AE%D8%B5%D9%8B%D8%A7+4+%D8%A3%D9%8A%D8%A7%D9%85+%D9%84%D9%84%D8%AA%D9%86%D9%82%D9%8A%D8%A8+%D8%B9%D9%86+%D8%A7%D9%84%D8%A2%D8%AB%D8%A7%D8%B1+%D8%A8%D9%85%D9%86%D8%B2%D9%84+%D9%81%D9%8A+%D8%A7%D9%84%D8%AF%D9%82%D9%87%D9%84%D9%8A%D8%A9</t>
  </si>
  <si>
    <t>رقم 4041 لسنة 2016 إداري مركز المنصورة</t>
  </si>
  <si>
    <t>http://www.tahrirnews.com/posts/423303/%D8%A8%D9%86%D9%8A+%D8%B3%D9%88%D9%8A%D9%81++%D8%A7%D9%84%D8%AA%D9%86%D9%82%D9%8A%D8%A8+%D8%B9%D9%86+%D8%A7%D9%84%D8%A2%D8%AB%D8%A7%D8%B1++%D9%85%D9%86%D8%B2%D9%84+%D8%A3%D8%AE%D8%A8%D8%A7%D8%B1+%D8%A7%D9%84%D8%AD%D9%88%D8%A7%D8%AF%D8%AB+</t>
  </si>
  <si>
    <t>دراو</t>
  </si>
  <si>
    <t>قرية الجعافرة</t>
  </si>
  <si>
    <t>http://gate.ahram.org.eg/News/976974.aspx</t>
  </si>
  <si>
    <t>تمكنت مباحث السياحة والآثار بأسوان اليوم، الإثنين، من القبض على 4 أشخاص أثناء التنقيب عن الآثار داخل منزل بقرية الجعافرة بمدينة دراو . وكانت معلومات وصلت إلى خالد العسيوي مفتش السياحة والآثار بأسوان تفيد بقيام 4 أشخاص بالتنقيب عن الآثار داخل منزل عامل بشركة الكهرباء يدعي (صلاح. ي ). حيث تم إعداد قوة من مباحث السياحة والآثار بكوم أمبو برئاسة النقيب محمد حجاج والذين قاموا بمداهمة المنزل، حيث تم ضبط ( أحمد. خ) و( رمضان. ع ) أثناء التنقيب داخل منزل عامل بشركة الكهرباء، وبالتفتيش عثر على حفرة عمقها 5أمتار موصلة بسرداب مفتوح، كما تم ضبط أدوات الحفر. تم تحرير محضر بالواقعة، وجارٍ العرض على النيابة.</t>
  </si>
  <si>
    <t>حفرة عمقها 5م موصلة بسرداب مفتوح</t>
  </si>
  <si>
    <t>باب الشعرية</t>
  </si>
  <si>
    <t>ش الجيش</t>
  </si>
  <si>
    <t>http://www.mobtada.com/news_details.php?ID=470058</t>
  </si>
  <si>
    <t>تمكن رجال مباحث باب الشهرية، اليوم الأحد، من القبض على شخصين ينقبان عن الآثار. كانت معلومات وردت إلى ضباط وحدة مباحث قسم شرطة باب الشعرية تؤكد قيام شخصين بالتنقيب عن الآثار بقطعة أرض كائنة فى شارع الجيش. وتمكن ضباط وحدة مباحث القسم من ضبط وائل. ح، 38 سنة، حداد، ومنصور. س، 45 سنة، جزار، حال قيامهما بأعمال الحفر داخل قطعة الأرض المُشار إليها، وبحوزتهما فأس، وكوريك، وماكينة لحام، وخرطوم مياه، وعَتَلة حديدية، وماكينة شفط مياه". واعترف المتهمان بقيامهما بالحفر للتنقيب عن الآثار، وتحرر عن ذلك المحضر رقم 2060 لسنة 2016م جنح القسم، وأُخطرت النيابة العامة التى تولت سير التحقيقات.</t>
  </si>
  <si>
    <t>رقم 2060 لسنة 2016 جنح باب الشعرية</t>
  </si>
  <si>
    <t>وائل. ح 38س حداد، منصور. س 45س جزار</t>
  </si>
  <si>
    <t>قطعة أرض</t>
  </si>
  <si>
    <t>فأس - كوريك - ماكينة لحام - خرطوم مياه - عَتَلة حديدية - ماكينة شفط مياه</t>
  </si>
  <si>
    <t>اللبان</t>
  </si>
  <si>
    <t>ش الفراهدة</t>
  </si>
  <si>
    <t>http://www.youm7.com/story/2016/5/20/%D8%A7%D9%84%D9%82%D8%A8%D8%B6-%D8%B9%D9%84%D9%89-%D8%AA%D8%B4%D9%83%D9%8A%D9%84-%D8%B9%D8%B5%D8%A7%D8%A8%D9%89-%D8%AA%D8%AE%D8%B5%D8%B5-%D9%81%D9%89-%D8%A7%D9%84%D8%AA%D9%86%D9%82%D9%8A%D8%A8-%D8%B9%D9%86-%D8%A7%D9%84%D8%A2%D8%AB%D8%A7%D8%B1/2725754</t>
  </si>
  <si>
    <t>ألقت مباحث مديرية أمن الإسكندرية القبض على تشكيل عصابى تخصص فى التنقيب عن الآثار. كان قد تلقى اللواء نادر جنيدى، مساعد وزير الداخلية لأمن الإسكندرية، إخطارا من مأمور قسم شرطة اللبان، بوجود أعمال حفر وتنقيب عن الآثار بعقار بشارع الفراهده دائرة القسم. وانتقل ضباط وحدة مباحث القسم، وتم ضبط كل من "رمضان. ج" 49 سنة عاطل مقيم دائرة قسم شرطة محرم بك، و"محمد. م" 39 سنة عاطل مقيم دائرة قسم شرطة الدخيلة و"إبراهيم. ا" 32 سنة كهربائى مقيم دائرة القسم و"عماد. ا" 32 سنة عامل مقيم تمى الأمديد محافظة الدقهلية و"مصطفى. م" 23 سنة عاطل مقيم دائرة القسم و"عادل. م" 24 سنة عاطل مقيم مركز دمنهور- محافظ البحيرة، و"أحمد. ع" 33 سنة موظف بشركة الإسكندرية للأسمدة، أثناء قيامهم بالحفر والتنقيب عن الآثار بإحدى الغرف بالطابق الأرضى بالعقار ووجود حفره بعمق 5 مترات، وضُبط بحوزتهم أدوات الحفر والسيارة رقم 4583 مصر "ملك الأخير". وتعينت الحراسة اللازمة على العقار، وتم إخطار عمليات المحافظة وحى غرب، وتحرر المحضر إدارى قسم اللبان، وجار العرض على النيابة.</t>
  </si>
  <si>
    <t>حفرة بعمق 5م</t>
  </si>
  <si>
    <t>قويسنا</t>
  </si>
  <si>
    <t>http://www.vetogate.com/2197241</t>
  </si>
  <si>
    <t>رقم 4196 لسنة 2016 إداري قويسنا</t>
  </si>
  <si>
    <t>صاروخ - 2 كوريك - أدوات حفر</t>
  </si>
  <si>
    <t>http://www.elwatannews.com/news/details/1191824</t>
  </si>
  <si>
    <t>تمكن فريق مباحث مركز شرطة أبنوب بمديرية أمن أسيوط من ضبط مدرس يتاجر في الآثار بحيازته 10 قطع يشتبه بأثريتها مخبأة داخل حظيرة مشية ملحقة بمنزله. تلقى اللواء عبدالباسط دنقل مدير أمن أسيوط، إخطارا من المقدم محسن شريت رئيس مباحث مركز شرطة أبنوب، بضبط "م.ا.ط " 46 عاما، مدرس، داخل حظيرة ماشية ملحقة بمنزله وبحيازته وجه تمثال من الخشب بني اللون طول 7 سم على شكل آدمي، وتمثال من الخشب أسود اللون على شكل حورس بطول 6 سم، و(2) تمثال فخار بطول 15 سم وتماثيل أخرى. بمواجهته أقر بحيازة المضبوطات بقصد الإتجار، تم التحفظ على المضبوطات وتحرير المحضر اللازم وجاري استكمال الإجراءات القانونية.</t>
  </si>
  <si>
    <t>وجه تمثال من الخشب بني اللون طول 7 سم على شكل آدمي، وتمثال من الخشب أسود اللون على شكل حورس بطول 6 سم، و(2) تمثال فخار بطول 15 سم وتماثيل أخرى</t>
  </si>
  <si>
    <t>http://akhbarassiut.com/%D8%B6%D8%A8%D8%B7-%D9%85%D8%AF%D8%B1%D8%B3-%D9%8A%D8%AA%D8%A7%D8%AC%D8%B1-%D9%81%D9%8A-%D8%A7%D9%84%D8%A2%D8%AB%D8%A7%D8%B1-%D8%A8%D8%AD%D9%88%D8%B2%D8%AA%D9%87-10%D9%82%D8%B7%D8%B9/</t>
  </si>
  <si>
    <t>http://m.alnabaa.net/562514</t>
  </si>
  <si>
    <t>http://www.albawabhnews.com/1948038</t>
  </si>
  <si>
    <t>لقى أحد العاملين مصرعه فى منطقة قويسنا بعد سقوطه فى حفرة أثناء تنقيبه عن الآثار، وألقت قوات الأمن بالمنوفية القبض على ٦ آخرين بتهمة التنقيب عن الآثار، وأمرت النيابة بحبسهم ٤ أيام على ذمة التحقيق. بدأت الواقعة عندما تلقى مأمور مركز شرطة قويسنا بلاغًا من مستشفى «شبين الكوم المركزى» بوصول عامل مصاب بكسور فى أماكن متفرقة من جسده، وبنزيف داخلى، وتوفى قبل وصوله إلى المستشفى لتلقى العلاج، وعلى الفور تم تشكيل قوة من قوات مباحث المركز بقيادة المقدم رأفت نصار، رئيس المباحث، وبالكشف عن هوية المجنى عليه تبين أنه «رومانى. ف. ف»، ٤٠ عامًا، عامل، مقيم بقويسنا. وبعمل البحث والتحريات اللازمة وسماع أقوال شهود العيان، دلت التحريات أن المجنى عليه سقط داخل حفرة أثناء تنقيبه عن الآثار، وغرق فى دمائه ولفظ أنفاسه الأخيرة فى الحال، وتوصلت التحريات إلى منزل قديم بداخله حفرة كبيرة ٢٠ مترًا ووجود مجموعة من أدوات الحفر، تمكنت القوات من تحديد هوية المتهمين فى هذه الواقعة، ونجحت فى القبض على «طاهر. أ. ع»، ٥٠ عاما، صاحب العقار، ومقيم بمدينة قويسنا، و«رؤوف. ا. س»، ٢٥ عاما، عامل، مقيم فى سوهاج، و«زكى. ك. ع»، ٢٨ عاما، ومقيم فى سوهاج، و«زكريا. ع. ع»، ٣٠ عاما، عامل، مقيم فى قويسنا، و«ثروت. ف. ف. ع»، ٣٥ عاما، عامل، مقيم فى سوهاج، و«محمد. ع. ع »، ٢٥ عاما، عامل، مقيم فى قويسنا، و«إسلام. ب. ع»، مقيم فى القاهرة، و«فايز. أ. ف»، ٤٠ عاما، ومقيم فى السادات، وأثناء القبض عليهم وجدت معهم: «أدوات حفر، صاروخ حفر، ٢ كوريك». وبمواجهة المتهمين اعترفوا بالواقعة، وأقر المتهم الأول، صاحب العقار، بتنقيبهم عن الآثار وقال: «أحد الشيوخ أخبرنى أن منزلى توجد به آثار، ولم أصدق ما قاله لى، وأكد لى بعض الشيوخ الآخرين ذلك، وعلى الفور ذهبت وأحضرت بعض العمال، وهم باقى المتهمين، ودجالة حتى تخبرنا عن مكان الآثار، وبدأنا الحفر فى النقطة التى حددتها الدجالة وبالفعل وصلنا إلى عمق كبير، ويوم الحادث كان يوجد أحد العمال بالحفرة وفوجئنا بانهيار جوانب الحفرة وسقطت عليه الحجارة وتوفى فى الحال». وأقرت الدجالة وباقى المتهمين بأنهم جاءوا لمساعدته فى استخراج الآثار، فهى كانت تخبرهم عن مكان الآثار حتى يحفروا، وتحميهم من الجن والعفاريت، «حتى لا تأذيهم لعنة الفراعنة مثل ما أذت المجنى عليه». وحرر المحضر اللازم بالواقعة رقم ٤١٩٦ إدارى مركز قويسنا لسنة ٢٠١٦، وتم عرض المتهمين على النيابة العامة لمباشرة التحقيق، وأمرت بحبس صاحب العقار ٤ أيام على ذمة التحقيق بتهمة القتل الخطأ، وحبس باقى المتهمين ٤ أيام على ذمة التحقيق بتهمة التنقيب والحفر بدون تصريح.</t>
  </si>
  <si>
    <t>طوخ</t>
  </si>
  <si>
    <t>http://www.elwatannews.com/news/details/1201731</t>
  </si>
  <si>
    <t>حفرة مساحة 2.5 × 2م بعمق 5م</t>
  </si>
  <si>
    <t>هاني.س ا 41س فني تحاليل</t>
  </si>
  <si>
    <t>http://www.youm7.com/story/2016/5/27/%D8%A7%D9%84%D9%82%D8%A8%D8%B6-%D8%B9%D9%84%D9%89-%D9%81%D9%86%D9%89-%D8%AA%D8%AD%D8%A7%D9%84%D9%8A%D9%84-%D9%84%D8%A7%D8%AA%D9%87%D8%A7%D9%85%D9%87-%D8%A8%D8%A7%D9%84%D8%AA%D9%86%D9%82%D9%8A%D8%A8-%D8%B9%D9%86-%D8%A7%D9%84%D8%A2%D8%AB%D8%A7%D8%B1-%D8%A8%D9%85%D9%86%D8%B2%D9%84%D9%87-%D9%81%D9%89/2735735</t>
  </si>
  <si>
    <t>تلقى اللواء سعيد شلبى مدير أمن القليوبية، إخطارًا من اللواء أشرف عبد القادر مدير المباحث الجنائية بالواقعة. ودلت تحريات المباحث على أن مأمور مركز طوخ تلقى بلاغا بقيام أحد الأشخاص بالتنقيب عن الآثار داخل منزله بشارع جلال حجاج المتفرع من شارع بورسعيد، وانتقل المقدم أحمد الخولى رئيس مباحث طوخ لمكان الواقعة، وتم ضبط "هانى.س.ا.41 سنة" فنى تحاليل، وبمواجهته اعترف بارتكاب الواقعة. وبمعاينة المنزل تبين أنه مكون من طابقين الأول ملك المتهم والثانى ملك شقيقته "نجوى.س.ا.37 سنة" ربة منزل ووجود حفرة على مساحة 2.5 × 2 متر بعمق 5 أمتار. وتم ضبط أدوات الحفر عبارة عن "2 كمبروسر هواء – 2 فأس – 1 أزميل – 3 كوريك – 1 مطرقه – 3 موتور رفع مياه – 3 غلق جلد – 2 شاكوش صغير – 1 أجنه – 1 عربة نقل يد – 1 مفك – 1 مقص – 1 مسطرين" وتم التحفظ عليها، وكلفت إدارة البحث الجنائى بالتحرى عن الواقعة. وتم تحرير عن ذلك المحضر رقم 8787 إدارى مركز طوخ لسنة 2016، وجار العرض على النيابة العامة للتحقيق.</t>
  </si>
  <si>
    <t>رقم 8787 لسنة 2016 إداري طوخ</t>
  </si>
  <si>
    <t>عدد 2 كمبروسر هواء – 2 فأس – 1 أزميل – 3 كوريك – 1 مطرقه – 3 موتور رفع مياه – 3 غلق جلد – 2 شاكوش صغير – 1 أجنه – 1 عربة نقل يد – 1 مفك – 1 مقص – 1 مسطرين</t>
  </si>
  <si>
    <t>http://www.elfagr.org/2152333</t>
  </si>
  <si>
    <t>قرية الكوامل بحري - الجبل الغربي</t>
  </si>
  <si>
    <t>http://akhbarelyom.com/article/574d015037b1d5f6359e4ce3/%D9%85%D8%B5%D8%B1%D8%B9-3-%D8%A3%D8%B4%D8%AE%D8%A7%D8%B5-%D8%A3%D8%AB%D9%86%D8%A7%D8%A1-%D8%AA%D9%86%D9%82%D9%8A%D8%A8%D9%87%D9%85-%D8%B9%D9%86-%D8%A7%D9%84%D8%A2%D8%AB%D8%A7%D8%B1-%D8%A8%D8%B3%D9%88%D9%87%D8%A7%D8%AC-1464664400</t>
  </si>
  <si>
    <t>لقي 3 أشخاص مصرعهم أثناء البحث والتنقيب عن الآثار بالجبل الغربي لقرية الكوامل بحري مركز سوهاج إثر سقوط كتلة رملية عليهم. وتلقى مدير امن سوهاج اللواء احمد ابوالفتوح بلاغا بالحادث من شرطة النجدة وانتقل مدير المباحث اللواء خالد الشاذلي وقائد الحماية المدنية العميد علاء السعيد وتبين أثناء قيام مشرف مكتبات مقيم بعرب الأطاولة أخميم يدعى محمود بدوى عبدالغفار 55 سنة ورمضان عبدالرحيم رمضان 48 سنة حاصل على دبلوم وايمن متولى عبدالوهاب 43 سنة سباك بالحفر والتنقيب عن الاثار بمنطقة جبلية تبعد 10 كيلو عن الطريق الرئيسي غرب الكوامل انهارت عليهم كتلة رملية نتج عنها وفاتهم. وتبين وجود حفرة بعمق 5 أمتار وبقطر متران تمكنت القوات بمعاونة الأهالي من انتشال الجثث ونقلها لمشرحة مستشفى سوهاج العام وتولت النيابة التحقيق ونفت التحريات وجود شبهة جنائية في الحادث وتحرر المحضر الإداري 3560 مركز سوهاج لسنة 2016.</t>
  </si>
  <si>
    <t>رقم 3560 لسنة 2016 إداري مركز سوهاج</t>
  </si>
  <si>
    <t>محمود ب ع 55س مشرف مكتبات، رمضان ع ر 48س دبلوم، ايمن م ع 43س سباك</t>
  </si>
  <si>
    <t>http://misralbalad.com/page.php?id=61053#.WIq87lV97Dd</t>
  </si>
  <si>
    <t>مركز الفيوم</t>
  </si>
  <si>
    <t>http://www.alnabaa.net/565826</t>
  </si>
  <si>
    <t>ألقت شرطة مركز الفيوم، اليوم الإثنين، على 6 أشخاص بعزبة حرفوش بمركز الفيوم؛ لقيامهم بالحفر والتنقيب عن آثار، بأحد منازل القرية، كما تم العثور بحوزتهم على ماكينة مياه وبعض الخراطيم والحبال والمعدات، والتي كانوا يستخدمونها في عملية التنقيب. كان اللواء ناصر العبد، مدير أمن الفيوم، تلقى إخطارًا من مأمور قسم شرطة مركز الفيوم، بالقبض على كل من: "علي ر. م .س"، عامل 33 عامًا، مقيم بقرية نايس حربى مركز طامية، "أشرف .ر" عامل 41 عامًا، مقيم بعزبة نايس حربى، "محمد .ق"، نجار مسلح 47 عامًا، مقيم بقريه العدوة مركز الفيوم، "خالد .أ"، نجار مسلح 40 عامًا، مقيم بعزبة العدوة مركز الفيوم ، "محمد .أ" 40 عامًا، مقيم بفانوس مركز طامية، "طه .ش" 34 عامًا، حاصل على دبلوم صنايع مقيم بفانوس مركز طامية، لقيامهم بالحفر والتنقيب عن الآثار بمساحة 12 مترًا وعمق 8 أمتار، بمنزل عثمان، ع، 48 عامًا حاصل على دبلوم زراعة مقيم بعزبة حرفوش ، وقام كل من المتهمين بالاعتراف بقيامهم بالحفر والتنقيب عن الآثار. تم تحرير محضر بالواقعة يحمل رقم 4138/2016 جنح مركز شرطة الفيوم، وجاري عرضهم على النيابة العامة.</t>
  </si>
  <si>
    <t>رقم 4138 لسنة 2016 جنح مركز الفيوم</t>
  </si>
  <si>
    <t>حفرة مساحة 12م وعمق 8م</t>
  </si>
  <si>
    <t>ماكينة مياه - خراطيم - حبال - معدات</t>
  </si>
  <si>
    <t>http://www.youm7.com/story/2016/5/30/%D8%A7%D9%84%D9%82%D8%A8%D8%B6-%D8%B9%D9%84%D9%89-6%D8%A3%D8%B4%D8%AE%D8%A7%D8%B5-%D8%A3%D8%AB%D9%86%D8%A7%D8%A1-%D8%AA%D9%86%D9%82%D9%8A%D8%A8%D9%87%D9%85-%D8%B9%D9%86-%D8%A7%D9%84%D8%A2%D8%AB%D8%A7%D8%B1-%D8%A8%D9%82%D8%B1%D9%8A%D8%A9-%D8%B2%D8%A7%D9%88%D9%8A%D8%A9-%D8%A7%D9%84%D9%83%D8%B1%D8%A7%D8%AF%D8%B3%D8%A9/2739808</t>
  </si>
  <si>
    <t>عزبة حرفوش - قرية زاوية الكرداسة</t>
  </si>
  <si>
    <t>سمسطا</t>
  </si>
  <si>
    <t>كمين أمني - الطريق الصحراوي</t>
  </si>
  <si>
    <t>https://almesryoon.com/%D9%82%D8%A8%D9%84%D9%8A-%D9%88%D8%A8%D8%AD%D8%B1%D9%8A/%D8%A8%D9%86%D9%8A-%D8%B3%D9%88%D9%8A%D9%81/887502-%D8%B3%D9%82%D9%88%D8%B7-%D9%85%D8%AD%D8%A7%D8%B3%D8%A8-%D8%A8%D8%AF%D9%8A%D9%88%D8%A7%D9%86-%D9%85%D8%AD%D8%A7%D9%81%D8%B8%D8%A9-%D8%A7%D9%84%D8%AF%D9%82%D9%87%D9%84%D9%8A%D8%A9-%D8%A8%D8%AD%D9%88%D8%B2%D8%AA%D9%87-%D8%A2%D8%AB%D8%A7%D8%B1</t>
  </si>
  <si>
    <t>ألقت قوة كمين أمني بالطريق الصحراوي بمحافظة بني سويف، القبض على محاسب بديوان عام محافظة الدقهلية ومهندس زراعى ومرشد سياحي بحوزتهم تمثال فرعونى أثري وأحالتهم للنيابة العامة التي أمرت بالتحفظ عليهم للمدة القانونية المقررة وكذلك السيارة والتمثال لحين عرضه على هيئة الآثار المصرية. وكان اللواء محمود العشيرى مدير الأمن تلقى إخطارًا من كمين الطريق الصحراوي الغربي بمركز سمسطا يفيد بضبط ف. ن 30 سنة مرشد سياحي يقود سيارة وبصحبته ط. ا (58 سنة) محاسب بديوان محافظة الدقهلية وح. ع60 سنة، مهندس زراعي بالمنصورة وكان داخل السيارة تمثالاً عليه نقوش فرعونية ويشتبه في أثريته وتم التحفظ على السيارة ومستقليها والمضبوطات وبمواجهتهم اعترفوا بحيازتهم المضبوطات. وتم تحرير محضر برقم 1833 مركز سمسطا وأمرت النيابة بمعاينة من لجنة هيئة الآثار للتمثال المضبوط لبيان ما إذا كان أثريا من عدمه وبيان العصر والأسرة المنسوب إليهما وطلبت تحريات المباحث حول الواقعة وملابساتها وظروفها.</t>
  </si>
  <si>
    <t>رقم 1833 لسنة 2016 إداري سمسطا</t>
  </si>
  <si>
    <t>تمثال عليه نقوش فرعونية ويشتبه في أثريته</t>
  </si>
  <si>
    <t>عطفة شومان من بين السيارج</t>
  </si>
  <si>
    <t>http://www.xn--igbhe7b5a3d5a.com/mt~264335</t>
  </si>
  <si>
    <t>توافرت معلومات لمامور قسم باب الشعرية من أهلى الدائرة عبر موقع التواصل الاجتماعى بقيام المدعو أحمد سعد عبد الرسول العياط صاحب ورشة احذية بمنطقة باب الشعرية بالتنقيب عن الآثار بالعقار رقم 3 عطفة شومان من بين السيارج تم اخطار السيد اللواء / خالد عبد العال مساعد أول وزير الداخلية مدير امن القاهرة والذى كلف اللواء هشام العراقى مدير مباحث العاصمة بسرعة الفحص فتم تكليف النقيب محمد ماهر والرائد وليد المعداوى تحت اشراف العقيد ايمن صلاح مفتش مباحث فرقة الوسط بالانتقال والفحص حيث تبين صحة المعلومة وقيام المذكور بالتنقيب عن الآثار بذات الموقع بمحل خاص بة عن طريق الحفر واستخدام أدوات شفط مياة وحفر تم إلقاء القبض على المتهم المذكور وأمر السيد اللواء طة بيومى نائب مدير أمن القاهرة لقطاع الغرب اللواء حسام يحى مساعد مدير أمن القاهرة لفرقة الوسط باتخاذ الاجرائات القانونية والعرض على النيابة العامة</t>
  </si>
  <si>
    <t>عبر مواقع التواصل الاجتماعي</t>
  </si>
  <si>
    <t>أدوات شفط مياة وحفر</t>
  </si>
  <si>
    <t>العياط</t>
  </si>
  <si>
    <t>دهشور</t>
  </si>
  <si>
    <t>http://www.vetogate.com/2216339</t>
  </si>
  <si>
    <t>نجحت الإدارة العامة لشرطة السياحة والآثار بقيادة اللواء أحمد شاهين مساعد وزير الداخلية لشرطة السياحة والآثار، واللواء علاء السباعي مدير الإدارة العامة لمباحث شرطة السياحة والآثار في ضبط عشرة أشخاص نقبوا عن الآثار في منطقة دهشور. وكانت معلومات وردت للعقيد وليد الشرقاوي، رئيس مباحث سياحة وآثار الجيزة، تفيد بقيام (و. ر) صاحب مصنع زجاج، مقيم بقرية النصرية الجديدة التابعة لدائرة مركز شرطة العياط ومعه 9 أشخاص آخرين بالتنقيب عن الآثار بمنطقة دهشور التابعة لدائرة مركز شرطة البدرشين، وباجراء التحريات تأكدت صحة المعلومات، كما تبين أن المتهمين قاموا بحفر بئر عميق امتد عمقه إلى ما يقرب من 20 مترا تحت الأرض. وبتقنين الإجراءات، تمكن المقدم مصطفى حلاوة معاون مباحث الإدارة من ضبط المتهمين في عدد من الأكمنة السرية المعدة لهم، وبحوزتهم أدوات حفر وتنقيب، و2 دقاق ثقيل. وبمواجهة المتهمين، اعترفوا بارتكاب الواقعة وحيازتهم للمضبوطات بقصد التنقيب عن الآثار، وتحرر المحضر اللازم عن الواقعة وتولت النيابة العامة التحقيق.</t>
  </si>
  <si>
    <t>بئر عميق 20م</t>
  </si>
  <si>
    <t>أدوات حفر - 2 دقاق ثقيل</t>
  </si>
  <si>
    <t>القناطر الخيرية</t>
  </si>
  <si>
    <t>http://www.albawabhnews.com/1976009</t>
  </si>
  <si>
    <t>ألقت أجهزة الأمن بالقليوبية، القبض على 5 أشخاص، لقيامهم بالتنقيب عن الآثار، بدائرة مركز القناطر الخيرية، تحرر محضر بالواقعة، وتولت النيابه التحقيق. تلقى الرائد أحمد فاروق رئيس مباحث مركز القناطر الخيرية، بلاغا مفاده قيام المدعو "عصام حلمي ــ 49 سنة ــ عامل بمحل ملابس"، ومقيم حي الزهور، باسوس، دائرة المركز، بالتنقيب عن الآثار بمنزله. عقب تقنين الإجراءات تمكن ضباط مباحث المركز من ضبط المتهم وبرفقته كل من:- كندس عبد ربه خليل 23 سنة سائق "زوج نجلة المتهم"، وديد يحيي جبريـال 33 سنة سائق " زوج نجلة المتهم "، إبراهيم سعيد 32 سنة نجار موبيليا، سعيد لبيب 23 سنة نجار موبيليا، وذلك أثناء قيامهم بالتنقيب عن الآثار بمنزل الأول، وقيامهم بالحفر بعمق 6 أمتار بعرض 120 سم مستخدمين في ذلك "2 "موتور رفع مياه و1 ونش يدوي ومجموعة من الحبال والجنازير، وتم التحفظ عليهم، وبمواجهتهم اعترفوا بإرتكابهم الواقعة وقيامهم بالتنقيب عن الآثار بمنزل الأول. كلفت إدارة البحث الجنائى بالتحرى عن الواقعه، تم التحفظ على مكان الواقعه وتعيين الحراسة اللازمة تحرر عن ذلك المحضر رقم 5073 إدارى مركز القناطر الخيرية لسنة 2016م، وجار العرض على النيابة.</t>
  </si>
  <si>
    <t>رقم 5073 لسنة 2016 إداري القناطر الخيرية</t>
  </si>
  <si>
    <t>حفرة بعمق 6م بعرض 120 سم</t>
  </si>
  <si>
    <t>عدد 2 موتور رفع مياه - 1 ونش يدوي - حبال وجنازير</t>
  </si>
  <si>
    <t>http://www.dotmsr.com/details/%D8%B6%D8%A8%D8%B7-5-%D8%A3%D8%B4%D8%AE%D8%A7%D8%B5-%D9%84%D8%AA%D9%86%D9%82%D9%8A%D8%A8%D9%87%D9%85-%D8%B9%D9%86-%D8%A7%D9%84%D8%A2%D8%AB%D8%A7%D8%B1-%D8%A8%D8%A7%D9%84%D9%82%D9%84%D9%8A%D9%88%D8%A8%D9%8A%D8%A9</t>
  </si>
  <si>
    <t>http://alwafd.org/%D8%AD%D9%88%D8%A7%D8%AF%D8%AB-%D9%88%D9%82%D8%B6%D8%A7%D9%8A%D8%A7/1216918-%D8%B6%D8%A8%D8%B7-5-%D8%A3%D8%B4%D8%AE%D8%A7%D8%B5-%D8%A3%D8%AB%D9%86%D8%A7%D8%A1-%D8%A7%D9%84%D8%AA%D9%86%D9%82%D9%8A%D8%A8-%D8%B9%D9%86-%D8%A7%D9%84%D8%A3%D8%AB%D8%A7%D8%B1-%D8%AF%D8%A7%D8%AE%D9%84-%D9%85%D9%86%D8%B2%D9%84-%D8%A8%D8%A7%D9%84%D9%82%D9%86%D8%A7%D8%B7%D8%B1-%D8%A7%D9%84%D8%AE%D9%8A%D8%B1%D9%8A%D8%A9</t>
  </si>
  <si>
    <t>حي الزهور</t>
  </si>
  <si>
    <t>جهينة</t>
  </si>
  <si>
    <t>قرية عنيبس</t>
  </si>
  <si>
    <t>http://www.sabaharabi.com/t~195421</t>
  </si>
  <si>
    <t>تمكن النقيب أيمن جوهر، رئيس نقطة شرطة عنيبس التابعة لمركز جهينة بسوهاج، اليوم الإثنين، من ضبط تشكيل عصابى مكون من 10 أفراد للتنقيب عن الآثار. البداية كانت بتلقى النقيب أيمن جوهر رئيس وحدة شرطة عنيبس بلاغا من الأهالي يفيد قيام محمد أحمد خضراوى مقيم القاهرة باصطحاب 5 أشخاص من مركز إمبابة و4 آخرين من عائلته بقرية عنيبس، وإحضار معدات للتنقيب عن الآثار بمنزله الكائن بشرق القرية، على الفور تم إعداد حملة ومداهمة المنزل، وضبط المتهمين، وتحرر المحضر رقم 1727 لسنة 2016، وبإخطار النيابة أمرت بسرعة تحريات المباحث، والتحفظ على المعدات المستخدمة في الحفر وإخطار لجنة من هيئة الآثار للفحص وكتابة التقرير وموافاة النيابة.</t>
  </si>
  <si>
    <t>رقم 1727 لسنة 2016 إداري جهينة</t>
  </si>
  <si>
    <t>طامية</t>
  </si>
  <si>
    <t>http://www.youm7.com/story/2016/6/14/%D8%B6%D8%A8%D8%B7-%D9%81%D9%84%D8%A7%D8%AD-%D9%8A%D9%86%D9%82%D8%A8-%D8%B9%D9%86-%D8%A7%D9%84%D8%A2%D8%AB%D8%A7%D8%B1-%D8%A8%D9%85%D9%86%D8%B2%D9%84%D9%87-%D9%81%D9%89-%D8%A7%D9%84%D9%81%D9%8A%D9%88%D9%85/2761447</t>
  </si>
  <si>
    <t>ضبطت الأجهزة الأمنية بمحافظة الفيوم فلاحا أثناء تنقيبه عن الآثار وعمل حضرة بمنزله بمدينة طامية، تم تحرير محضر بالواقعة، وأخطرت النيابة التى تولت التحقيق فى الواقعة. كان اللواء ناصر العبد مساعد وزير الداخلية ومدير أمن الفيوم قد تلقى إخطارا من مأمور مركز شرطة طامية بورود معلومات عن قيام "جرئ.ع.ط" 53 سنة فلاح بالتنقيب عن الآثار بمنزله بمدينة طامية وتم ضبطه بمنزله والعثور على حفرة مساحة 4 أمتار وعمق 15 مترا، كما ضبطت معدات الحفر، تحرر المحضر رقم 2797 لسنة 2016 وأخطرت النيابة التى تولت التحقيق.</t>
  </si>
  <si>
    <t>جرئ.ع.ط 53س فلاح</t>
  </si>
  <si>
    <t>رقم 2797 لسنة 2016 إداري طامية</t>
  </si>
  <si>
    <t>حفرة مساحة 4م وعمق 15م</t>
  </si>
  <si>
    <t>http://www.elwatannews.com/news/details/1222886</t>
  </si>
  <si>
    <t>تمكن ضباط تأمين المنطقة الأثرية في الجيزة، من القبض على عاطل في أثناء تسلله إلى مقابر المنطقة الأثرية للتنقيب عن الآثار قرب الأهرامات. وأفادت تحريات وتحقيقات الأجهزة الأمنية، التي أشرف عليها اللواء خالد شلبي مدير الإدارة العامة للمباحث، بأنه في أثناء ملاحظة ضباط وحدة مباحث إدارة تأمين المناطق السياحية والأثرية بالهرم للحالة الأمنية، تمكنوا من ضبط عاطل خلال تسلقه بوابة المقابر المؤدية للمنطقة الأثرية. وبمواجهة المتهم، قال إنه يحاول الدخول للتنقيب عن الآثار، وتحرر محضر بالواقعة، وتولت النيابة العامة التحقيق.</t>
  </si>
  <si>
    <t>مقابر المنطقة الأثرية بالأهرامات</t>
  </si>
  <si>
    <t>عاطل</t>
  </si>
  <si>
    <t>أثناء التسلل</t>
  </si>
  <si>
    <t>http://www.elmwatin.com/25690</t>
  </si>
  <si>
    <t>موتور رفع مياه ـ هلت ـ فاس ـ كريك ـ خرطوم مياة ـ سلك كهربائى</t>
  </si>
  <si>
    <t>بندر طامية</t>
  </si>
  <si>
    <t>http://www.youm7.com/story/2016/6/20/%D8%A7%D9%84%D9%82%D8%A8%D8%B6-%D8%B9%D9%84%D9%89-4-%D8%A3%D8%B4%D8%AE%D8%A7%D8%B5-%D8%A3%D8%AB%D9%86%D8%A7%D8%A1-%D8%AA%D9%86%D9%82%D9%8A%D8%A8%D9%87%D9%85-%D8%B9%D9%86-%D8%A7%D9%84%D8%A2%D8%AB%D8%A7%D8%B1-%D8%A8%D8%A7%D9%84%D8%B4%D8%B1%D9%82%D9%8A%D8%A9/2768945</t>
  </si>
  <si>
    <t>ألقى ضباط مباحث مركز شرطة فاقوس بالشرقية، اليوم، القبض على 4 أشخاص أثناء قيامهم بالتنقيب عن الآثار، بقرية غزالة عبدون، وتم التحفظ عليهم تحت تصرف النيابة العامة. تلقى اللواء حسن سيف مدير أمن الشرقية، إخطارا من المقدم مصطفى عرفة رئيس مباحث مركز فاقوس، يفيد قيام النقيبين أحمد النجار وثروت الأحمدى معاونى مباحث المركز، من ضبط كل من، "السيد ص ع" 60 سنة مزارع، ونجله "صالح" 18 سنة عاطل و"صالح ل ص" 28 سنة عاطل و"السيد ال ص" 32 سنة، عاطل، مقيمين غزالة عبدون، وذلك أثناء قيامهم بالتنقيب عن الآثار داخل منزلهم. وبالفحص تبين وجود حفرة بعمق حوالى 10 أمتار وقطرها حوالى 4 أمتار، وتم ضبط الأدوات المستخدمة فى الحفر، وهى غاطس مياه كهربى وعدد 2 كوريك حفر و2 ونش رفع ومكينة مياه كهربية و2 سلبة رفع، وتحرر عن ذلك المحضر رقم 4582 لسنة 2016، وجارى عرضهم على النيابة العامة.</t>
  </si>
  <si>
    <t>قرية غزالة عبدون</t>
  </si>
  <si>
    <t>رقم 4582 لسنة 2016 إداري فاقوس</t>
  </si>
  <si>
    <t>حفرة بعمق 10م وقطرها 4م</t>
  </si>
  <si>
    <t>غاطس مياه كهربى - 2 كوريك حفر - 2 ونش رفع - مكينة مياه كهربية - 2 سلبة رفع</t>
  </si>
  <si>
    <t>السيد ص ع 60س مزارع، نجله صالح 18س عاطل، صالح ل ص 28س عاطل، السيد ال ص 32س عاطل</t>
  </si>
  <si>
    <t>http://www.elwatannews.com/news/details/1233210</t>
  </si>
  <si>
    <t>http://www.masrawy.com/News/News_Regions/details/2016/6/20/862884/%D8%A7%D9%84%D9%82%D8%A8%D8%B6-%D8%B9%D9%84%D9%8A-4-%D8%A3%D8%B4%D8%AE%D8%A7%D8%B5-%D8%A3%D8%AB%D9%86%D8%A7%D8%A1-%D8%AA%D9%86%D9%82%D9%8A%D8%A8%D9%87%D9%85-%D8%B9%D9%86-%D8%A7%D9%84%D8%A3%D8%AB%D8%A7%D8%B1-%D8%A8%D8%A7%D9%84%D8%B4%D8%B1%D9%82%D9%8A%D8%A9</t>
  </si>
  <si>
    <t>البدرشين</t>
  </si>
  <si>
    <t>http://massai.ahram.org.eg/News/10502/1982/189491/%D8%AD%D9%88%D8%A7%D8%AF%D8%AB/%D8%B3%D9%82%D9%88%D8%B7--%D8%AA%D8%AC%D8%A7%D8%B1-%D8%A2%D8%AB%D8%A7%D8%B1-%D8%A8%D9%80--%D8%AA%D9%85%D8%AB%D8%A7%D9%84%D9%8B%D8%A7-%D8%A8%D8%A7%D9%84%D8%A8%D8%AF%D8%B1%D8%B4%D9%8A%D9%86.aspx</t>
  </si>
  <si>
    <t>نجحت الأجهزة الأمنية بالجيزة فى ضبط 3 تجار آثار بالبدرشين لحيازتهم 11 تماثلاً وقطعة أثرية وقطعتا سلاح نارى وذخائر. وكان اللواء أحمد حجازى مساعد الوزير لأمن الجيزة قد تلقى إخطارا من اللواء خالد شلبى مدير الإدارة العامة للمباحث بورود معلومات تفيد قيام « علاء . أ . ب» شهرته علاء عويان 31 سنة مقيم بدائرة مركز شرطة البدرشين بالجيزة، سبق اتهامه فى قضية «نصب» بالاتجار فى الأسلحة النارية والذخائر بدون ترخيص متخذاً من مزرعة خيول كائنة بدائرة مركز شرطة أبوالنمرس مسرحاً لمزاولة نشاطه الإجرامي. على الفور تم تقنين الإجراءات وقامت قوة أمنية بقيادة اللواء رضا العمدة مدير المباحث باستهداف المزرعة المشار إليها وتم ضبط المتهم وبصحبته «هشام . ص . ف» 36 سنة مقيم بدائرة مركز شرطة البدرشين بالجيزة سبق اتهامه فى قضية «قتل» وبحيازته ( طبنجة ماركة بريتا عيار 9 م، و4 طلقات من ذات العيار )، و«محمد . ص . م» 29 سنة، ومقيم بدائرة قسم شرطة الهرم وبحيازته ( طبنجة حلوان عيار 9 م، و5 طلقات من ذات العيار وعثر بحيازتهم على 11 تمثالاً فرعونيا من مختلف الأحجام والأشكال عبارة عن 6 تماثيل صغيرة من الجرانيت الأبيض و3 تماثيل متوسطة من الجرانيت الأسود وتمثال لشخص بكامل هيئته من الجبس بيج اللون ولوحة غير مكتملة من الجرانيت الأبيض عليها رسومات لعدد 4 أشخاص جالسين يشتبه فى أثريتها. بمواجهتهم أمام العميد عبدالوهاب شعراوى رئيس مباحث قطاع الجنوب والمقدم على عبدالرحمن رئيس مباحث البدرشين اعترفوا بقيامهم بتكوين تشكيل عصابى تخصص فى مجال الاتجار فى الآثار كما أقر الأول والثانى بحيازتهما للأسلحة النارية للدفاع عن تجارتهما غير المشروعة، تم اتخاذ الإجراءات القانونية اللازمة حيال تلك الواقعة.</t>
  </si>
  <si>
    <t>تماثيل وقطعة أثرية</t>
  </si>
  <si>
    <t>طبنجتين ماركة بريتا عيار 9م وحلوان عيار 9م - 9 طلقات</t>
  </si>
  <si>
    <t>عدد 6 تماثيل صغيرة من الجرانيت الأبيض و3 تماثيل متوسطة من الجرانيت الأسود وتمثال لشخص بكامل هيئته من الجبس بيج اللون ولوحة غير مكتملة من الجرانيت الأبيض عليها رسومات لعدد 4 أشخاص جالسين يشتبه فى أثريتها</t>
  </si>
  <si>
    <t>نبروه</t>
  </si>
  <si>
    <t>http://www.mobtada.com/news_details.php?ID=482497</t>
  </si>
  <si>
    <t>نجح ضباط الإدارة العامة لمباحث الدقهلية، بالتنسيق مع قطاع مصلحة الأمن العام بقيادة اللواء السيد جاد الحق مساعد وزير الداخلية، فى ضبط ترزى بحوزته 473 قطعة أثرية متنوعة ترجع للعصر الرومانى. وكانت معلومات قد وردت لضباط إدارة البحث الجنائى بمديرية أمن الدقهلية أكدتها التحريات السرية، مفادها قيام المدعو عبد الجواد س.س "69 سنة - ترزى" مقيم بدائرة مركز نبروه، له معلومات جنائية مسجلة، بالاتجار فى القطع والعملات الأثرية. وعقب تقنين الإجراءات الأمنية اللازمة، تم استهدافه بمنزله وضبطه، وبتفتيش مسكنه عثر بحوزته 473 قطعة أثرية ترجع للعصر الرومانى، وبمواجهته بما أسفر عنه الضبط، اعترف بحيازته لها بقصد الاتجار، وتحرر عن الواقعة المحضر اللازم وأخطرت النيابة العامة لمباشرة التحقيق.</t>
  </si>
  <si>
    <t>عدد 473 قطعة أثرية ترجع للعصر الرومانى</t>
  </si>
  <si>
    <t>http://www.soutalomma.com/266380</t>
  </si>
  <si>
    <t>أبو النمرس</t>
  </si>
  <si>
    <t>مزرعة</t>
  </si>
  <si>
    <t>http://www.vetogate.com/2250543</t>
  </si>
  <si>
    <t>قطعة آثار فرعونية</t>
  </si>
  <si>
    <t>قطعة أثرية</t>
  </si>
  <si>
    <t>http://www.youm7.com/story/2016/6/27/%D8%AD%D8%A8%D8%B3-%D8%A7%D9%84%D9%85%D8%AA%D9%87%D9%85%D9%8A%D9%86-%D8%A8%D8%AA%D9%87%D8%B1%D9%8A%D8%A8-%D8%A7%D9%84%D8%A2%D8%AB%D8%A7%D8%B1-%D9%88%D9%85%D8%AD%D8%A7%D9%88%D9%84%D8%A9-%D8%A8%D9%8A%D8%B9%D9%87%D8%A7-%D9%81%D9%89-%D8%A7%D9%84%D8%B3%D9%88%D9%8A%D8%B3-4-%D8%A3%D9%8A%D8%A7%D9%85/2777863</t>
  </si>
  <si>
    <t>حسن خ، عبدالستارهـ، يوسف ع</t>
  </si>
  <si>
    <t>قررت النيابة العامة بالسويس بإشراف المحامى العام لنيابات السويس حبس "حسن خ. " و"عبدالستارهـ." و " يوسف ع. " من مهربى الآثار 4 أيام على ذمة التحقيقات. كان اللواء مجدى عبدالعال مدير أمن السويس، تلقى إخطارا من العميد محمد والى مدير المباحث الجنائية بورود معلومات تفيد بقيام تشكيل عصابى قادم من محافظة البحيرة بحوزتة قطع آثرية يحاول بيعها بالسويس. وبإعداد كمين أمنى بقيادة مدير مباحث السويس، تم القبض على المتهمين الثلاثة. وبمواجهة المتهمين أعترفوا بحيازتهم للقطع الآثرية وأنهم وصلوا إلى السويس لعرضها على أشخاص لبيعها مقابل ثلاثة مليون جنية.</t>
  </si>
  <si>
    <t>إيتاي البارود</t>
  </si>
  <si>
    <t>http://www.dotmsr.com/details/%D8%A7%D9%84%D9%82%D8%A8%D8%B6-%D8%B9%D9%84%D9%89-5-%D8%A3%D8%B4%D8%AE%D8%A7%D8%B5-%D9%84%D8%AA%D9%86%D9%82%D9%8A%D8%A8%D9%87%D9%85-%D8%B9%D9%86-%D8%A7%D9%84%D9%84%D8%A3%D8%AB%D8%A7%D8%B1-%D8%AF%D8%A7%D8%AE%D9%84-%D9%85%D9%86%D8%B2%D9%84-%D8%A8%D8%A7%D9%84%D8%A8%D8%AD%D9%8A%D8%B1%D8%A9</t>
  </si>
  <si>
    <t>حفرة دائرية الشكل قطرها 2 × 50 ر 1م بعمق 10م</t>
  </si>
  <si>
    <t>http://www.soutalomma.com/275675</t>
  </si>
  <si>
    <t>إسطوانه غاز - 2 كوريك حفر - إسطوانه أوكسجين كبيرة الحجم - جنزير حديدى بطول 20م - حبال - ماكينة لحام - 90 سلك لحام - موتور رفع مياه - مولد كهربائى</t>
  </si>
  <si>
    <t>تلقى اللواء محمد عماد الدين مدير أمن البحيرة، اخطارا من مركز شرطة ايتاى البارود، بقيام بعض الأشخاص بالحفر والتنقيب عن الآثار بمنزل بإحدى القرى بدائرة المركز. بالإنتقال والفحص والمعاينة تم ضبط كل من: "ص. ع. ع" سن 65 فلاح "، و "م ص ع ع" سن 34، و "ك ص ع ع" سن 25 فلاح نجلى الأول، و"ح ع م ا" سن 31 حارس أمن بشركة خاصة ، و "ه ا ع ا" سن 40 عامل " ويقيمون مركز إيتاى البارود بالبحيرة. أثناء قيامهم بالحفر والتنقيب عن الآثار داخل منزل الأول ووجدت حفرة دائرية الشكل قطرها 2 50ر1 متر تقريباً بعمق 10 أمتار، وضبط بحوزتهم أدوات الحفر إسطوانه غاز، عدد ( 2 ) كوريك حفر، عدد ( 1 ) إسطوانه أوكسجين كبيرة الحجم ، وجنزير حديدى بطول 20 متر، بعض الحبال ، ماكينة لحام وعدد ( 90 ) سلك لحام، موتور رفع مياه، مولد كهربائى، و بمواجهتهم أنكروا مانسب إليهم تم التحفظ على مكان الحفر وأخطرت هيئة أثار البحيرة لإتخاذ شئونها. تحرر عن ذلك المحضر اللازم وجارى العرض على النيابة العامة التى تولت التحقيق</t>
  </si>
  <si>
    <t>http://www.elwatannews.com/news/details/1243156</t>
  </si>
  <si>
    <t>الصف</t>
  </si>
  <si>
    <t>http://www.al3asma.com/153821</t>
  </si>
  <si>
    <t>http://www.ahlmisrnews.com/news/article/74715/%D8%A5%D8%AD%D8%A8%D8%A7%D8%B7-%D9%85%D8%AD%D8%A7%D9%88%D9%84%D8%A9-%D9%84%D8%A8%D9%8A%D8%B9-%D8%A2%D8%AB%D8%A7%D8%B1-%D8%A8%D9%803-%D9%85%D9%84%D8%A7%D9%8A%D9%8A%D9%86-%D8%AC%D9%86%D9%8A%D9%87-%D8%A8%D8%A7%D9%84%D8%B3%D9%88%D9%8A%D8%B3</t>
  </si>
  <si>
    <t>منطقة الهرم - كمين أمني</t>
  </si>
  <si>
    <t>مسلة</t>
  </si>
  <si>
    <t>https://almsaeya.com/?p=31734</t>
  </si>
  <si>
    <t>ألقى فريق من ضباط مباحث شرطة السياحة والآثار ضم العقيد وليد الشرقاوى رئيس مباحث سياحة وآثار الجيزة والهرم والمقدم ياسر البحيرى والرائد محمد حمودة والنقيب كريم يونس القبض على موظف بمصلحة الشهر العقارى يدعى (م .أ .ح) 38 عامًا يستقل سيارة نقل جامبو بيضاء اللون محملة بأجولة قش أرز ومخبأ بداخلها مسلة فرعونية طولها 4 أمتار. وباستجوابه أمام العميد إيهاب حسين مدير شرطة سياحة وآثار الجيزة اعترف الموظف بأنه اشتراها من أحد التجار بمحافظة الشرقية بمبلغ 4 ملايين جنيه وجاء لبيعها بمبلغ 10 ملايين جنيه لأحد الأثرياء بفيلته بحدائق الأهرام وفوجئ بأنه كمين من ضباط المباحث، فحرر له المحضر رقم 4 سياحة وآثار الجيزة. وبإخطار اللواء أحمد شاهين مساعد وزير الداخلية للسياحة والآثار والعميد علاء السباعى مدير المباحث قررا إحالته للنيابة العامة وإخطار وزارة الآثار لمعاينة المسلة الفرعونية.</t>
  </si>
  <si>
    <t>رقم 4 أحوال سياحة وآثار الجيزة بتاريخ 30-6-2016</t>
  </si>
  <si>
    <t>http://www.mobtada.com/news_details.php?ID=484278</t>
  </si>
  <si>
    <t>تمثال يشتبه في أثريته يبلغ طوله 40 سم</t>
  </si>
  <si>
    <t>http://www.egynews.net/946858/%D8%B6%D8%A8%D8%B7-%D8%B9%D8%A7%D8%B7%D9%84%D9%8A%D9%86-%D9%88%D8%A8%D8%AD%D9%88%D8%B2%D8%AA%D9%87%D9%85%D8%A7-%D8%AA%D9%85%D8%AB%D8%A7%D9%84-%D8%A3%D8%AB%D8%B1%D9%89-%D9%81%D9%89-%D8%A7%D9%84%D8%B5/</t>
  </si>
  <si>
    <t>http://massai.ahram.org.eg/News/10511/130/190275/%D8%A7%D9%84%D8%B5%D9%81%D8%AD%D9%87-%D8%A7%D9%84%D8%B1%D8%A6%D9%8A%D8%B3%D9%8A%D8%A9/%D9%85%D9%88%D8%B8%D9%81-%D9%8A%D8%B3%D8%B1%D9%82-%D9%85%D8%B3%D9%84%D8%A9-%D9%81%D8%B1%D8%B9%D9%88%D9%86%D9%8A%D8%A9-%D9%81%D9%8A-%D8%B3%D9%8A%D8%A7%D8%B1%D8%A9-%D8%AC%D8%A7%D9%85%D8%A8%D9%88.aspx</t>
  </si>
  <si>
    <t>http://www.youm7.com/story/2016/7/4/%D8%AD%D8%A8%D8%B3-%D9%85%D9%88%D8%B8%D9%81-4-%D8%A3%D9%8A%D8%A7%D9%85-%D9%84%D9%85%D8%AD%D8%A7%D9%88%D9%84%D8%AA%D9%87-%D8%A8%D9%8A%D8%B9-%D9%85%D8%B3%D9%84%D8%A9-%D9%81%D8%B1%D8%B9%D9%88%D9%86%D9%8A%D8%A9-%D8%A8%D9%8010-%D9%85%D9%84%D8%A7%D9%8A%D9%8A%D9%86/2787430</t>
  </si>
  <si>
    <t>مسلة فرعونية من الجرانيت الأحمر طولها 4م وعرضها 30سم</t>
  </si>
  <si>
    <t>منفلوط</t>
  </si>
  <si>
    <t>قرية أم القصور</t>
  </si>
  <si>
    <t>خلال مشاجرة</t>
  </si>
  <si>
    <t>http://www.youm7.com/story/2016/7/10/%D8%A7%D9%84%D9%82%D8%A8%D8%B6-%D8%B9%D9%84%D9%89-7-%D8%A3%D8%B4%D8%AE%D8%A7%D8%B5-%D9%81%D9%89-%D9%85%D8%B4%D8%A7%D8%AC%D8%B1%D8%A9-%D8%A8%D9%8A%D9%86-%D8%B9%D8%A7%D8%A6%D9%84%D8%AA%D9%8A%D9%86-%D8%A8%D8%A3%D8%B3%D9%8A%D9%88%D8%B7-%D9%88%D8%A8%D8%AD%D9%8A%D8%A7%D8%B2%D8%AA%D9%87%D9%85/2793669</t>
  </si>
  <si>
    <t>تمكن ضباط مباحث مركز شرطة منفلوط بأسيوط، اليوم الأحد، من إلقاء القبض على 7 أشخاص فى مشاجرة بقرية أم القصور بسبب خلافات الجيرة ولهو الأطفال، كما تم ضبط 19 قطعة أثرية بحوزة أحد أطراف المشاجرة. كان اللواء عبدالباسط دنقل، مساعد وزير الداخلية مدير أمن أسيوط، قد تلقى إخطارًا من اللواء أسعد الذكير، مدير مباحث المديرية، يفيد بورود بلاغ لمركز شرطة منفلوط من الأهالى بوقوع مشاجرة ومصابين بقرية أم القصور، وتبين أن طرفيها عائلة حسانين، وهم "ح.م.ع" 15 عاما بدون عمل، مصاب بكدمات وسحجات متفرقة بالجسم، و"ا.ا.ح" 38 عاما ربة منزل، مصابة بكدمات وسحجات بالظهر، و"ر.ح. م" 18 عاما طالب، مصاب بجرح قطعى بفروة الرأس. وطرف ثان "عائلة سعيد" وهم "ى.ح. م" 30 عاما عامل، مصاب بجرح قطعى بفروة الرأس، و"م.ع.س" 52 عاما فلاح، و"م.ع.س" 50 عاما موظف، و"م.ح. م" 28 عاما عامل، لحدوث مشادة كلامية تطورت إلي مشاجرة تعدى خلالها كل طرف منهما على الآخر بالضرب محدثين ما بهم من إصابات، بسبب خلافات الجيرة ولهو الأطفال. تمكن ضباط مباحث المركز من ضبط طرفى المشاجرة، وبحوزة الأول من الطرف الثانى بندقية آلية، كما تم ضبط 19 قطعة أثرية لتماثيل مختلفة الأشكال والأحجام بحوزة الثانى من الطرف الثانى، بسؤال طرفى المشاجرة، تبادلا الاتهامات فيما بينهما أمام ضباط المباحث لذات السبب.</t>
  </si>
  <si>
    <t>م.ع.س 52س فلاح</t>
  </si>
  <si>
    <t>عدد 19 قطعة أثرية لتماثيل مختلفة الأشكال والأحجام</t>
  </si>
  <si>
    <t>الجناين</t>
  </si>
  <si>
    <t>http://www.elfagr.org/2197944</t>
  </si>
  <si>
    <t>http://www.vetogate.com/2258142</t>
  </si>
  <si>
    <t>م.ع 70س، نجله خ. م.ع 45س، ثالث</t>
  </si>
  <si>
    <t>وتمكنت الإدارة العامة لمباحث الجيزة، من إلقاء القبض على تاجر آثار ونجله بحوزتهما تمثال أثري في الصف. وكانت معلومات وردت لرجال المباحث عن حيازة (م.ع) 70 عاما و(خ. م) 45 عاما لقطع أثرية بدائرة المركز، لبيعها والاتجار بها، بعمل التحريات تأكدت صحة المعلومات. بتقنين الإجراءات، تم ضبط المتهمين في أحد الأكمنة السرية المعدة لهما وبحوزتهما تمثال أثري طوله نحو 40 سم.</t>
  </si>
  <si>
    <t>https://www.facebook.com/MubashirZayed/photos/a.461273297237939.108228.461244853907450/1177888618909733/?type=3&amp;theater</t>
  </si>
  <si>
    <t>نجحت الإدارة العامة لشرطة السياحة والآثار، بقيادة اللواء أحمد شاهين، مساعد وزير الداخلية لشرطة السياحة والآثار، واللواء علاء السباعي مدير الإدارة العامة لمباحث شرطة السياحة والآثار، في ضبط تمثال أثري وعصا صولجان ملكية بحوزة موظف بمنطقة الشيخ زايد. البداية عندما وردت معلومات للعقيد وليد الشرقاوي رئيس مباحث سياحة وآثار الجيزة، تفيد بحيازة (خ. س)، موظف بمصنع للأنسجة بمنطة شبرا الخيمة، قطعًا أثرية بدائرة قسم شرطة الشيخ زايد، بعمل التحريات تأكدت صحة المعلومات، وتبين أن المتهم عندما يتقابل مع عملائه لبيع تلك القطع يقوم بمغافلتهم، حيث يقوم بإظهار قطع أثرية حقيقية لهم في جلسة الاتفاق على البيع وعند إتمام عملية الشراء يقوم المتهم باستبدال القطع الأثرية بقطع أخرى غير أثرية. وبتقنين الإجراءات تمكن الرائدان محمد حمودة ومحمد جمال، معاونا مباحث الإدارة، من ضبط المتهم في كمين سري معد له بدائرة قسم شرطة الشيخ زايد وبحوزته تمثال أثري وعصا صولجان ملكية. بمواجهة المتهم، اعترف بحيازته القطع الأثرية المضبوطة بقصد الاتجار فيها، وتحرر المحضر اللازم بالواقعة وتولت النيابة العامة التحقيق</t>
  </si>
  <si>
    <t>تمثال وعصا</t>
  </si>
  <si>
    <t>مثال أثري وعصا صولجان ملكية</t>
  </si>
  <si>
    <t>http://www.almasryalyoum.com/news/details/976772</t>
  </si>
  <si>
    <t>لقي طفل مصرعه وأصيب 4 أشخاص، نتيجة سقوط جدار بمبنى تابع لإحدى الجمعيات الأهلية بمدينة أرمنت الحيط، جنوب غرب محافظة الأقصر.تلقي اللواء عصام الحملي، مدير أمن الأقصر ، إخطارًا يفيد بمصرع طفل وإصابة 4 أشخاص، لسقوط جدار نتيجة التنقيب عن الآثار أسفله. انتقلت 4 سيارات إسعاف إلى مكان الحادث، وتم نقل الجثمان والمصابين إلى مستشفي أرمنت المركزي، تحرر محضر بالواقعة.</t>
  </si>
  <si>
    <t>أرمنت الحيط - جدار لجمعية أهلية</t>
  </si>
  <si>
    <t>انهيار جدار</t>
  </si>
  <si>
    <t>طفل</t>
  </si>
  <si>
    <t>http://www.youm7.com/story/2016/7/16/%D8%A7%D9%84%D9%82%D8%A8%D8%B6-%D8%B9%D9%84%D9%89-%D9%81%D9%84%D8%A7%D8%AD-%D9%884-%D8%B9%D8%A7%D8%B7%D9%84%D9%8A%D9%86-%D8%A3%D8%AB%D9%86%D8%A7%D8%A1-%D8%AA%D9%86%D9%82%D9%8A%D8%A8%D9%87%D9%85-%D8%B9%D9%86-%D8%A7%D9%84%D8%A2%D8%AB%D8%A7%D8%B1-%D9%81%D9%89/2801818</t>
  </si>
  <si>
    <t>تمكن ضباط مديرية أمن أسيوط، اليوم السبت، من القبض على فلاح أثناء تنقيبه عن الآثار بمساعدة 4 أشخاص عاطلين بمركز أبنوب، وبحوزتهم أدوات الحفر بجوار حفرة بعمق 7 أمتار. كان اللواء عبد الباسط دنقل مساعد وزير الداخلية، مدير أمن أسيوط قد تلقى إخطارًا من رئيس مباحث مركز شرطة أبنوب يفيد بضبط "م. ر" 48 سنة فلاح أثناء قيامه بالتنقيب عن الآثار بمسكنه ومعه "ع. ل .م" 43 سنة عاطل مقيم الناصرية دائرة مركز الفتح، و"ن .ع" 48 سنة عاطل مقيم بنى مر دائرة مركز الفتح، و"ح .ا" 50 سنة عاطل مقيم عرب مطير دائرة مركز الفتح، و"أ ع.ا" 18 سنة عاطل دبلوم مقيم عرب الاطاولة دائرة مركز الفتح. وضبط بحوزتهم أدوات التنقيب وهى "2 فأس – 3كوريك –4 غلق – سلم خشبى- سلك كهربائى طوله 15 مترا - مصباح" بحفر عمق 7 أمتار وقطر حوالى 3 أمتار، وبمواجهتهم بما أسفر عنه الضبط أقروا بقيامهم بالتنقيب عن الآثار رغبه فى الثراء السريع. تم تحرير المحضر اللازم، وجار العرض على النيابة ومواصلة التحقيق.</t>
  </si>
  <si>
    <t>عدد 2 فأس - 3 كوريك - 4 غلق - سلم خشبى- سلك كهربائى طوله 15م - مصباح</t>
  </si>
  <si>
    <t>حفرة عمق 7م وقطر 3م</t>
  </si>
  <si>
    <t>الحسينية</t>
  </si>
  <si>
    <t>http://www.youm7.com/story/2016/7/17/%D8%A7%D9%84%D9%82%D8%A8%D8%B6-%D8%B9%D9%84%D9%89-8-%D8%A3%D8%B4%D8%AE%D8%A7%D8%B5-%D8%A3%D8%AB%D9%86%D8%A7%D8%A1-%D8%AA%D9%86%D9%82%D9%8A%D8%A8%D9%87%D9%85-%D8%B9%D9%86-%D8%A7%D9%84%D8%A2%D8%AB%D8%A7%D8%B1-%D8%A8%D9%85%D8%B1%D9%83%D8%B2-%D8%A7%D9%84%D8%AD%D8%B3%D9%8A%D9%86%D9%8A%D8%A9/2803084</t>
  </si>
  <si>
    <t>قرية جميمة</t>
  </si>
  <si>
    <t>حفرة داخل حوش المنزل قطرها 2م بعمق 5م</t>
  </si>
  <si>
    <t>قطعة حجرية سوداء اللون عبارة عن 3 تماثيل ملتصقة مختلفة الأشكال يشتبه أن تكون تماثيل أثرية</t>
  </si>
  <si>
    <t>http://www.elfagr.org/2204659</t>
  </si>
  <si>
    <t>حفرة عميقة</t>
  </si>
  <si>
    <t>قرية الرضاونة</t>
  </si>
  <si>
    <t>رقم 15385 لسنة 2016 جنح الحسينية</t>
  </si>
  <si>
    <t>رقم 16385 لسنة 2016 جنح الحسينية</t>
  </si>
  <si>
    <t>ألقى ضباط مباحث مركز شرطة الحسينية بمحافظة الشرقية برئاسة اللواء هشام خطاب مدير المباحث الجنائية ،القبض على تشكيل عصابى مكون من ثمانية أشخاص أثناء قيامهم بالتنقيب عن الآثار أسفل أحد المنازل وتم ضبط أدوات التنقيب والحفر ،وبضبطهم تم مباشرة التحقيقات معهم.
تلقى اللواء هشام خطاب مدير المباحث الجنائية إخطارًا من الرائد محمد عبد الغفار رئيس مباحث مركز شرطة الحسينية ،يفيد ضبط كل من:محمد.ع.ز52 سنة عامل ونجله "أحمد" 16 سنة طالب ،السيد.م.ا32 سنة عاطل ومحمد.ا.ا39 سنة عاطل وجميعهم مقيميم بالسنبلاوين بمحافظة الدقهلية ،وذلك حال قيامهم بالتنقيب عن الآثار بالحوش الخاص بمنزل الأول،وتم ضبطهم وبحوزتهم أدوات الحفر والتنقيب ،وبالانتقال تبين قيامهم بالحفر داخل حوش المنزل بعمق "5" متر،وتم ضبط "3" تماثيل فرعونية.
وتم ضبط كل من: "علاء.ع.س 30 عامً- عاطل" ومقيم بقرية الرضاونة التابعة لدائرة المركز، والمطلوب ضبطه وإحضاره فى القضية رقم 4823 جنح مركز الحسينية حبس شهر "عبد المنعم.ع.أ - 63 عامًا - عامل، وليد.ع.ع - 25 عامًا - عاطل، أحمد.ح.ع 25 عامًا" وجميعهم مقيمين بطلخا بمحافظة الدقهلية، وذلك حال قيامهم بالتنقيب عن الآثار وتبين وجود حفرة عميقة بالمنزل،وتم ضبط أدوات الحفر والتنقيب.
وبضبطهم جميعًا تم التحفظ على المضبوطات تحت تصرف النيابة العامة ،وتحرر عن ذلك المحضري رقم 15385 ،16385 جنح المركز لسنة 2016م</t>
  </si>
  <si>
    <t>http://assiut-facetook.blogspot.com.eg/2016/07/4_21.html</t>
  </si>
  <si>
    <t>http://www.xn--igbhe7b5a3d5a.com/t~271642</t>
  </si>
  <si>
    <t>تمكن فريق مباحث مركز شرطة أبنوب في أسيوط، اليوم، من ضبط فلاح اثناء حفره للتنقيب عن الآثار وبحوزته تمثال فرعونى مستعينا بدجال وبحيازته 4 أسلحة نارية موزعة باركان الغرفة . تلقت مديرية أمن أسيوط، إخطارا من من مأمور مركز شرطة أبنوب، يفيد "خ.ز" 55 عاما، فلاح، اثناء التنقيب عن الآثار بمسكنه حيث حفر عمق مترين وقطر 3 أمتار، وبحيازته تمثال حجري فرعوني (شكل آدمي - طوله حوالي 40 سم - وردي اللون) يشتبه بأثريته وكذلك 4 أسلحة نارية. وبمواجهته بما أسفر عنه الضبط أقر بالتنقيب على الآثار بمعاونة أحد الدجالين، وبأن قصده من حيازة السلاح المضبوط حماية الحفر حيث أوهمه الدجال بضرورة وضع 4 أسلحة نارية في أركان غرفة الحفر لحمايتها من الشياطين تم التحفظ على المضبوطات، وتحرير المحضر اللازم وجاري استكمال الإجراءات القانونية.</t>
  </si>
  <si>
    <t>تمثال حجري فرعوني (شكل آدمي - طوله حوالي 40 سم - وردي اللون) يشتبه بأثريته</t>
  </si>
  <si>
    <t>عدد 4 أسلحة نارية</t>
  </si>
  <si>
    <t>خ.ز 55س فلاح، دجال</t>
  </si>
  <si>
    <t>حفرة عمق 2م وقطر 3م</t>
  </si>
  <si>
    <t>http://www.akher7gate.com/tfr/493</t>
  </si>
  <si>
    <t>http://www.youm7.com/story/2016/7/27/%D8%AA%D9%81%D8%A7%D8%B5%D9%8A%D9%84-%D8%B3%D9%82%D9%88%D8%B7-%D9%85%D8%B1%D8%B3%D9%84-%D8%B1%D8%B3%D8%A7%D8%A6%D9%84-%D8%A7%D8%B1%D8%AC%D8%B9-%D9%8A%D8%A7-%D9%85%D8%AD%D9%85%D8%AF-%D8%A3%D8%A8%D9%88%D9%83-%D9%84%D9%82%D9%89-%D8%A2%D8%AB%D8%A7%D8%B1/2818290</t>
  </si>
  <si>
    <t>تمكنت المباحث الجنائية بمديرية أمن بنى سويف، برئاسة اللواء خلف حسين، مدير البحث الجنائى، من ضبط تاجر آثار بحوزته تماثيل وعملات معدنية، ورسائل مرسلة لأشخاص بامتلاكه آثارا. وكان اللواء محمود العشيرى، مدير أمن بنى سويف، قد تلقى إخطاراً من اللواء خلف حسين، مدير البحث الجنائى، بورود معلومات لوحدة مباحث مركز شرطة ناصر بقيام "على.ع.ح" 41 سنة بالاتجار فى الآثار والعملات المعدنية، وإرسال رسائل لأرقام عشوائية تفيد بحيازته لآثار يريد ترويجها. وعلى الفور شكّلت وحدة مباحث مركز شرطة ناصر، برئاسة الرائد محمد الخولى رئيس مباحث المركز، والرائد أحمد عبدالتواب، والنقيبين كريم علاء الدين وأحمد سمير، معاونى مباحث المركز، عدة أكمنة أمنية، وتمكنوا من ضبط المتهم داخل منزله، وعثر بحوزته على فرد خرطوش محلى الصنع، وتمثال خشبى كبير الحجم، و6 قطع تماثيل ذهبية اللون يشتبه فى أثريتها، بالإضافة إلى عملات معدنية، ورسائل على تليفونه المحمول مرسلة لأرقام عشوائية منها رسائل صريحة تفيد امتلاكه آثارا، ورسائل غير صريحة مثل "ارجع يا محمد أبوك لقى آثار". وقد تم التحفظ على المتهم والمضبوطات وأخطرت النيابة لمباشرة التحقيق. وكانت قد كشفت التحريات عن تعددت بلاغات المواطنين خاصة المقيمين بمركز ناصر شمال بنى سويف، أمام اللواء محمود العشيرى مدير أمن بنى سويف، حول تلقيهم رسائل عبر المحمول فى أوقات مختلفة تتضمن عبارة "ارجع يا محمد أبوك لقى آثار ومنتظرينك علشان تبيعها"، و"انزل البلد ضرورى عمك لقى تماثيل ذهب وحجارة وكتاب شوف راجل أمين يصرفهم". وعلى الفور تم تكليف اللواء خلف حسين، مدير المباحث الجنائية، بتشكيل فريق بحث يضم العميد خالد الجليلى رئيس مباحث المديرية، والعقيد حسام درويش رئيس مباحث الآثار، والمقدم محمد الخولى رئيس مباحث مركز شرطة ناصر، ومعاونيه الرائد أحمد عبدالتواب، والنقيبين أحمد سمير، وكريم علاء. وتم اتخاذ الإجراءات الخاصة بتتبع أجهزة المحمول وتحديد هوية صاحب الرسائل ومكان إقامته لإلقاء القبض عليه. وبعد الحصول على إذن من النيابة العامة وبالتنسيق مع شركات المحمول تم تتبع الأرقام التى تلقى الأهالى منها الرسائل، وتبين أن التليفون المستخدم لشخص يقيم دائرة مركز ناصر. وبتكثيف التحريات تبين أنه "على ح ع" يتاجر فى الآثار، وداهم رئيسا مباحث الآثار وناصر ومعاونوهما منزل المتهم، وألقى القبض عليه وبحوزته تليفون محمول عليه الرسائل تفيد أن لديه آثارا يريد ترويجها، بالإضافة إلى 6 قطع تماثيل ذهبية، عبارة عن تمثال خشبى كبير، عملات معدنية، و فرد خرطوش محلى الصنع . وقد تم التحفظ على المضبوطات واقتياد المتهم إلى مركز الشرطة، واعترف بإرسال رسائل عبر المحمول بشكل عشوائى بهدف استجابة المواطنين من تجار الآثار ولقائهم وعرض مجموعة الآثار والعملات المعدنية عليهم لشرائها طمعا فى الثراء، وأضاف "لم أكن أعلم أنى سوف أسقط فى أيدى الشرطة". وتحرر محضر بالواقعة، وقررت نيابة مركز ناصر بإشراف المستشار تامر الخطيب، المحامى العام الأول لنيابات بنى سويف، حبس المتهم 4 أيام على ذمة التحقيق وانتداب لجنة من خبراء الآثار لفحص وتقييم المضبوطات لبيان أثريتها من عدمه.</t>
  </si>
  <si>
    <t>فرد خرطوش محلي الصنع</t>
  </si>
  <si>
    <t>تمثال خشبى كبير الحجم، و6 قطع تماثيل ذهبية اللون يشتبه فى أثريتها</t>
  </si>
  <si>
    <t>http://www.elmwatin.com/49776</t>
  </si>
  <si>
    <t>http://el7ekaya.com/news/2016/jul/26/15285</t>
  </si>
  <si>
    <t>منطقة كفر الجبل</t>
  </si>
  <si>
    <t>http://www.vetogate.com/2293031</t>
  </si>
  <si>
    <t>نجحت الإدارة العامة لشرطة السياحة والآثار بقيادة اللواء أحمد شاهين، واللواء علاء السباعي، مدير الإدارة العامة لمباحث شرطة السياحة والآثار في ضبط أربعة عاملين عثر بحوزتهم على إناء أثري كبير يعود إلى العصر الروماني في منطقة الهرم. وكانت معلومات وردت للعقيد وليد الشرقاوي، رئيس مباحث سياحة وآثار الجيزة، تفيد بقيام شقيقان (يعملان بائعان) بالحفر والتنقيب خلسة عن الآثار بقطعة أرض يستخدمونها كمخزن بمنطقة كفر الجبل دائرة قسم شرطة الأهرام، وبإجراء التحريات تأكدت صحة المعلومات. وبتقنين الإجراءات، وبإعداد مأمورية أمنية سرية تمكن العقيد ياسر البحيري والمقدم إسلام ياسين من ضبط 4 متهمين وذلك حال قيامهم بالحفر والتنقيب خلسة عن الآثار داخل المخزن، وبالمعاينة تبين قيام المتهمين بحفر بئر بقطر 2 متر وعمق 5 أمتار للتنقيب عن الآثار. وتم ضبط الأدوات المستخدمة في الحفر والتنقيب، كما تم ضبط إناء حجري كبير، وباستدعاء لجنة من مفتشي آثار الهرم قرروا بأن الإناء أثري وكان يستخدمه الرومانيون في عصر الزيوت. وتم التحفظ على مكان الحفر، وعلى المضبوطات والأدوات المستخدمة في الجريمة، وتحرر المحضر اللازم عن الواقعة، وتولت النيابة العامة التحقيق.</t>
  </si>
  <si>
    <t>بئر بقطر 2م وعمق 5م</t>
  </si>
  <si>
    <t>إناء حجري كبير وكان يستخدمه الرومانيون في عصر الزيوت</t>
  </si>
  <si>
    <t>إناء</t>
  </si>
  <si>
    <t>عاملون</t>
  </si>
  <si>
    <t>https://almesryoon.com/%D9%82%D8%B6%D8%A7%D9%8A%D8%A7-%D9%88%D8%AD%D9%88%D8%A7%D8%AF%D8%AB/907897-%D9%85%D8%B5%D8%B1%D8%B9-%D8%AB%D9%84%D8%A7%D8%AB%D8%A9-%D8%A3%D8%B4%D8%AE%D8%A7%D8%B5-%D8%A3%D8%AB%D9%86%D8%A7%D8%A1-%D8%AA%D9%86%D9%82%D9%8A%D8%A8%D9%87%D9%85-%D8%B9%D9%86-%D8%A7%D9%84%D8%A2%D8%AB%D8%A7%D8%B1</t>
  </si>
  <si>
    <t>لقى فى ساعة مبكرة من اليوم، محمد راغب من قرية دمر ألحدادي، وعبد الراضى يونس محمد على، ٤٠ سنة، عامل، ويقيم بمحافظة سوهاج، و"عبد الصادق محمد أحمد سليمان ٥٤ سنة، عامل، ويقيم بمحافظة المنيا، مصرعهم بمنزل محمد غريب راشد بقرية دمرو الحدادي التابعة لمركز سيدي سالم بكفر الشيخ، لسقوطهم، فى حفرة عمقها ٢٠ مترًا، وبها مياه متراكمة، لقطع جنزير ونش نقال يستخدمونه كمصعد أثناء الحفر للتنقيب عن الآثار، وتم نقل جثامين المتوفيين لمشرحة مستشفى سيدي سالم المركزي . وألقت مباحث سيدي سالم القبض على الدجال ونجله اللذان خدعها صاحب المنزل أوهماه أن هناك آثارًا بمنزله. وكان اللواء محمد عاطف شلبي مدير أمن كفر الشيخ، تلقى إخطارًا من اللواء أشرف ربيع مدير إدارة البحث الجنائي، والعميد محمد عمار رئيس مباحث المديرية يفيد تلقي العميد عبدالرحيم عيسى مأمور مركز سيدي سالم قرية دمرو الحدادي التابعة لمركز سيدى سالم، بلاغاً بانهيار منزل وسقوط ثلاثة بحفرة أثناء التنقيب عن الآثار، وانتقل على الفور مأمور مركز سيدي سالم والرائد خالد شمس رئيس مباحث مركز سيدي سالم، وهرعت سيارات الدفاع المدني والإسعاف إلى موقع الحادث. وبانتقال قوات الأمن تبين انهيار أرضي لمنزل ملك محمد راغب راشد بشارع ترعة القصبة، وسقوط ثلاثة أشخاص، أثناء تنقيبهم عن الآثار في حفره بعمق أكثر من 20 مترًا، لقطع جنزير ونش نقال، وتمكنت قوات الدفاع المدني ورجال الإنقاذ من انتشال الجثث، ونقلتها سيارات الإسعاف لمشرحة مستشفى سيدي سالم المركز. وتم إلقاء القبض على دجال ونجله اللذين أوهموهم بوجود أثار بالمنزل، وتم تحرير محضر بالواقعة، وجار عرض الدجال ونجله إلى النيابة لمباشرة التحقيقات.</t>
  </si>
  <si>
    <t>http://www.akheralanbaa.com/ar/news/213344/%D8%A8%D8%A7%D9%84%D8%B5%D9%88%D8%B1-%D9%86%D9%86%D8%B4%D8%B1-%D8%A7%D9%84%D9%82%D8%B5%D8%A9-%D9%83%D8%A7%D9%85%D9%84%D9%87-%D9%84%D9%85%D8%B5%D8%B1%D8%B9-3-%D9%85%D9%88%D8%A7%D8%B7%D9%86%D9%8A%D9%86</t>
  </si>
  <si>
    <t>http://el-yom.com/%D8%A7%D9%84%D9%82%D8%A8%D8%B6-%D8%B9%D9%86-%D8%B4%D8%AE%D8%B5%D9%8A%D9%86-%D9%84%D8%AA%D9%86%D9%82%D9%8A%D8%A8%D9%87%D9%85%D8%A7-%D8%B9%D9%84%D9%8A-%D8%A2%D8%AB%D8%A7%D8%B1-%D8%A8%D9%82%D8%B1%D9%8A/</t>
  </si>
  <si>
    <t>تمي الأمديد</t>
  </si>
  <si>
    <t>http://www.vetogate.com/2301333</t>
  </si>
  <si>
    <t>حفرة بعمق 25م وعرض 3م</t>
  </si>
  <si>
    <t>http://alwafd.org/%D8%AD%D9%88%D8%A7%D8%AF%D8%AB-%D9%88%D9%82%D8%B6%D8%A7%D9%8A%D8%A7/1283863-%D8%A3%D9%85%D9%86-%D8%A7%D9%84%D8%AF%D9%82%D9%87%D9%84%D9%8A%D8%A9-%D9%8A%D9%86%D8%AC%D8%AD-%D9%81%D9%8A-%D8%A7%D9%84%D9%82%D8%A8%D8%B6-%D8%B9%D9%84%D9%8A-9-%D8%A3%D8%B4%D8%AE%D8%A7%D8%B5-%D8%A8%D8%AA%D9%87%D9%85%D8%A9-%D8%A7%D9%84%D8%AA%D9%86%D9%82%D9%8A%D8%A8-%D8%B9%D9%86-%D8%A7%D9%84%D8%A3%D8%AB%D8%A7%D8%B1</t>
  </si>
  <si>
    <t>قرية الإصلاح - مزرعة مواشي</t>
  </si>
  <si>
    <t>عدد 2 ماكينة توليد كهرباء - ماكينة رفع مياه - ماكينة لحام - 3 مكوي لحام قصدير - صاروخ - 3 كوريك حفر - أزميل - عتلة - حبال</t>
  </si>
  <si>
    <t>رقم 2421 لسنة 2016 إداري تمي الأمديد</t>
  </si>
  <si>
    <t>تمكنت الأجهزة الأمنية بمديرية أمن محافظة الدقهلية من إلقاء القبض على 9 أشخاص بعد قيامهم بالتنقيب عن الآثار داخل مزرعة مواشٍ، ملك لأحدهم بقرية الإصلاح التابعة لمركز تمي الأمديد. كان اللواء مصطفى النمر، مدير أمن الدقهلية، تلقى إخطارًا من اللواء مجدي القمري مدير المباحث الجنائية بالمديرية، يفيد بورود بلاغ لضباط مباحث مركز تمي الأمديد من بعض أهالي قرية الإصلاح بقيام عادل جودة السيد الباز، 61 سنة، باصطحاب عدد كبير من العمال داخل مزرعة المواشي الخاصة به وقيامهم بالبحث والتنقيب عن الآثار داخلها. انتقل ضباط مباحث مركز تمي الأمديد بقيادة النقيب محمد الشربيني "رئيس المباحث" إلى مكان البلاغ حيث تبين وجود حفرة بعمق 20 مترًا، وتم ضبط مالكها وبداخل المزرعة كل من "السيد محمد الشحات العدوى الشحات العدوى، 33 سنة، ومهنته حداد، وأحمد عبدالسميع الدمرداش، 44 سنة، ويعمل سائقًا، وبحوزته السيارة رقم (د ل ج 7345 ملاكي)، ومحمد السيد محمد الشربيني، 41 سنة، ومهنته مبيض محارة، ويقيمون بمركز المنصورة، ورزق محمد رزق حسين، 38 سنة، عامل وبحوزته دراجة نارية بدون لوحات معدنية، والسيد إبراهيم سالم سليم، 50 سنة، ومهنته كهربائي منازل وبحوزته الدراجة النارية رقم (د ط ص 7253) ويقيمان بمركز أجا، ورضا محمد ربيع الزيات، 38 سنة، ويعمل مبيض محارة، وعلى محمد حسن، 45 سنة، عامل ويقيمون بمركز السنبلاوين. وتمكن ضباط المباحث من ضبط الأدوات المستخدمة في الحفر وهى عبارة عن "2 ماكينة توليد كهرباء، ماكينة رفع مياه، وماكينة لحام، وعدد 3 مكوي لحام قصدير، وصاروخ، 3 وعدد 3 كوريك حفر، وأزميل، وعتلة، وكمية من الحبال. بمواجهه المتهمين اعترفوا بارتكاب الواقعة بقصد التنقيب عن الآثار، وتم التحفظ على المضبوطات ومكان الواقعة وتعيين الحراسة اللازمة لحين تصرف النيابة العامة، وتحرر المحضر رقم 2421 /2016 إداري مركز تمي الأمديد، وجارٍ عرض المتهمين على النيابة العامة لمباشرة التحقيقات.</t>
  </si>
  <si>
    <t>http://almansoura.weladelbalad.com/%D8%B6%D8%A8%D8%B7-%D9%84%D8%B5%D9%88%D8%B5-%D8%A2%D8%AB%D8%A7%D8%B1-%D9%81%D9%8A-%D8%AA%D9%85%D9%8A-%D8%A7%D9%84%D8%A3%D9%85%D8%AF%D9%8A%D8%AF-%D8%A8%D8%A7%D9%84%D8%AF%D9%82%D9%87%D9%84%D9%8A%D8%A9/</t>
  </si>
  <si>
    <t>http://akhbarelyom.com/news/540028</t>
  </si>
  <si>
    <t>ألقت مباحث القاهرة، القبض على عصابة مكونة من 3 أشخاص خلال التنقيب عن الآثار بعزبة خير الله وبحوزتهم أدوات الحفر، وتم إخطار اللواء خالد عبدالعال مساعد الوزير لقطاع أمن القاهرة الذي أحال المتهمين للنيابة للتحقيق. كانت معلومات قد وردت للمقدم أحمد هدية رئيس مباحث دار السلام، بتنقيب "محمد.س" و"حماد.ع" و"محمد.ع" عن الآثار داخل عقار بعزبة خير الله، تم إخطار اللواء عبد العزيز خضر مدير الإدارة العامة لمباحث القاهرة، وانتقل ضباط وحدة مباحث القسم بإشراف العميد عبد العزيز سليم مفتش مباحث مصر القديمة وتمكنوا من ضبطهم خلال أعمال الحفر داخل العقار محدثين حفرة بعمق 18 مترًا. وضبط بحوزتهم على أدوات تنقيب "4 غلق جلد، و2 موتور كهربائي لشفط المياه، و3 هيلتى كهربائي، ودقاق كهربائي، وخرطوم"، وبمواجهتهم اعترفوا أمام اللواء هشام لطفي نائب مدير الإدارة العامة لمباحث القاهرة بحيازتهم للمضبوطات بقصد التنقيب عن الآثار.</t>
  </si>
  <si>
    <t>عزبة خير الله</t>
  </si>
  <si>
    <t>محمد.س، حماد.ع، محمد.ع</t>
  </si>
  <si>
    <t>حفرة بعمق 18م</t>
  </si>
  <si>
    <t>عدد 4 غلق جلد - 2 موتور كهربائي لشفط المياه - 3 هيلتى كهربائي - دقاق كهربائي - خرطوم</t>
  </si>
  <si>
    <t>http://www.mobtada.com/news_details.php?ID=495402</t>
  </si>
  <si>
    <t>رفض رئيس وحدة مباحث المنطقة السياحية الجنوبية، عرضًا بتلقي رشوة قدرها مليون جنيه من أحد الأشخاص عند ضبطه بمدخل سقارة، وبحوزته تمثالًا يُشتبه في أثريته نظير عدم اتخاذ إجراء قانوني ضده، وتحرر محضر بالواقعة، وأُحيل إلى النيابة العامة التي باشرت التحقيق مع المتهم. وبدأت الواقعة، في أثناء مرور الرائد محمد عبدالباري، رئيس وحدة مباحث المنطقة السياحية الجنوبية والقوة المرافقة له، بطريق المريوطية، وتلاحظ له توقف السيارة رقم تحمل لوحات "ق ق 2385" على جانب الطريق وبها تلفيات عبارة عن تطبيق بمؤخرة السيارة، وحال فحص السيارة المشار إليها تبين أن قائد السيارة يدعى "ناصر.م.ب" 47 عاما، تاجر أعلاف، وبتفتيش السيارة عُثر بداخلها على تمثال يشتبه في أثريته، على شكل كاتب، وبمواجهة المذكور اعترف بشرائه من أحد الأشخاص بالبدرشين. وعرض المتهم مبلغ مليون جنيه على الضابط، على سبيل الرشوة، مقابل عدم اتخاذ إجراء قانوني قبل الواقعة، إلا أن الضابط رفض الرشوة.</t>
  </si>
  <si>
    <t>كمين أمني - مدخل سقارة - طريق المريوطية</t>
  </si>
  <si>
    <t>تمثال يشتبه في أثريته، على شكل كاتب</t>
  </si>
  <si>
    <t>http://www.albawabhnews.com/2051878</t>
  </si>
  <si>
    <t>http://www.youm7.com/story/2016/8/6/%D8%A7%D9%84%D9%82%D8%A8%D8%B6-%D8%B9%D9%84%D9%89-8-%D8%A3%D8%B4%D8%AE%D8%A7%D8%B5-%D8%A3%D8%AB%D9%86%D8%A7%D8%A1-%D8%AA%D9%86%D9%82%D9%8A%D8%A8%D9%87%D9%85-%D8%B9%D9%86-%D8%A7%D9%84%D8%A2%D8%AB%D8%A7%D8%B1-%D8%AF%D8%A7%D8%AE%D9%84-%D8%B9%D9%82%D8%A7%D8%B1%D8%A7%D8%AA/2831484</t>
  </si>
  <si>
    <t>نجح رجال مباحث الخليفة، فى القبض على مجموعة من الأشخاص أثناء قيامهم بالحفر والتنقيب عن الأثار داخل عقارات مدرجة بهيئة الأثار ضمن الأثار الإسلامية، وتم ضبط بحوزتهم الأدوات المخصصة فى الحفر، وتم العثور على حفرة عمقها 10 أمتار، وتم تحرير محضر بالواقعة، وتولت النيابة التحقيق. تلقى رجال مباحث قسم شرطة الخليفة، معلومات مفادها قيام مجموعة من الأشخاص بالتنقيب عن الآثار أسفل عقارات فى شارع سكة الكومى، والمدرجة بهيئة الآثار من ضمن الآثار الإسلامية، فتم استهدافهم فى مأمورية وضبطهم. ومن خلال الفحص، تبين أنهم كل من "محمد م ع" 23 سنة، عامل، و"عمرو ص م" 27 سنة، عامل، و"ياسر م م" 23 سنة، سائق، والسابق اتهامه فى 2 قضية آخرهما 922 لسنة 2016م جنوب بورسعيد "مخدرات"، و"سعيد ك و" 34 سنة، و"رضا س ح" 20 سنة، عاطل، و"نادى ا ح" 20 سنة، سائق، و"سامى ب س" 27 سنة، عاطل، و"أبانوب ا ب" 18 سنة، عامل. وكشفت التحريات أنه تم القبض على المتهمين أثناء قيامهم بأعمال الحفر داخل العقارات، وضبط بحوزتهم "هلتى كهربائى، وصاروخ، و2 أجنة حديدية، وشفاط مياه، و3 كوريك، و2 غلق، و2 فأس، ومطرقة حديدية، و6 متر حبل"، وتبين وجود حفرة قطرها 2 متر بعمق 10 أمتار، وبمواجهتهم اعترفوا بارتكاب الواقعة للتنقيب عن الآثار، وتحرر عن ذلك المحضر رقم 4408 لسنة 2016م جنح القسم، وتولت النيابة التحقيق.</t>
  </si>
  <si>
    <t>حفرة قطرها 2م بعمق 10م</t>
  </si>
  <si>
    <t>هلتى كهربائى - صاروخ - 2 أجنة حديدية - شفاط مياه، - 3 كوريك - 2 غلق - 2 فأس - مطرقة حديدية - 6 متر حبل</t>
  </si>
  <si>
    <t>رقم 4408 لسنة 2016 جنح الخليفة</t>
  </si>
  <si>
    <t>ش سكة الكومي - منطقة آثار إسلامية</t>
  </si>
  <si>
    <t>http://gate.ahram.org.eg/News/1184831.aspx</t>
  </si>
  <si>
    <t>http://akhbarelyom.com/news/541393</t>
  </si>
  <si>
    <t>http://www.elwatannews.com/news/details/1304806</t>
  </si>
  <si>
    <t>ألقت أجهزة الأمن في القليوبية، اليوم، القبض على ضبط 5 أشخاص أثناء تنقيبهم عن الآثار داخل منزل مهجور في مدينة طوخ. تلقى اللواء مجدي عبدالعال مدير أمن القليوبية إخطار بالواقعة من اللواء أشرف عبدالقادر مدير مباحث القليوبية، وتبين من تحريات العقيد حسام الحسيني وكيل مباحث القليوبية، أن المنزل ملك "أشرف.ش" 48 عاما، و"محمد.س" 39 عاما، و"بدر.إ" 60 عاما، و"سيد.م" 45 عاما، و"مصطفى.ع" 35 عاما، داخل المنزل وتبين وجود حفرة عمقها حوالي 5 أمتار، وتم ضبط الأدوات المستخدمة في الحفر. بمواجهة مالك المنزل والمتهمين المضبوطين، اعترفوا بارتكابهم الواقعة بغرض التنقيب على الآثار.</t>
  </si>
  <si>
    <t>حفرة عمقها 5م</t>
  </si>
  <si>
    <t>الباجور</t>
  </si>
  <si>
    <t>http://www.elfagr.org/2232723</t>
  </si>
  <si>
    <t>ك. س. م. ي 59س مدرس صاحب المنزل، ر. م. ن. م 61س بالمعاش، ش. ك. ع. س 51س بدون عمل</t>
  </si>
  <si>
    <t>ألقت قوات الأمن بمركز الباجور فى محافظة المنوفية، القبض على 3 مواطنين، اثر تنقيبهم عن الآثار، وتحرر عن الواقعة المحضر اللازم. تلقى اللواء خالد أبوالفتوح، مدير أمن المنوفية، إخطارًا من رئيس مباحث الباجور الرائد أحمد السيد، يفيد بوجود تنقيب على الآثار بمنزل المد عو "س. م. ي"بدائرة المركز، وتبين أن المنزل مقام من الطوب اللبن ومسقوف بالأخشاب ومكون من طابق واحد وتلاحظ وجود حفر بحجرتين بالمنزل أحدهما بها بئر من الطوب الأحمر والخرسانة بعرض 80 سم وعمقه لا يمكن تحديده لوجود مياه به على بعد خمسة أمتار تقريبًا، ووجود عدد ثلاث مواتير رفع مياه وخراطيم و"كوريك حفر". وأوضح مالك المنزل "ك. س. م. ي" سن 59 مدرس ومقيم دائرة المركز، أن المنزل ميراث عن والده وأنه أحضر كلًا من "ر. م. ن. م - سن 61 بالمعاش" ومقيم مركز أشمون، و"ش. ك. ع. س - سن 51 بدون عمل" ومقيم دائرة المركز، لترميم المنزل ونفى علمه بوجود الحفر، كما أنكر سالفى الذكر ما نسب إليهما وأضافا أنهما يقومان بأعمال الترميم فقط وعللا وجود الحفر لرفع المياه الجوفيه من المنزل، وتحرر عن الواقعة المحضر رقم 5080 إدارى مركز الباجور لسنة 2016م.</t>
  </si>
  <si>
    <t>رقم 5080 لسنة 2016 إداري الباجور</t>
  </si>
  <si>
    <t>منزل من الطوب اللبن ومسقوف بالأخشاب ومكون من طابق واحد - حفر بحجرتين بالمنزل أحدهما بها بئر من الطوب الأحمر والخرسانة بعرض 80 سم وعمقه لا يمكن تحديده لوجود مياه به على بعد 5م</t>
  </si>
  <si>
    <t>عدد 3 مواتير رفع مياه - خراطيم - كوريك حفر</t>
  </si>
  <si>
    <t>http://elshare3news.com/2016/08/10/%D8%A7%D9%84%D8%B4%D8%A7%D8%B1%D8%B9-%D9%86%D9%8A%D9%88%D8%B2-%D8%A7%D9%84%D9%82%D8%A8%D8%B6-%D8%B9%D9%84%D9%89-%D9%85%D9%86%D9%82%D8%A8%D9%8A-%D8%A7%D8%AB%D8%A7%D8%B1-%D8%A8%D8%A7%D9%84%D8%A8%D8%A7/</t>
  </si>
  <si>
    <t>http://elgornal.net/news/news.aspx?id=8871459</t>
  </si>
  <si>
    <t>ضبطت مباحث مركز شرطة سنورس، بالتنسيق مع شرطة السياحة والآثار، بمحافظة الفيوم، نجار مسلح، من مدينة سنورس، خلال الحفر والتنقيب عن الآثار بمنزله، حسب بيان أمني، صباح اليوم الإثنين. تلقى اللواء قاسم حسين، مدير أمن الفيوم، إخطارًا من مأمور مركز شرطة سنورس، بورود محضر رقم 3 أحوال قسم شرطة السياحة والآثار بالفيوم، يتهم (ربيع.أ.م-36 سنة)، نجار مسلح، من بندر سنورس، بالحفر والتنقيب عن الآثار بمنزله. تمكنت الحملة الأمنية، من ضبطه، وبتفتيش منزله، تبين وجود حفرة دائرية بعمق 8 أمتار مبطنة بالأخشاب، بداخلها سلم خشبي، وتوصيلات إنارة، وعدة حفر، حيث أقر بحفر المكان والتنقيب عن الآثار بمنزله. تحرر محضر بالواقعة، قيد برقم 5161 لسنة 2016م، إداري مركز شرطة سنورس، وأخطرت النيابة لتتولى التحقيق.</t>
  </si>
  <si>
    <t>رقم 3 أحوال قسم شرطة السياحة والآثار بالفيوم والمقيد برقم 5161 لسنة 2016 إداري سنورس</t>
  </si>
  <si>
    <t>حفرة دائرية بعمق 8م مبطنة بالأخشاب، بداخلها سلم خشبي، وتوصيلات إنارة</t>
  </si>
  <si>
    <t>بندر سنورس</t>
  </si>
  <si>
    <t>http://www.mobtada.com/news_details.php?ID=497711</t>
  </si>
  <si>
    <t>بندر الأقصر</t>
  </si>
  <si>
    <t>http://www.vetogate.com/2314408</t>
  </si>
  <si>
    <t>أحبطت شرطة السياحة والآثار بقيادة اللواء طه بيومى مساعد وزير الداخلية لشرطة السياحة والآثار، محاولة عامل التنقيب عن الآثار وألقت القبض عليه بالأقصر. كانت معلومات وردت إلى اللواء أشرف عز العرب مدير مباحث شرطة السياحة والآثار بقيام صابر ف.خ، 20 سنة، عامل بالحفر أسفل مسكنه للتنقيب عن الآثار بمنطقة الأقصر. وعقب تقنيين الإجراءات القانونية قامت مأمورية من ضباط القسم مباحث الآثار بالاشتراك مع مديرية أمن الأقصر بتفتيش مسكنه وعثر على حفرة بعمق 8 أمتار وقطرها 2 متر تنتهى بسرداب وعثر على تشوينات من الأتربة والطمي وتم ضبط الأدوات المستخدمة في الحفر وتحرر المحضر رقم 7 ح إدارة شرطة سياحة وآثار الأقصر وتم إرساله لقسم شرطة الأقصر لقيده وعرضه على النيابة.</t>
  </si>
  <si>
    <t>رقم 7 أحوال قسم شرطة السياحة والآثار بالأقصر</t>
  </si>
  <si>
    <t>صابر ف.خ 20س عامل</t>
  </si>
  <si>
    <t>حفرة بعمق 8م وقطرها 2م تنتهى بسرداب</t>
  </si>
  <si>
    <t>http://luxour.weladelbalad.com/%D8%B6%D8%A8%D8%B7-%D8%B9%D8%A7%D9%85%D9%84-%D8%A8%D8%AA%D9%87%D9%85%D8%A9-%D8%A7%D9%84%D8%AA%D9%86%D9%82%D9%8A%D8%A8-%D8%B9%D9%86-%D8%A7%D9%84%D8%A2%D8%AB%D8%A7%D8%B1-%D8%A8%D9%85%D9%86%D8%B2%D9%84/</t>
  </si>
  <si>
    <t>http://alwafd.org/%D8%AD%D9%88%D8%A7%D8%AF%D8%AB-%D9%88%D9%82%D8%B6%D8%A7%D9%8A%D8%A7/1292302-%D8%B6%D8%A8%D8%B7-%D8%B9%D8%A7%D9%85%D9%84-%D9%88%D9%86%D8%AC%D8%A7%D8%B1%D9%8A%D9%86-%D8%A3%D8%AB%D9%86%D8%A7%D8%A1-%D8%A7%D9%84%D8%AD%D9%81%D8%B1-%D9%88%D8%A7%D9%84%D8%AA%D9%86%D9%82%D9%8A%D8%A8-%D8%B9%D9%86-%D8%A7%D9%84%D8%A2%D8%AB%D8%A7%D8%B1-%D8%A8%D9%85%D9%86%D8%A7%D8%B2%D9%84%D9%87%D9%85-%D8%A8%D8%B3%D9%88%D9%87%D8%A7%D8%AC</t>
  </si>
  <si>
    <t>أسفرت جهود ضباط مباحث شرطة السياحة والآثار بسوهاج ، برئاسة المقدم أحمد رفعت رئيس المباحث ، من ضبط 3 قضايا حفر وتنقيب عن الآثار بمركز أخميم. كانت وردت معلومات للواء طه بيومي، مدير الإدارة العامة لشرطة السياحة والآثار، تفيد بوجود عدد من الأشخاص يقومون بالحفر والتنقيب عن الآثار بمنازلهم ببندر أخميم، وعقب تقنين الإجراءات تم تشكيل فريق بحث أشرف عليه اللواء أشرف عز العرب مدير المباحث، وقاده المقدم أحمد رفعت رئيس مباحث الآثار، بالاشتراك مع المقدمين أحمد مصطفى وأحمد إيهاب، وتمت مداهمة المنازل المشار إليها وتم ضبط حمادة صلاح عبدالنعيم (27 عامًا، عامل، ويقيم بندر أخميم) وتم العثور على حفر دائري الشكل بقطر 1.5 وعمق 10 أمتار، وتبين وجود أنفورة من الفخار بارتفاع 38 سم، لها ماسكان بقطر 160سم عليها رسومات دائرية من الخارج أدوات الحفر وموتور ضخ هواء، وأكدت اللجنة المشكلة من هيئة الآثار أن الحفر أثرى والقطع تعود للعصر اليونانى الرومانى، وتحرر عن ذلك المحضر رقم 5 أحوال السياحة. كما تم ضبط عماد مراد دانيال (43 عامًا، نجار، ويقيم بندر أخميم) وتم العثور على حفرة بقطر 110سم، وعمق 14 متراً، وتم ضبط أدوات الحفر كاملة، وأكدت اللجنة المشكلة من هيئة الآثار أن الحفر أثرى، كما تم ضبط جمال وليم الفحار (43 عامًا، نجار) وتم العثور على حفرة مربعة الشكل بقطر 170 سم، وعمق 8 أمتار، وتم ضبط أدوات الحفر كاملة، وتحرر المحضر رقم 6 أحوال السياحة، وجارٍ العرض على النيابة العامة للتصرف</t>
  </si>
  <si>
    <t>أنفورة</t>
  </si>
  <si>
    <t>أنفورة من الفخار بارتفاع 38 سم، لها ماسكان بقطر 160سم عليها رسومات دائرية من الخارج من العصر اليوناني الروماني</t>
  </si>
  <si>
    <t>أدوات حفر - موتور ضخ هواء</t>
  </si>
  <si>
    <t>رقم 5 أحوال قسم شرطة السياحة والآثار بسوهاج</t>
  </si>
  <si>
    <t>رقم 6 أحوال قسم شرطة السياحة والآثار بسوهاج</t>
  </si>
  <si>
    <t>عماد م د 43س نجار</t>
  </si>
  <si>
    <t>حفرة بقطر 110سم، وعمق 14م</t>
  </si>
  <si>
    <t>جمال و ف 43س نجار</t>
  </si>
  <si>
    <t>حفرة مربعة الشكل بقطر 170 سم، وعمق 8م</t>
  </si>
  <si>
    <t>http://www.alnabaa.net/589234</t>
  </si>
  <si>
    <t>مشتول السوق</t>
  </si>
  <si>
    <t>http://www.tahrirnews.com/posts/453340/%D8%A7%D9%84%D8%A5%D8%AA%D8%AC%D8%A7%D8%B1+%D9%81%D9%8A+%D8%A7%D9%84%D8%A2%D8%AB%D8%A7%D8%B1+%D8%A7%D9%84%D8%B4%D8%B1%D9%82%D9%8A%D8%A9++%D8%A3%D9%85%D9%86+%D8%A7%D9%84%D8%B4%D8%B1%D9%82%D9%8A%D8%A9++%D8%AA%D9%85%D8%AB%D8%A7%D9%84+%D8%A3%D8%AB%D8%B1%D9%8A+</t>
  </si>
  <si>
    <t xml:space="preserve">ألقت الأجهزة الأمنية بالشرقية، اليوم الإثنين، القبض على تشكيل عصابي بحوزته تمثال أثري بعد مطادرتهما عقب محاولة هروبهما من دورية أمنية بمشتول السوق. تلقى اللواء رضا طبلية، مدير أمن الشرقية، إخطارًا من اللواء هشام خطاب، مدير مباحث المديرية، يفيد بأنه أثناء مرور النقيب السيد إبراهيم بدار، الضابط بوحدة مباحث مركز شرطة مشتول السوق، والقوة المرافقة له لتفقد الحالة الأمنية بناحية المنير وحال استيقاف السيارة رقم 837 ر ل ي (ملاكي) لفحصها بنوع الاشتباه ترجل منها 4 أشخاص وفروا هاربين بالأراضي الزراعية المتاخمة للطريق. لاحقتهم القوات وتمكنت من ضبط "ن. س"، 46 عامًا، تاجر سيارات، و"ع. ص"، 40 عامًا فكهاني. شاهد أيضا صورة| عاطل الخليفة سقط متلبسا بالتنقيب عن الآثار بسكة الكومي القبض على 5 أشخاص بتهمة التنقيب عن الآثار بطوخ بالصورة.. تجارة الآثار وراء خطف مقاول وطلب فدية 300 ألف جنيه بالوايلي بتفتيش السيارة عثر بداخلها على تمثال حجري على شكل شخص متكئ، ويوجد عليه نقوش فرعونية أثرية، واعترفا بحيازته بقصد الإتجار. تم التحفظ على المتهمين والمضبوطات، وجار تطوير مناقشتهما للوقوف على حجم نشاطهما الإجرامي والعمل على تحديد وضبط المتهمين الهاربين. تحرر عن ذلك المحضر رقم 8208 جنح المركز وجار العرض على النيابة العامة. </t>
  </si>
  <si>
    <t>رقم 8208 لسنة 2016 جنح مشتول السوق</t>
  </si>
  <si>
    <t>تمثال حجري على شكل شخص متكئ، ويوجد عليه نقوش فرعونية أثرية</t>
  </si>
  <si>
    <t>كرداسة</t>
  </si>
  <si>
    <t>قرية ناهيا</t>
  </si>
  <si>
    <t>http://www.masrawy.com/News/News_Cases/details/2016/8/6/912068/%D8%BA%D8%AF%D8%B1-%D8%A7%D9%84%D8%B5%D8%AD%D8%A7%D8%A8-%D8%B9%D8%B5%D8%A7%D8%A8%D8%A9-%D8%A7%D9%84%D8%A2%D8%AB%D8%A7%D8%B1-%D8%AA%D8%AE%D9%84%D8%B5%D8%AA-%D9%85%D9%86-%D8%AC%D8%AB%D8%A9-%D8%B4%D8%B1%D9%8A%D9%83%D9%87%D9%85-%D8%A8%D8%AA%D8%B1%D8%B9%D8%A9-%D8%A7%D9%84%D9%85%D8%B1%D9%8A%D9%88%D8%B7%D9%8A%D8%A9</t>
  </si>
  <si>
    <t>ألقت أجهزة الأمن بالجيزة، اليوم السبت، القبض على 6 متهمين ألقوا بجثة عامل في ترعة المريوطية، عقب وفاته صعقًا بالكهرباء أثناء تنقيبهم عن الآثار داخل منزل بمنطقة كرداسة. البداية، تلقى اللواء خالد شلبي، مدير الإدارة العامة لمباحث الجيزة، إخطارًا من الرائد أحمد جمال بالعثور على جثة عامل بترعة المريوطية. وكشفت تحريات رجال المباحث، أن الجثة لعامل يُدعى "عمرو. ن"، 30 عامًا، وأنه شارك رفقة 6 آخرين في التنقيب عن الآثار داخل منزل أحدهم بمنطقة ناهيا التابعة لمركز كرداسة، لكن المتوفى لقي مصرعه صعقًا بالكهرباء، فألقوا بجثته في الترعة؛ لضمان عدم اكتشاف جريمتهم. وعقب تقنين الإجراءات، تمكن العميد أيوب كمال أبو رجيلة، مأمور قسم البدرشين، والمقدم علي عبد الرحمن، رئيس المباحث، من ضبط المتهمين بأحد الأكمنة المعدة لهم، وهم كل من، "السيد. ا"، 50 عامًا، ونجله "وائل" وآخر يدعى "محمد"، و"أحمد. ف"، و"عبد الباسط. ا"، و"عبد الخالق. ج". تحرر المحضر اللازم، وباشرت النيابة العامة التحقيق.</t>
  </si>
  <si>
    <t>عمرو. ن 30س عامل</t>
  </si>
  <si>
    <t>http://www.elbalad.news/2353850</t>
  </si>
  <si>
    <t>http://www.youm7.com/story/2016/8/15/%D8%A7%D9%84%D9%82%D8%A8%D8%B6-%D8%B9%D9%84%D9%89-4-%D8%A3%D8%B4%D8%AE%D8%A7%D8%B5-%D8%A3%D8%AB%D9%86%D8%A7%D8%A1-%D8%A7%D9%84%D8%AA%D9%86%D9%82%D9%8A%D8%A8-%D8%B9%D9%86-%D8%A7%D9%84%D8%A2%D8%AB%D8%A7%D8%B1-%D8%AF%D8%A7%D8%AE%D9%84-%D9%85%D9%86%D8%B2%D9%84/2843591</t>
  </si>
  <si>
    <t>تمكنت مباحث مركز تلا بمحافظة المنوفية، من ضبط 4 أشخاص أثناء تنقيبهم عن الآثار بمنزل بقرية طوخ دلكة، تم تحرير محضر بالواقعة وأخطرت النيابة لمباشرة التحقيقات. تلقى اللواء خالد أبو الفتوح مدير أمن المنوفية، إخطارا من الرائد أحمد الصياد رئيس مباحث مركز تلا بتلقيه بلاغا من أهالى قرية طوخ دلكة – دائرة المركز، بقيام مجموعة من الأشخاص بالتنقيب عن الآثار بمنزل المدعو "س ع ق ا" بذات الناحية، وبالانتقال والفحص والمعاينة تبين وجود حفر بمنزل المدعو "س ع ق ا" بذات الناحية"لم يستجوب"، وتلاحظ وجود حفرة على مساحة 4 × 4 أمتار بعمق 15 مترا، ووجود موتور رفع للمياه وأدوات حفر. وتم ضبط كل من،"ع م ع ا ع" – 17 عاما طالب، وشقيقه "أ"– 27 عاما ومقيمان دائرة "قسم أول" كفر الشيخ، و"س ا س م".28 عاما ومقيم كفر الشيخ، و"أ ى م ا" – 29 عاما ليسانس حقوق ومقيم كفر الشيخ. بمواجهة المذكورين، اعترفوا بالتنقيب عن الآثار بالاشتراك مع مالك المنزل الهارب، تم التحفظ على المضبوطات وإخطار نقابة المحامين، وتحرر عن الواقعة المحضر رقم 4949 إدارى مركز تلا لسنة 2016، وبالعرض على النيابة قررت طلب تحريات مباحث الآثار حول الواقعة وظروفها وملابساتها مع مراعاة مدة الحجز القانونية للمتهمين.</t>
  </si>
  <si>
    <t>قرية طوخ دلكة</t>
  </si>
  <si>
    <t>حفرة على مساحة 4 × 4م بعمق 15م</t>
  </si>
  <si>
    <t>موتور رفع للمياه - أدوات حفر</t>
  </si>
  <si>
    <t>http://www.elfagr.org/2238512</t>
  </si>
  <si>
    <t>رقم 4949 لسنة 2016 إداري تلا</t>
  </si>
  <si>
    <t>http://www.vetogate.com/2322001</t>
  </si>
  <si>
    <t>عزبة خير الله - حارة الفرن</t>
  </si>
  <si>
    <t>http://www.mobtada.com/news_details.php?ID=501397</t>
  </si>
  <si>
    <t>تمكنت مباحث دار السلام بالقاهرة، اليوم الخميس، من القبض على 3 أشخاص قاموا بالتنقيب عن الآثار تحت أحد العقارات، وبحوزتهم الأدوات المستخدمة وسلاح نارى. وكانت معلومات قد وردت إلى ضباط وحدة مباحث قسم شرطة دار السلام، بأن ش. ج. ى. (26 عامًا)، وشقيقه م. (20 عامًا)، وح ى. ع. (20 عامًا)، ينقبون عن الآثار أسفل عقار بحارة الفرن بعزبة خير الله. ونجح ضباط مباحث القسم فى ضبطهم فى أثناء قيامهم بأعمال الحفر، وبحوزتهم كوريك و3 أجنات حديدية وحبل، إضافة إلى سلاح نارى "بندقية ساقية"، وتم تحرير المحضر اللازم.</t>
  </si>
  <si>
    <t>http://www.vetogate.com/2326260</t>
  </si>
  <si>
    <t>كوريك - 3 أجنات حديدية - عدد 2 مسمار متوسط - حبل - بندقية ساقية</t>
  </si>
  <si>
    <t>رقم 12432 لسنة 2016 جنح دار السلام</t>
  </si>
  <si>
    <t>http://www.ahlmisrnews.com/news/article/105693/%D8%A7%D9%84%D9%82%D8%A8%D8%B6-%D8%B9%D9%84%D9%89-%D9%81%D8%B1%D8%A7%D9%86-%D9%88%D8%B9%D8%A7%D8%B7%D9%84%D9%8A%D9%86-%D8%A3%D8%AB%D9%86%D8%A7%D8%A1-%D8%A7%D9%84%D8%AA%D9%86%D9%82%D9%8A%D8%A8-%D8%B9%D9%86-%D8%A7%D9%84%D8%A3%D8%AB%D8%A7%D8%B1-%D8%A8%D8%AF%D8%A7%D8%B1-%D8%A7%D9%84%D8%B3%D9%84%D8%A7%D9%85</t>
  </si>
  <si>
    <t>http://akhbarelyom.com/news/547102</t>
  </si>
  <si>
    <t>http://www.almasryalyoum.com/news/details/994274</t>
  </si>
  <si>
    <t>http://www.alkhabaralgded.com/%D9%88%D9%81%D8%A7%D8%A9-3-%D8%A3%D8%B4%D8%AE%D8%A7%D8%B5-%D8%AA%D8%AD%D8%AA-%D8%A3%D9%86%D9%82%D8%A7%D8%B6-%D9%85%D9%86%D8%B2%D9%84-%D8%A3%D8%AB%D9%86%D8%A7%D8%A1-%D8%A7%D9%84%D8%AA%D9%86%D9%82%D9%8A/</t>
  </si>
  <si>
    <t>http://www.egymyhome.com/2016/08/3.html</t>
  </si>
  <si>
    <t>http://www.a5brmsr.com/2016/08/%D8%B6%D8%A8%D8%B7-4-%D8%A3%D8%B4%D8%AE%D8%A7%D8%B5-%D8%A3%D8%AB%D9%86%D8%A7%D8%A1-%D8%AA%D9%86%D9%82%D9%8A%D8%A8%D9%87%D9%85-%D8%B9%D9%86-%D8%A7%D9%84%D8%A2%D8%AB%D8%A7%D8%B1-%D8%A8%D9%85%D9%86%D8%B2/#.WIuGz1V97De</t>
  </si>
  <si>
    <t>http://www.almasryalyoum.com/news/details/997697</t>
  </si>
  <si>
    <t>ألقت شرطة السياحة والآثار، الاثنين، القبض على 5 أشخاص أثناء التنقيب عن الآثار داخل منزل بقرية كلح الشيخ بمركز إدفو في أسوان . تلقى المقدم خالد العيسوي، رئيس مباحث الآثار بأسوان، إخطارا بتنقيب عاطل يدعى «أحمد.م»، 40 سنة، عن الآثار داخل منزل برفقة 4 آخرين. وداهمت قوة أمنية من مباحث السياحة والآثار المنزل، وتم العثور على حفرة بعمق 32 متر بعرض 4 أمتار حيث تم ضبط المتهم صاحب المنزل في حالة تلبس بالحفر وبرفقته 4 آخرين.</t>
  </si>
  <si>
    <t>قرية كلح الشيخ</t>
  </si>
  <si>
    <t>http://www.vetogate.com/2330865</t>
  </si>
  <si>
    <t>http://www.elwatannews.com/news/details/1345414</t>
  </si>
  <si>
    <t>مدينة 15 مايو</t>
  </si>
  <si>
    <t>http://www.alnabaa.net/594286</t>
  </si>
  <si>
    <t>تمكنت قوة من مباحث قسم شرطة مدينة 15 مايو، من القبض على عاطلين؛ بحوزتهما تمثالا آثريا، يعود للعصر الفرعوني، كانا في طريقهما لبيعه لتاجر آثار؛ بهدف تهريبه خارج البلاد. تفاصيل الواقعة تعود لورود معلومات للمقدم محمد سلام، رئيس مباحث مدينة 15 مايو، تفيد بقيام كل من "هاني محمد عبد السلام"، و"محمود جابر محمود على"، بالاتفاق مع تاجر آثار؛ على بيع التمثال الأثري. على الفور تم تكليف الرائد عيد توفيق معاون المباحث، بإعداد الأكمنة اللازمة لضبط المتهمين، حيث نجح معاون المباحث في ضبطهما حال استقلالهما سيارة خاصة، وبداخلها تمثال آثري أصفر اللون، وعليه بعض الكتابات الفرعونية القديمة. تم تحرير المحضر رقم 12472، جنح 15 مايو، وجارى العرض على النيابة العامة لمباشرة التحقيق.</t>
  </si>
  <si>
    <t>هاني م ع، محمود ج م ع</t>
  </si>
  <si>
    <t>رقم 12472 لسنة 2016 جنح مدينة 15 مايو</t>
  </si>
  <si>
    <t>تمثال آثري أصفر اللون، وعليه بعض الكتابات الفرعونية القديمة</t>
  </si>
  <si>
    <t>قرية خورشيد</t>
  </si>
  <si>
    <t>http://swayfa.weladelbalad.com/%D8%A8%D8%B3%D8%A8%D8%A8-%D8%A7%D9%84%D8%A2%D8%AB%D8%A7%D8%B1-%D8%A5%D9%8A%D9%82%D8%A7%D9%81-%D8%B4%D9%8A%D8%AE-%D9%82%D8%B1%D9%8A%D8%A9-%D8%B9%D9%86-%D8%A7%D9%84%D8%B9%D9%85%D9%84-%D9%88%D9%85/</t>
  </si>
  <si>
    <t>قرر اللواء محمد الخليصي، مدير أمن بني سويف، إيقاف شيخ قرية بمركز إهناسيا عن العمل، لاتهامه ونجله بالتنقيب عن الآثار داخل قطعة أرض يمتلكها، لحين انتهاء التحقيقات بمعرفة النيابة العامة، فيما لقي عامل مصرعه إثر انهيار حفرة عليه أثناء قيامه بالتنقيب عن الآثار بقرية “خورشيد” بدائرة مركز إهناسيا. ووردت معلومات سرية إلى المقدم محمود الشريف، رئيس مباحث مركز شرطة إهناسيا، تفيد قيام شيخ بلد قرية بمركز إهناسيا بالتنقيب عن الآثار، وبعرضها على اللواء خلف حسين، مدير مباحث المديرية، أمر بالتحري عن صحة المعلومات. وكشفت التحريات الأولية التي قادها رئيس مباحث إهناسيا بإشراف العميد خالد عبدالسلام، رئيس مباحث مديرية أمن بني سويف، قيام شيخ بلد يدعى إسماعيل. م. م، 84 عامًا، ونجله سيد، 47 عامًا، ومقيمان مركز إهناسيا، بالاستعانة بثلاثة أشخاص من قريتهم، بالتنقيب عن الأثار داخل قطعة أرض يمتلكها الأول. وانتقلت قوة أمنية برئاسة النقيب أحمد عفيفي، معاون مباحث المركز، حيث تم ضبط المتهمين وبحوزتهم، أدوات الحفر، بالإضافة إلى حيازة المتهم الثاني لسلاح ناري “فرد خرطوش” وعدد 21 طلقة، وتحرر محضر بالواقعة، وأخطرت النيابة للتحقيق. وفي واقعة أخرى، لقي عامل مصرعه إثر انهيار حفرة عليه أثناء قيامه بالتنقيب عن الآثار بقرية “خورشيد” بدائرة مركز إهناسيا ببني سويف. وتلقى اللواء محمد الخليصي، مدير أمن بني سويف، تلقى إخطارًا من اللواء عمر عبدالعال حكمدار المديرية، يفيد بتلقيه إخطارًا من مركز شرطة إهناسيا بمصرع محمد. ع. ع – عامل- 38 عامًا، أثناء قيامه وآخرين بالتنقيب عن الآثار داخل منزل بقرية خورشيد بدائرة المركز. وانتقل المقدم محمود الشريف، رئيس مباحث مركز شرطة إهناسيا، لموقع البلاغ بالقرية، حيث تبين من التحريات الأولية قيام كل من: “محمد.ع.ع” عامل، 38 سنة، و”رجب.س.ن” عامل، 45 عامًا، و”سيد.م.م” فلاح، 28 عامًا، بالحفر والتنقيب عن الآثار داخل غرفة بمنزل الثاني للبحث عن قطع أثرية، دلهم عليها أحد الدجالين، وأثناء قيامهم بالحفر، انهارت فوقهم مما أدى إلى وفاة الأول. تحرر محضر بالواقعة وأخطرت النيابة للتحقيق التي صرحت بدفن الجثة فور ورود تقرير الطب الشرعي.dpuf</t>
  </si>
  <si>
    <t>قرية</t>
  </si>
  <si>
    <t>أدوات حفر - فرد خرطوش - عدد 21 طلقة</t>
  </si>
  <si>
    <t>محمد. ع. ع 38س عامل</t>
  </si>
  <si>
    <t>رجب.س.ن 45س عامل، سيد.م.م 28س فلاح</t>
  </si>
  <si>
    <t>بولاق الدكرور</t>
  </si>
  <si>
    <t>عدد 19 قطعة صغيرة الحجم متعددة الألوان لأحجار وفخار و 5 تماثيل صغيرة الحجم من الأحجار والخشب و6 قطعة عملات معدنية ترجع إلى العصور الرومانية و23 قطة صغيرة الحجم من الأحجار ومجلد به أوراق مالية ترجع إلى العصور الإسلامية و4 أغلفة بلاستيكية تحوي على عدة عملات معدنية وحجرية ترجع إلى العصور الوسطى و20 ورقة من أوراق البردي ترجع إلى عصر محمد على باشا</t>
  </si>
  <si>
    <t>قطع أثرية وأوان وتماثيل وأوراق بردي</t>
  </si>
  <si>
    <t>http://akhbarelyom.com/news/550292</t>
  </si>
  <si>
    <t>ألقت أجهزة الأمن بالجيزة القبض على موظف لاتهامه بتزوير المحررات الرسمية وتقليد أختام شعار الجمهورية للعديد من المصالح الحكومية وترويجها مقابل الحصول على مبالغ مالية بجانب الاتجار في الآثار. وردت معلومات للواء خالد شلبي مدير الإدارة العامة لمباحث الجيزة، تفيد قيام موظف 55 سنة ومقيم بأكتوبر بقيامه بتزوير المحررات الرسمية وتقليد أختام شعار الجمهورية للعديد من المصالح الحكومية وترويجها لراغبي الحصول عليها ممن تحول الموانع القانونية دون إمكانية حصولهم عليها بالطرق المشروعة، وذلك نظير مقابل مادي يتحصل عليه بنفسه، ويتخذ من شقته الكائنة بدائرة قسم بولاق الدكرور وكراً لمزاولة نشاطه الآثم والاحتفاظ بالأوراق الرسمية المزورة والمعدة للترويج. وعقب تقنين الإجراءات، أمكن ضبطه بالشقة المشار إليها وبحوزته 30 خاتم من أختام شعار الدولة الكربونية المقلدة منسوب صدورها إلى هيئات وإدارات مختلفة و2 شبلونة بداخلها بصمات خاتم شعار الجمهورية المقلد منسوب إلى إحدى الإدارات التعليمية و100 نموذج طلب تشغيل منسوب صدوره لإحدى الهيئات الحكومية و16 خطاب منسوب صدوره لإحدى الهيئات الحكومية و5 طلب صرف الحقوق التأمينية بعضها خالي وجميعها ممهورة بأختام شعار الدولة المقلدة و2 شهادة قيد صادرة من إحدى الكليات ممهورة بأختام شعار الدولة و3 إقرار إستيفاء الشروط لاستحقاق المعاش ممهورة بأختام شعار الدولة المقلدة و4 تقارير طبية خالية البيانات ممهورة بأختام شعار الدولة المقلدة و6 إقرار بعدم الزواج ممهورة بأختام شعار الدولة المقلدة، وفي مجال ضبط العملات والقطع التي يشتبه في أثريتها تم ضبط " 19 قطعة صغيرة الحجم متعددة الألوان لأحجار وفخار و 5 تماثيل صغيرة الحجم من الأحجار والخشب و6 قطعة عملات معدنية ترجع إلى العصور الرومانية و23 قطة صغيرة الحجم من الأحجار ومجلد به أوراق مالية ترجع إلى العصور الإسلامية و4 أغلفة بلاستيكية تحوي على عدة عملات معدنية وحجرية ترجع إلى العصور الوسطى و20 ورقة من أوراق البردي ترجع إلى عصر محمد على باشا و12 مجلداً بداخلهم المئات من الطوابع الخاصة ببعض الدول العربية والأجنبية من تاريخ إنشاء طوابع البريد" ، وبمواجهته اعترف بارتكابه الواقعة</t>
  </si>
  <si>
    <t>موظف 55س</t>
  </si>
  <si>
    <t>أختام مقلدة</t>
  </si>
  <si>
    <t>http://www.youm7.com/story/2016/8/19/%D9%85%D8%B5%D8%B1%D8%B9-%D8%B9%D8%A7%D9%85%D9%84-%D8%A7%D9%86%D9%87%D8%A7%D8%B1%D8%AA-%D8%B9%D9%84%D9%8A%D9%87-%D8%AD%D9%81%D8%B1%D8%A9-%D8%A7%D8%AB%D9%86%D8%A7%D8%A1-%D8%A8%D8%AD%D8%AB%D9%87-%D8%B9%D9%86-%D8%A7%D9%84%D8%A7%D8%AB%D8%A7%D8%B1-%D9%81%D9%89/2849787</t>
  </si>
  <si>
    <t>لقى عامل مصرعة، اليوم الجمعة، انهارت عليه حفره، أثناء التنقيب عن الاثار بقرية خورشيد التابعة لمركز إهناسيا، غرب محافظة بنى سويف. وتلقى اللواء محمد الخليصى، مدير أمن بنى سويف،اخطاراً من مأمور مركزشرطة إهناسيا يفيد بمصرع "محمد .ع.ع" ـ 38 سنة، عامل انهارت عليه حفره اثناء التنقيب عن الاثار فى قرية خورشيد التابعة لدائرة المركز. دلت التحريات الأولية أن صاحب المنزل يدعى "رجب .س.ن"-45 سنة عامل استعان بالقتيل و" سيد .م.م"-38 سنة فلاح للتنقيب عن الآثار داخل منزله، فانهارت على القتيل الحفرة ولقى مصرعة فى الحال. تم تحرير محضر بالواقعة وأخطرت النيابة للتحقيق التى صرحت بدفن الجثة وضبط المتهمان الاخرين</t>
  </si>
  <si>
    <t>http://www.youm7.com/story/2016/8/22/%D9%86%D9%8A%D8%A7%D8%A8%D8%A9-%D8%A5%D8%AF%D9%81%D9%88-%D8%A8%D8%A3%D8%B3%D9%88%D8%A7%D9%86-%D8%AA%D8%AD%D9%82%D9%82-%D9%85%D8%B9-%D9%85%D8%B2%D8%A7%D8%B1%D8%B9%D9%8A%D9%86-%D9%86%D9%82%D8%A8%D9%88%D8%A7-%D8%B9%D9%86-%D8%A7%D9%84%D8%A2%D8%AB%D8%A7%D8%B1-%D8%AF%D8%A7%D8%AE%D9%84/2852863</t>
  </si>
  <si>
    <t>حفرة بعمق 32م بعرض 4 في 4م</t>
  </si>
  <si>
    <t>تحقق نيابة مركز إدفو أسوان، صباح اليوم، الاثنين، مع مزارعين اثنين، بعد العثور داخل منزلهما على أعمال تنقيب بحثا عن الآثار. وردت معلومات للرائد أحمد بهاء، رئيس مباحث الآثار بمركز إدفو شمال أسوان، تفيد قيام شخصين بالتنقيب عن الآثار داخل منزلهما، من خلال الاستعانة بأشخاص آخرين، وبالعرض على العقيد خالد العيسوى، رئيس مباحث الآثار بأسوان، كلف باتخاذ الإجراءات القانونية اللازمة وسرعة ضبط المتهمين. وتمكنت قوة أمنية من مباحث الآثار بالاشتراك مع مباحث مركز شرطة إدفو، من مداهمة أحد المنازل بقرية الكلح ملك "أحمد.م" مزارع، وتم العثور على حفرة بعمق 32 مترا، وبأبعاد 4 متر × 4 متر، وتم القبض على المتهم صاحب المنزل، وبرفقته 4 آخرين. كما تم ضبط "محمد.س" مزارع بمدينة إدفو وبرفقته 3 آخرين، أثناء قيامهم بالحفر فى منزل بشارع الصاغة بجوار معبد إدفو بالمخالفة للقرار الوزارى الذى يحظر ذلك، وتم العثور على أعمال الحفر، وحفرة بعمق 20 مترا، وبأبعاد 2 متر × متر وربع، وتم تحرير المحاضر اللازمة</t>
  </si>
  <si>
    <t>شارع الصاغة بجوار معبد إدفو</t>
  </si>
  <si>
    <t>حفرة بعمق 20م وبأبعاد 2م × 1.25م</t>
  </si>
  <si>
    <t>http://www.elbalad.news/2370564</t>
  </si>
  <si>
    <t>قررت نيابة المنزلة حبس 4 أشخاص كونوا فيما بينهم تشكيل عصابى للتنقيب عن الاثار 4 أيام على ذمة التحقيقات بتهمة اختطافهم شاب واحتجازه وكذا تنقيبهم عن الاثار حيث تمكنت قوات الأمن من الوصول اليهم والقبض عليهم وتحرير الشاب فى أقل من 6 ساعات. وكان اللواء مصطفى النمر مدير أمن الدقهلية قد تلقى اخطارا من اللواء مجدى القمرى مدير المباحث الجنائيه يفيد بورود بلاغ لمركز شرطة المنزلة من فاطمه على ابراهيم على الصبيحى 35 عاما ربة منزل ومقيمه الشبول بغياب نجلها وليد خالد رضوان ابراهيم الصبيحى 17 عاما عامل محاره واشتباها فى غيابه جنائيا وعللت بذلك بحضور احد الاشخاص لا تعرفه لمنزل جدته سعاد الدسوقى محمد 55 عاما ربة منزل وطلبه منها رقم هاتفه المحمول بغرض القيام بإتمام بعض اعمال المحاره وادلت باوصافه انه نحيف البنيه طوله 160 سم تقريبا قمحى البشره يرتدى تى شيرت وبنطلون اسود وينتعل شبشب جلد اسود . وعلى الفور تم تشكيل فريق بحث برئاسة العميد السيد سلطان رئيس المباحث الجنائيه والعقيد عمرو رؤوف رئيس فرع الشمال وضباط المباحث الجنائيه بالتنسيق مع فرع الامن العام حيث اسفرت جهود فريق البحث الى ان وراء اختفاء المبلغ بغيابه كلا من السيد على محمد على الشناوى 35 عاما صياد و شقيقه محمد 27 عاما صياد و محمد العربى السيد العربى 20 عاما صياد و احمد احمد محمود على جبر 27 عاما سائق حفار وجميعهم مقيمون قرية الشبول حيث اتفقوا فيما بينهم على اختطاف المبلغ بغيابه لمشاهدة والده لهم اثناء قيامهم بالتنقيب عن الاثار باحد المنازل المهجوره ملك مستجير ابراهيم الدسوقى رزق الشناوى 45 عاما تاجر اسماك وخشية افتضاح امرهم وابلاغه عنهم كلفو الرابع باستدراج المبلغ بغيابه بحجة انجاز بعض اعمال المحارة عن طريق هاتفه المحمول حتى الانتهاء من اعمال التنقيب . وبتقنين الاجراءات تم ضبط الثالث والرابع وبمواجهتمهما بما اسفرت عنه التحريات اعترفا بصحتها وبتطوير مناقشتهما اعترف الرابع بانه عقب استدراج المبلغ بغيابه استقلا دراجه ناريه وسلكا احد الطرق المؤديه لبحيرة المنزله وقاموا بتسليمه للمتهم الاول والثانى وقاما باحتجازه بحوشة اسماك داخل البحيره وبارشاد الثالث تم ضبط الهاتف المحمول الخاص بالمجنى عليه وقيام الرابع بالارشاد عن الهاتف المحمول الذى تم الاتصال منه على المبلغ بغيابه وبتضيق الخناق على المتهم الاول والثانى قاموا بالتخلى عن المبلغ بغيابه واطلاق سراحه وبسؤال المبلغ بغيابه قرر بذات المضمون وقيامهم باختطافه واحتجازه . وبالانتقال للمنزل المشار اليه تبين وجود اثار حفر داخل المنزل و وباستدعاء مالكه قرر بشرائه المنزل منذ عدة اشهر ولا يعلم بوجود أى أعمال حفر بداخله وتحرر عن ذلك المحضر رقم 13728 لسنة 2016 جنح مركز المنزلة وبالعرض على النيابه قررت حبسهم 4 أيام على ذمة التحقيقات.</t>
  </si>
  <si>
    <t>رقم 13728 لسنة 2016 جنح المنزلة</t>
  </si>
  <si>
    <t>السيد ع م ع ش 35س صياد، شقيقه محمد 27س صياد، محمد ع س ع 20س صياد، احمد ا م ع ج 27س سائق حفار</t>
  </si>
  <si>
    <t>اختطاف شخص آخر</t>
  </si>
  <si>
    <t>قرية الشبول</t>
  </si>
  <si>
    <t>http://www.albawabhnews.com/2078687</t>
  </si>
  <si>
    <t>تمكن ضباط وحدة مباحث مركز شرطة البياضية جنوب الأقصر، اليوم الإثنين، من ضبط 8 أشخاص أثناء محاولتهم التنقيب عن الآثار بالظهير الصحراوي بمدينة الطود. تلقى اللواء زكي مختار مدير إدارة البحث الجنائي بالأقصر، إخطارا يفيد ورود بلاغ من أهالي مدينة الطود لدى وحدة مباحث مركز شرطة البياضية بتواجد سيارتين لأشخاص غريبين عن المدينة يقومون بالحفر خلسة في منطقة الظهير الصحراوي بمدينة الطود. وعلى الفور انتقل النقيب أدهم الملواني رئيس مباحث البياضية والنقيب يوسف الشامي والنقيب حسام الحسيني والملازم أول معتز إبراهيم وأفراد القوه السريين إلى موقع البلاغ وتمكنوا من ضبط كل من "م س م" من أسوان، و"م ث ع" من دشنا بمحافظة قنا ، و"أ م د" من شبرا مصر، و"م م ب" و"س م ا" و"ا م ا" من القاهرة ، و"م أ ك" من مدينة نصر و"أ ج ع" من المطرية أثناء قيامهم بالحفر في ذلك المنطقة. وبمناقشتهم تبين أن المتهمين الأول والثاني قاموا بإغراء المتهمين الستة الباقيين بفرصة الثراء السريع من خلال التنقيب عن الآثار بمنطقة الظهير الصحراوي بمدينة الطود واستجابوا بالفعل، ولكن فور وصول "الثمانية" على متن سيارتين وبصحبتهم قائدي السيارتين إلى المنطقة والبدء في إجراءات الحفر بواسطة الأدوات الخاصة بهم شك بعض الأهالي في أمرهم وقاموا بإبلاغ المركز حيث تم مداهمة المتهمين المذكورين وضبطهم أثناء محاولتهم التنقيب عن الآثار، وتم التحفظ على الأدوات المستخدمة في الحفر واصطحاب المتهمين إلى ديوان مركز شرطة البياضية لاتخاذ اللازم. وبالعرض على اللواء عصام الحملي مدير أمن الأقصر، أمر بتحرير المحضر اللازم بالواقعة واتخاذ كافة الإجراءات القانونية اللازمة وجارٍ العرض على النيابة العامة.</t>
  </si>
  <si>
    <t>البياضية</t>
  </si>
  <si>
    <t>الطود - الظهير الصحراوي</t>
  </si>
  <si>
    <t>أشمون</t>
  </si>
  <si>
    <t>https://almesryoon.com/%D9%82%D8%A8%D9%84%D9%8A-%D9%88%D8%A8%D8%AD%D8%B1%D9%8A/%D8%A7%D9%84%D9%85%D9%86%D9%88%D9%81%D9%8A%D8%A9/916041-%D8%B6%D8%A8%D8%B7-%D8%AA%D9%85%D8%AB%D8%A7%D9%84-%D8%A3%D8%AB%D8%B1%D9%89-%D9%81%D9%89-%D8%AD%D9%85%D9%84%D8%A9-%D8%A3%D9%85%D9%86%D9%8A%D8%A9-%D8%A8%D8%A7%D9%84%D9%85%D9%86%D9%88%D9%81%D9%8A%D8%A9</t>
  </si>
  <si>
    <t>تمكنت مباحث المنوفية من القبض على هارب من عدة قضايا بحوزته تمثال أثري. تمكن ضباط وحدة مباحث مركز شرطة أشمون أثناء القيام بحمله لتنفيذ الأحكام بدائرة المركز لضبط "ع. ا. ص" المقيم دائرة المركز والمحكوم عليه فى عدة قضايا من ضبط تمثال أثرى طوله 80 سم على هيئة إنسان أسود اللون مثبت على قاعدة وعلى الظهر بعض النقوش الفرعونية كان بحوزته وتركه ولاذ بالفرار بمجرد مشاهدته للقوات. تم التحفظ على التمثال تحرر عن الواقعة المحضر رقم 10470 إداري مركز أشمون لسنة 2016 م، وبالعرض على النيابة قررت تشكيل لجنة من هيئة الآثار بمنطقة المنوفية لفحص الحرز المضبوط لبيان عما إذا كان يعد من الآثار الفرعونية الأصلية من عدمه.</t>
  </si>
  <si>
    <t>رقم 10470 لسنة 2016 إداري أشمون</t>
  </si>
  <si>
    <t>تمثال أثرى طوله 80 سم على هيئة إنسان أسود اللون مثبت على قاعدة وعلى الظهر بعض النقوش الفرعونية</t>
  </si>
  <si>
    <t>ع ا ص</t>
  </si>
  <si>
    <t>http://www.masrawy.com/News/News_Regions/details/2016/8/20/918057/%D8%B6%D8%A8%D8%B7-%D8%B4%D9%8A%D8%AE-%D8%A8%D9%84%D8%AF-%D9%88%D9%86%D8%AC%D9%84%D9%87-%D9%8A%D9%86%D9%82%D8%A8%D8%A7%D9%86-%D8%B9%D9%86-%D8%A7%D9%84%D8%A2%D8%AB%D8%A7%D8%B1-%D8%A8%D8%A8%D9%86%D9%8A-%D8%B3%D9%88%D9%8A%D9%81</t>
  </si>
  <si>
    <t>الجمالية - القاهرة</t>
  </si>
  <si>
    <t>دار السلام - القاهرة</t>
  </si>
  <si>
    <t>http://www.youm7.com/story/2016/8/30/%D8%A7%D9%84%D9%82%D8%A8%D8%B6-%D8%B9%D9%84%D9%89-%D9%85%D9%82%D8%A7%D9%88%D9%84-%D9%88%D8%B9%D8%A7%D9%85%D9%84%D9%8A%D9%86-%D8%A3%D8%AB%D9%86%D8%A7%D8%A1-%D8%AA%D9%86%D9%82%D9%8A%D8%A8%D9%87%D9%85-%D8%B9%D9%86-%D8%A7%D9%84%D8%A2%D8%AB%D8%A7%D8%B1-%D8%AF%D8%A7%D8%AE%D9%84-%D8%B9%D9%82%D8%A7%D8%B1/2864071</t>
  </si>
  <si>
    <t>نجح رجال مباحث الجمالية، فى القبض على مقاول وعاملين أثناء قيامهم بالحفر والتنقيب عن الآثار داخل عقار بالمنطقة، وضبط بحوزتهم أدوات الحفر، وتحرر محضر بالواقعة، وإحالتهم إلى النيابة التى تولت التحقيق. تلقى المقدم محمد علوى رئيس مباحث قسم شرطة الجمالية، معلومات مفادها قيام كل من "زغلول ع ش" 51 سنة مقاول، و"جمعة ب ع" 35 سنة عامل، و"محمد س ع" 28 سنة عامل، بالتنقيب عن الآثار بعقار فى شارع البرانى بالمنطقة. ومن خلال التحريات تم التأكد من صحة المعلومات، وعلى الفور تم استهداف المتهمين، وتمكن ضباط مباحث القسم من ضبطهم أثناء قيامهم بأعمال الحفر داخل العقار، وضبط بحوزتهم أدوات تنقيب عبارة عن (سلم خشبى ، صاروخ كهربائى ، حبل ، أجنة حديدية ، فأس ، جاكوش ، 4 مقطف ، عربة نقل). وبمواجهتهم اعترفوا بحيازتهم للمضبوطات بقصد التنقيب عن الآثار بالاتفاق مع "أحمد علام" مالك العقار محل الواقعة، وتحرر عن ذلك المحضر رقم 7311 لسنة 2016 جنح القسم، وتولت النيابة العامة التحقيق.</t>
  </si>
  <si>
    <t>سلم خشبى - صاروخ كهربائى - حبل - أجنة حديدية - فأس - جاكوش - 4 مقطف - عربة نقل</t>
  </si>
  <si>
    <t>رقم 7311 لسنة 2016 جنح الجمالية</t>
  </si>
  <si>
    <t>منطقة الشعراني - ش البراني</t>
  </si>
  <si>
    <t>http://www.mobtada.com/news_details.php?ID=505519</t>
  </si>
  <si>
    <t>http://www.baladnaelyoum.com/257886</t>
  </si>
  <si>
    <t>تمكنت مباحث السياحة والآثار بمحافظة سوهاج ،من ضبط عصابة مكونة من 7 أشخاص يتزعمهم أمين شرطة للبحث والتنقيب عن الآثار أثناء قيامهم بأعمال الحفر بمنزل احد المتهمين وأحيلوا للنيابة التي تولت التحقيق. حيث أكدت تحريات رئيس مباحث الآثار بسوهاج العقيد أحمد رفعت صحة المعلومات وتبين له أن العصابة يتزعمها أمين شرطة نظامي بقسم شرطة طهطا ومقيم قرية شطورة يدعى "محمد م س" 45 سنة، وتتم أعمال الحفر بمنزل عبد المقصود س ش 55 سنة عامل بقرية بنى حرب مركز طهطا وداهمت قوات بقيادة العقيد احمد رفعت والرائد محمد عز منزل المتهم. وتم ضبط صاحب المنزل وأمين الشرطة ومصطفى ع ع35 سنة ومحمد ا م 31 سنة واحمد ا م 35 سنة وعابر م ا 43 سنة، وجميعهم عمال من قريتي بني حرب وشطورة والأخير من البساتين القاهرة وعثر بالمنزل على حفرة دائرية بقطر متر ونصف وعمق 9 أمتار ومبنية بالطوب اللبن من الداخل وتنتهي بغرفة خرسانية دائرية الشكل وأدوات الحفر وماتور غاطس لسحب المياه. وقامت لجنة من هيئة الآثار بمعاينة المنزل، وأشارت إلى أثرية المكان ويرجع تاريخه إلى العصر اليوناني الروماني، وبمواجهة المتهمين اعترفوا بجريمتهم بقصد البحث عن الآثار وقرروا أن أمين الشرطة المتهم يقوم بعملية التمويل واستئجار العمال للحفر وتأمينهم أثناء الحفر مستغلا عمله بالشرطة وتحرر المحضر 3679 إداري مركز طهطا لسنة 2016.</t>
  </si>
  <si>
    <t xml:space="preserve">حفرة دائرية بقطر 1.5م وعمق 9م ومبنية بالطوب اللبن من الداخل وتنتهي بغرفة خرسانية دائرية الشكل </t>
  </si>
  <si>
    <t>أدوات حفر - ماتور غاطس لسحب المياه</t>
  </si>
  <si>
    <t>قرية بني حرب</t>
  </si>
  <si>
    <t>http://www.gomhuriaonline.com/main.asp?v_article_id=396413#.WIuJL1V97Dd</t>
  </si>
  <si>
    <t>http://akhbarelyom.com/news/552442</t>
  </si>
  <si>
    <t>http://www.elwatannews.com/news/details/1372804</t>
  </si>
  <si>
    <t>http://onaeg.com/?p=2706991</t>
  </si>
  <si>
    <t>تمكن ضباط البحث الجنائى بالمنيا، اليوم الثلاثاء، من القبض على 4 أشخاص لقيامهم بالتنقيب داخل منزل عامل بملوى. تلقى اللواء فيصل دويدار مدير أمن المنيا، إخطارًا من مباحث ملوى، بضبط “أحمد.ر. م”، 19 سنة، عامل، و”سعيد.ع.ح”، 56 سنة، عامل، و”محمد. ف.م”،25 سنة، عامل ، و”جمال.م.ت”، 48 سنة، موظف، أثناء قيامهم بالتنقيب عن الآثار بمسكن الأول، ووجود حفرة عميقة داخل المنزل بعمق 4 أمتار. كما تم العثور على جهاز أسود اللون وبعض الحبال الطويلة وأدوات حفر، وبمواجهتهم أقروا بالتنقيب على الآثار داخل مسكن الأول، وتحرر محضر بالواقعة، وتولت النيابه التحقيق.</t>
  </si>
  <si>
    <t>حفرة بعمق 4م</t>
  </si>
  <si>
    <t>http://www.dostor.org/1161984</t>
  </si>
  <si>
    <t>أدوات حفر - حبال طويلة</t>
  </si>
  <si>
    <t>http://www.alnabaa.net/595255</t>
  </si>
  <si>
    <t>تمكنت وحدة مباحث مركز شرطة طيبة، من ضبط 7 أشخاص، بينهم "شيخ" أثناء التنقيب عن الآثار بقرية الزينية قبلي بدائرة المركز شمال الأقصر. كان اللواء زكي مختار، مدير إدارة البحث الجنائي، قد تلقي إخطارا يفيد بورود معلومات لدى الرائد شريف الهادي، رئيس وحدة مباحث مركز شرطة طيبة، تفيد تنقيب "ج أ م" 32 سنة، صاحب ورشة حدادة ومقيم الزيتية قبلي عن الآثار أسفل منزله خلسة، بالاشتراك مع آخرين بقصد الثراء السريع. وبإجراء التحريات تم التأكد من صحة المعلومات الواردة، وبتقنين الإجراءات، واستئذان النيابة، تمكنت شرطة مباحث طيبة القبض عليهما وبرفقته كل من "ح ف إ"، 30 سنة، جزار، و"م ح س"، 57 سنة، موظف بالقوى العاملة ومقيم الكرنك، و"ع ح ا"، 57 سنة، موظف بالسكة الحديد، و"م م ع ط"، 32 سنة، حاصل على بكالوريوس سياحة وفنادق، ومقيم محطة الرمل بالإسكندرية، و"م ح خ"، 34 سنة، ومقيم ذات الناحية، و"ب ش ع"، 45 سنة، مدير شركة استيراد وتصدير ومقيم العمرانية بالجيزة، وذلك حال قيامهم بأعمال الحفر والتنقيب عن الآثار أسفل منزل المتهم الأول بقرية الزينية قبلي. بالعرض على اللواء عصام الحملي مدير أمن الأقصر، أمر بتعيين الحراسة اللازمة بموقع الحفر، وتشكيل لجنة أثرية لفحص المضبوطات، كما تم تحرير محضر بالواقعة حمل الرقم 1648 إداري مركز شرطة طيبة وجار العرض على النيابة للتولي التحقيق.</t>
  </si>
  <si>
    <t>رقم 1648 لسنة 2016 داري طيبة</t>
  </si>
  <si>
    <t>طيبة</t>
  </si>
  <si>
    <t>قرية الزيتية قبلي</t>
  </si>
  <si>
    <t>http://www.alkhabaralgded.com/%D9%88%D9%81%D8%A7%D8%A9-%D8%B7%D9%81%D9%84%D8%A9-%D9%88%D8%A5%D8%B5%D8%A7%D8%A8%D8%A9-2-%D8%A2%D8%AE%D8%B1%D9%8A%D9%86-%D8%A8%D8%B3%D8%A8%D8%A8-%D9%87%D8%A8%D9%88%D8%B7-%D8%A3%D8%B1%D8%B6%D9%89/</t>
  </si>
  <si>
    <t>http://www.vetogate.com/2338846</t>
  </si>
  <si>
    <t>ثان الزقازيق</t>
  </si>
  <si>
    <t>بجوار مدرسة كفر عبد العزيز الابتدائية</t>
  </si>
  <si>
    <t>http://www.elfagr.org/2253154</t>
  </si>
  <si>
    <t xml:space="preserve">ألقى ضباط مباحث قسم ثان الزقازيق بمحافظة الشرقية اليوم السبت، بقيادة الرائد عصام عتيق رئيس مباحث القسم من القبض على أب وأبنائه أثناء قيامهم بالتنقيب عن الآثار بدائرة القسم وبضبطهم تم مباشرة التحقيقات وتحرير المحضر اللازم. تلقى اللواء هشام خطاب مدير المباحث الجنائية إخطارًا من الرائد عصام عتيق رئيس مباحث قسم ثان الزقازيق يفيد ضبط كل من: سعيد.م.إ 66سنة ومقيم بجوار مدرسة كفر عبد العزيز الابتدائية بدائرة القسم، وأبنائه محمد32 سنة عامل ،وأحمد سمكرى أثناء قيامهم بالتنقيب عن الآثار أسفل المسكن الخاص بهم. وتم ضبط مواتير رفع وحبال وأدوات التنقيب، وبضبطهم تم مباشرة التحقيقات وجارى العرض على شرطة السياحة والآثار لإتخاذ الإجراءات اللازمة، وتحرر عن ذلك المحضررقم 12274 جنح قسم ثان الزقازيق لسنة 2016. </t>
  </si>
  <si>
    <t>رقم 12274 لسنة 2016 جنح ثان الزقازيق</t>
  </si>
  <si>
    <t>الإسماعيلية</t>
  </si>
  <si>
    <t>القنطرة غرب</t>
  </si>
  <si>
    <t>قرية أبو خليفة</t>
  </si>
  <si>
    <t>http://www.youm7.com/story/2016/12/17/%D8%A7%D9%84%D9%82%D8%A8%D8%B6-%D8%B9%D9%84%D9%89-7-%D8%A3%D8%B4%D8%AE%D8%A7%D8%B5-%D9%8A%D9%86%D9%82%D8%A8%D9%88%D9%86-%D8%B9%D9%86-%D8%A7%D9%84%D8%A2%D8%AB%D8%A7%D8%B1-%D9%81%D9%89-%D8%A7%D9%84%D9%82%D9%86%D8%B7%D8%B1%D8%A9-%D8%BA%D8%B1%D8%A8/3015240</t>
  </si>
  <si>
    <t>تمكنت الأجهزة الأمنية بمديرية أمن الإسماعيلية، بالاشتراك مع مباحث مركز القنطرة غرب، من القبض على 7 أشخاص أثناء تنقيبهم عن الآثار وبحوزتهم معدات الحفر فى قرية أبو خليفة التابعة لمركز القنطرة غرب بالإسماعيلية. تلقى اللواء عصام سعد مدير أمن الإسماعيلية، إخطارًا اللواء إبراهيم سلامة مدير المباحث الجنائية، يفيد بورود معلومات للرائد عبد الرؤوف شاهين رئيس مباحث مركز القنطرة غرب، مفادها قيام مجموعة من الأشخاص بالتنقيب عن الآثار داخل أحد المنازل بقرية أبو خليفة بالقنطرة غرب. وبإجراء التحريات السرية، أثبتت صدق المعلومات، وعقب تقنين الإجراءات تمكن النقيبان محمد إدريس ومحمد أسعد معاونى المباحث من مداهمة المنزل المتحرى عنه، وتم القبض على 7 أشخاص أثناء قيامهم بالتنقيب عن الآثار وبحوزتهم معدات الحفر، كما تم العثور على حفرة عميقة داخل المنزل. تم التحفظ على المتهمين والمضبوطات، وتحرر المحضر اللازم بالواقعة وأخطرت النيابة العامة لتتولى التحقيق.</t>
  </si>
  <si>
    <t>https://almesryoon.com/%D9%82%D8%B6%D8%A7%D9%8A%D8%A7-%D9%88%D8%AD%D9%88%D8%A7%D8%AF%D8%AB/992285-%D8%A7%D9%83%D8%AA%D8%B4%D8%A7%D9%81-%D8%B3%D8%B1%D8%AF%D8%A7%D8%A8-%D8%A3%D8%AB%D8%B1%D9%89-%D8%A3%D8%AB%D9%86%D8%A7%D8%A1-%D8%A7%D9%84%D9%82%D8%A8%D8%B6-%D8%B9%D9%84%D9%89-%D8%B9%D8%B5%D8%A7%D8%A8%D8%A9-%D8%A7%D9%84%D8%A2%D8%AB%D8%A7%D8%B1-%D8%A8%D8%A7%D9%84%D8%AE%D9%84%D9%8A%D9%81%D8%A9</t>
  </si>
  <si>
    <t>http://www.elmwatin.com/151726</t>
  </si>
  <si>
    <t>ألقت الأجهزة الأمنية بالقاهرة، اليوم الثلاثاء، القبض على 5 أشخاص أثناء تنقيبهم عن الآثار أسفل عقار بمنطقة الخليفة، وأحالهم اللواء خالد عبد العال، مدير الأمن، للنيابة العامة للتحقيق. وردت معلومات لضباط وحدة مباحث قسم شرطة الخليفة، مفادها قيام أشخاص بالتنقيب عن الآثار بأحد العقارات دائرة القسم. وبإجراء التحريات، تبين صحة ما ورد من معلومات، وتم ضبط المتهمين وهم كلًا من "عهدي إ."، 44 سنة، عامل، مقيم بدائرة القسم "مالك العقار"، وشقيقه "حسين إ.ع."، 45 سنة، عامل، مقيم بذات العنوان، وسبق اتهامه في قضيتين آخرهما 19136 لسنة 2003م الخليفة "مخدرات"، و"أيمن ا.أ."، 44 سنة، كهربائي، مقيم بدائرة القسم". كما تم ضبط "على م.ن."، 25 سنة، عامل، مقيم بدائرة القسم، و"حامد ب.ح."، 37 سنة، سائق، مقيم بدائرة القسم"، وذلك أثناء قيامهم بأعمال الحفر داخل العقار، وضبط بحوزتهم أدوات تنقيب عبارة عن "فأس، أجنة حديدية، عتلة حديدية، دلو، حبل، سلم خشبي، هيلتي". وتبين ظهور سرداب يشتبه في كونه أثريًا خاص بقلعة صلاح الدين بمساحة نحو 3 أمتار × متر ونصف، بعمق نحو 4 أمتار، وبمواجهتهم اعترفوا بارتكاب الواقعة بقصد التنقيب عن الآثار، وتحرر عن ذلك المحضر اللازم، وتولت النيابة العامة التحقيقات.</t>
  </si>
  <si>
    <t>فأس - أجنة حديدية - عتلة حديدية - دلو - حبل - سلم خشبي - هيلتي</t>
  </si>
  <si>
    <t>سرداب بمساحة 3 × 1.5م بعمق 4م</t>
  </si>
  <si>
    <t>بجوار قلعة صلاح الدين</t>
  </si>
  <si>
    <t>http://www.mobtada.com/news_details.php?ID=549728</t>
  </si>
  <si>
    <t>http://www.vetogate.com/2508241</t>
  </si>
  <si>
    <t>الخانكة</t>
  </si>
  <si>
    <t>http://www.elwatannews.com/news/details/1692297</t>
  </si>
  <si>
    <t>ألقت مباحث القليوبية، القبض على بائع ونجليه وزوج نجلته لقيامهم بالتنقيب عن الآثار في منزلهم بقرية سرياقوس بالخانكة، أحيلوا المتهمين للنيابة وتولت التحقيق. وتلقى العقيد حسن مكاوي نائب مأمور مركز الخانكة، بلاغا من الأهالي بِشأن قيام شخص يدعى (صبحي.س.م. - 47 عاما - بائع)، متهم بالتنقيب عن الآثار بمنزل، وتم إخطار اللواء مجدي عبدالعال مدير الأمن. وانتقل اللواء الدكتور أشرف عبدالقادر مدير المباحث، والعقيد عبدالله جلال رئيس فرع البحث الجنائي، وتم ضبط الأول مالك المنزل، وبرفقته كل من نجليه (سيد.ص. - 23 عاما)، (أمين.ص. - 15 عاما)، و(رجب.ع. - 20 عاما - زوج نجلته)، وذلك أثناء قيامهم بالتنقيب عن الآثار وعمل حفرة بعمق 8 أمتار وقطر1.5 متر. وتم التحفظ على المنزل وتعيين الحراسة اللازمة عليه، وكلفت النيابة المقدم محمد الشاذلي رئيس مباحث مركز الخانكة بالتحري عن الواقعة.</t>
  </si>
  <si>
    <t>حفرة بعمق 8م وقطر1.5م</t>
  </si>
  <si>
    <t>http://arabi.ahram.org.eg/NewsQ/99622.aspx</t>
  </si>
  <si>
    <t>قرية سرياقوس</t>
  </si>
  <si>
    <t>http://www.alshahed-egy.com/2016/12/%D8%B6%D8%A8%D8%B7-4-%D8%A3%D8%B4%D8%AE%D8%A7%D8%B5-%D8%A3%D8%AB%D9%86%D8%A7%D8%A1-%D8%AA%D9%86%D9%82%D9%8A%D8%A8%D9%87%D9%85-%D8%B9%D9%86-%D8%A7%D9%84%D8%A2%D8%AB%D8%A7%D8%B1-%D8%AF%D8%A7%D8%AE%D9%84/</t>
  </si>
  <si>
    <t>https://mogaznews.com/Accidents/431160.html</t>
  </si>
  <si>
    <t>http://alwafd.org/%D8%AD%D9%88%D8%A7%D8%AF%D8%AB-%D9%88%D9%82%D8%B6%D8%A7%D9%8A%D8%A7/1428005-%D8%B6%D8%A8%D8%B7-3-%D8%A3%D8%B4%D8%AE%D8%A7%D8%B5-%D9%8A%D9%86%D9%82%D8%A8%D9%88%D9%86-%D8%B9%D9%86-%D8%A7%D9%84%D8%A2%D8%AB%D8%A7%D8%B1-%D8%A8%D8%B3%D8%A7%D8%AD%D9%84-%D8%B3%D9%84%D9%8A%D9%85-%D9%81%D9%8A-%D8%A3%D8%B3%D9%8A%D9%88%D8%B7</t>
  </si>
  <si>
    <t>تمكن ضباط مديرية أمن أسيوط من القبض على 3 أشخاص لتنقيبهم عن الآثار بأحد المنازل وبحيازتهم أدوات الحفر بالرويجات بساحل سليم. وتلقى اللواء عاطف قليعى، مدير أمن أسيوط، إخطارا من إدارة المباحث يفيد بضبط "ع ا ح" (23 عاما، فلاح، ومقيم الرويجات بدائرة مركز ساحل سليم) و"ع س م" (34 عاما، فلاح، ومقيم الرويجات دائرة مركز ساحل سليم "ا م ع ح" (34 عاما، حاصل علي ليسانس حقوق، ومقيم جسر الصليبة بدائرة قسم ثان أسيوط) متلبسين بالتنقيب علي الآثار الفرعونية بمنزل الأول وبحوزتهم أدوات الحفر وتضم فاس ــ (2) علق ــ شانيور كهربائي ــ بكره وسلبه ــ سلك كهربائي ــ كوريك. تم التحفظ على المضبوطات وتحرير المحضر اللازم وجارى العرض على النيابة واستكمال التحقيقات .</t>
  </si>
  <si>
    <t>الرويجات</t>
  </si>
  <si>
    <t>ع ا ح 23س فلاح صاحب المنزل، ع س م 34س فلاح، ا م ع ح 34س ليسانس حقوق</t>
  </si>
  <si>
    <t>http://www.elwatannews.com/news/details/1694751</t>
  </si>
  <si>
    <t>http://www.youm7.com/story/2016/12/28/%D8%A7%D9%84%D9%82%D8%A8%D8%B6-%D8%B9%D9%84%D9%89-10-%D9%85%D8%AA%D9%87%D9%85%D9%8A%D9%86-%D8%A3%D8%AB%D9%86%D8%A7%D8%A1-%D8%A7%D9%84%D8%AA%D9%86%D9%82%D9%8A%D8%A8-%D8%B9%D9%86-%D8%A7%D9%84%D8%A2%D8%AB%D8%A7%D8%B1-%D8%A8%D8%B9%D9%82%D8%A7%D8%B1-%D9%81%D9%89/3029933</t>
  </si>
  <si>
    <t>ألقت مباحث قسم شرطة الجمالية، القبض على تشكيل عصابى مكون من 10 متهمين أثناء حفرهم للتنقيب عن الآثار بعقار مهجور، حيث وردت معلومات لضباط وحدة مباحث قسم شرطة الجمالية مفادها قيام كل من، "عبد العليم.أ.ع" 39 سنة عطار، و"وائل .م.س" 38 سنة عامل وشقيقه "عماد" 32 سنة ميكانيكى، و"أحمد.س.ع" 43 سنة عامل، و"محمد.ص.ع" 16 سنة عاطل، وأيضا كل من "طارق.م.ع" 48 سنة عاطل، و"عليوة.م.م" 29 سنة عاطل، و"محمد .ع.ح" 22 سنة عاطل، و"شحتة.م.ح" 30 سنة عاطل، و"حسين .م.ا" عاطل، بالتنقيب عن الآثاربأحد العقارات المهجورة. على الفور انتقل ضباط وحدة مباحث القسم وبصحبتهم القوة المرافقة، وتمكنوا من ضبطهم أثناء قيامهم بأعمال الحفر داخل عقار، وعثر بحوزتهم على أدوات تنقيب، كما عثر على حفرة قطرها 1.5×2 متر بعمق 13 مترا. بمواجهتهم اعترف الأول أنه استغل أن العقار مهجور وعدم وجود مالكيه واستأجر باقى المتهمين بالمضبوطات حيازتهم بقصد التنقيب عن الآثار، وبمواجهة باقى المتهمين أيدوا ما جاء بأقوال الأول، تحرر المحضر اللازم وتولت النيابة العامة التحقيق.</t>
  </si>
  <si>
    <t>http://gate.ahram.org.eg/News/1365307.aspx</t>
  </si>
  <si>
    <t>http://mogaznews.com/Accidents/447741.html</t>
  </si>
  <si>
    <t>المنطقة الأثرية بالأهرام</t>
  </si>
  <si>
    <t>http://www.youm7.com/story/2016/12/31/%D8%A7%D9%84%D9%82%D8%A8%D8%B6-%D8%B9%D9%84%D9%89-%D8%B9%D8%A7%D8%B7%D9%84%D9%8A%D9%86-%D8%A3%D8%AB%D9%86%D8%A7%D8%A1-%D9%85%D8%AD%D8%A7%D9%88%D9%84%D8%AA%D9%87%D9%85%D8%A7-%D8%A7%D9%84%D8%AA%D9%86%D9%82%D9%8A%D8%A8-%D8%B9%D9%86-%D8%A7%D9%84%D8%A2%D8%AB%D8%A7%D8%B1-%D9%81%D9%89-%D8%A7%D9%84%D8%AC%D9%8A%D8%B2%D8%A9/3033796</t>
  </si>
  <si>
    <t>حاول عاطلين التنقيب عن الآثار بمنطقة الأهرام الأثرية فى الجيزة، إلا أن ضباط السياحة والآثار ألقوا القبض عليهما وبحوزتهما أدوات تستخدم فى التنقيب، وحرر محضرا بالواقعة، وباشرت النيابة التحقيق. وردت معلومات لضباط مباحث السياحة والآثار بالجيزة، تفيد بمحاولة عاطلين التنقيب عن الآثار بمنطقة الأهرام الأثرية، وبإعداد عدة أكمنة لهما بإشراف العميد وليد بكرى رئيس مباحث السياحة والآثار بالجيزة، تم ضبطهما وبحوزتهما أدوات تستخدم فى الحفر والتنقيب عن الآثار، فحرر محضرا بالواقعة، وأخطرت النيابة للتحقيق.</t>
  </si>
  <si>
    <t>عاطلان</t>
  </si>
  <si>
    <t>الأميرية</t>
  </si>
  <si>
    <t>كمين أمني - خلف محل كشري سيد حنفي</t>
  </si>
  <si>
    <t>http://www.dostor.org/1271057</t>
  </si>
  <si>
    <t>قال مصدر أمني، إن رجال الشرطة بقسم شرطة الأميرية، ألقوا القبض على عضو هيئة قضائية، و2 آخرين أحدهما ضابط شرطة، من محافظة قنا، والثانى صاحب شركة سياحة لتورطهم بالإتجار فى الآثار والعملة. وكانت معلومات وردت لرجال المباحث تفيد لقاء بين عضو هيئة قضائية، مستقلا سيارة مرسيدس رصاصى اللون، وضابط شرطة قادما من محافظة قنا، مستقلا سيارة نيسان صنى، ذهبى اللون، ملاكى قنا، وسيارة جيب شروكى، يستقلها صاحب شركة سياحية. وبتقنين الإجراءات ألقت الأجهزة الأمنية، القبض عليهم، وقامت قوات الأمن بسحب كارنيه الضابط وسحب الكتافات عقب تفتيشه هو والسيارة، وضبطوا السيارة المرسيدس وعليها شعار إحدى الهيئات القضائية أثناء لقائهم خلف محل كشرى سيد حنفى بالأميرية. واصطحبت الأجهزة الأمنية المتهمين إلى قسم الشرطة وبحوزتهم المضبوطات والسيارات المضبوطة وشنطة هاند باج تحتوى على مبالغ مالية ودولارات.</t>
  </si>
  <si>
    <t>http://akhbarelyom.com/news/610493</t>
  </si>
  <si>
    <t>ألقت الأجهزة الأمنية بالعاصمة، القبض على 3 تجار أثار بمنطقتي الجمالية ومصر القديمة وبحوزتهم 4 تماثيل أثرية وأدوات حفر . وردت معلومات أمنية للواء محمد منصور مدير الإدارة العامة لمباحث القاهرة، تفيد بقيام حداد بالاتجار بالتماثيل الأثرية بمنطقه مصر القديمة و شراء الآثار من عاطلين قاموا بالتنقيب عن الآثار بمنطقه الجمالية. تبين من التحريات التي أشرف عليها اللواء أحمد الألفي مدير المباحث الجنائية صحة المعلومات، تم إعداد حملة مكبرة وتمكن المقدم إيهاب الصعيدي رئيس مباحث مصر القديمة من القبض على يوسف عبد السلاح 27 سنة حداد بمصر القديمة أثناء عرض قطع أثرية للبيع وبحوزته جوال عثر بداخله على قطع يشتبه في أثريتها، حجر أسود على شكل جسم إنسان برأس أسد طوله حوالي 40 سم وقطعة على هيئة إنسان لآلهة مصرية قديمة عليها رسم جعران طولها حوالي 25 سم وقطعة كانوب له غطاء متحرك على هيئة رأس إنسان عليها بعض الحروف والرسومات الفرعونية بطول 20 سم .. كما تمكن المقدم محمد علوي رئيس مباحث الجمالية من القبض على محمود سيد 48 سنة و أحمد خلف 24 سنة حال قيامهما بأعمال الحفر داخل عقار وضبط بحوزتهما على أدوات تنقيب عبارة عن " فأس حديدية ، كوريك، ماتور مياه، سلك كهربائي ، جردل، 3 قطمه حديد، سلم خشبي "وعثر بداخل العقار على حفرة بعمق 15 متر × قطر 4 متر، بمواجهتهم اعترفوا أمام اللواء هشام لطفي نائب المدير العام بحيازتهم للمضبوطات بقصد عرضها للبيع وتم تحرير محضر بالواقعة، وأمرت النيابة بحبسهم 4 أيام على ذمه التحقيق.</t>
  </si>
  <si>
    <t>يوسف ع 27س حداد</t>
  </si>
  <si>
    <t>حجر وقطعة أثرية</t>
  </si>
  <si>
    <t>فأس حديدية - كوريك - ماتور مياه - سلك كهربائي - جردل - 3 قطمه حديد - سلم خشبي</t>
  </si>
  <si>
    <t>حفرة بعمق 15م وقطر 4م</t>
  </si>
  <si>
    <t>http://www.vetogate.com/2515264</t>
  </si>
  <si>
    <t>نجحت الأجهزة الأمنية بالقاهرة في القبض على مالك عقار وعامل أثناء تنقيبهما عن الآثار بإحدى العقارات بمنطقة الخليفة، أمر اللواء "خالد عبد العال" مدير أمن القاهرة بإحالتهما للنيابة العامة لتباشر التحقيقات. البداية عندما وردت معلومات للواء "محمد منصور" مدير الإدارة العامة لمباحث القاهرة، من ضباط وحدة مباحث قسم شرطة الخليفة تفيد قيام أشخاص بالتنقيب عن الآثار بإحدى العقارات. بإجراء التحريات تبين صحة ما ورد من معلومات، باستهدافهما بمأمورية أسفرت عن ضبطهم وتبين أنهما " محمود س، " 48 سنة مالك العقار محل الواقعة ومقيم به "و" أحمد خ، 24سنة عامل، أثناء قيامهما بأعمال الحفر داخل العقار. وضبط بحوزتهما أدوات تنقيب عبارة عن " فأس حديدية، كوريك، ماتور مياه، سلك كهربائي، جردل، 3 قطمة حديد سلم خشبي "وعثر بداخل العقار على حفرة بعمق 15 متر × قطر 4 متر. بمواجهتهما اعترفا بارتكاب الواقعة بقصد التنقيب عن الآثار. تحرر عن ذلك المحضر اللازم وتولت النيابة العامة التحقيق.</t>
  </si>
  <si>
    <t>http://www.elmwatin.com/154316</t>
  </si>
  <si>
    <t>منطقة المدابغ</t>
  </si>
  <si>
    <t>حجر أسود على شكل جسم إنسان برأس أسد طوله حوالي 40 سم، وقطعة على هيئة إنساوية لآلهة مصرية قديمة عليها رسم جعران طولها حوالي 25 سم، وقطعة كانوب له غطاء متحرك على هيئة رأس إنسان عليها بعض الحروف والرسومات الفرعونية بطول 20 سم</t>
  </si>
  <si>
    <t>https://www.almesryoon.com/%D9%82%D8%B6%D8%A7%D9%8A%D8%A7-%D9%88%D8%AD%D9%88%D8%A7%D8%AF%D8%AB/997139-%D8%B9%D8%B5%D8%A7%D8%A8%D8%A9-%D8%A7%D9%84%D8%A2%D8%AB%D8%A7%D8%B1-%D9%8A%D8%AA%D8%B2%D8%B9%D9%85%D9%87%D8%A7-%D8%B9%D8%B7%D8%A7%D8%B1-%D8%A7%D9%84%D8%AC%D9%85%D8%A7%D9%84%D9%8A%D8%A9-%D9%81%D9%8A-%D9%82%D8%A8%D8%B6%D8%A9-%D8%A7%D9%84%D8%A3%D9%85%D9%86</t>
  </si>
  <si>
    <t>http://www.shorouknews.com/news/view.aspx?cdate=31122016&amp;id=df1d8504-7b73-4c02-8d06-10814e2026b6</t>
  </si>
  <si>
    <t>تمكنت أجهزة الأمن بالقليوبية من القبض على موظف بالمعاش و3 آخرين، يقومون بالحفر والتنقيب عن الآثار في منزل بقرية عرب العليقات دائرة مركز الخانكة، وأحيل المتهمون للنيابة فتولت التحقيق، وتم التحفظ على المنزل وإخطار هئية الآثار. تلقى المقدم محمد الشاذلي رئيس مباحث مركز الخانكة، بلاغًا بقيام بعض الأشخاص بالتنقيب عن الآثار بناحية عرب العلقيات دائرة المركز، تم إخطار اللواء مجدي عبدالعال مدير أمن القليوبية؛ فتم تشكيل فريق بحث قاده العقيد عبدالله جلال رئيس فرع البحث الجنائي بالخانكة. وبالانتقال والفحص، تبين قيام المدعو «محمد.م» 68 عامًا، بالمعاش، بالتنقيب عن الآثار داخل منزله؛ حيث تم ضبطه وبرفقته كلًا من «لبيب.ف» كهربائي، و«إمام.ح» عامل، و«محمد.خ» عامل. كما تبين وجود حفرة بعمق 8 أمتار تقريبا داخل المنزل، وتم ضبط أدوات الحفر وسيارة نقل مِلك المتهم الثاني، والتي كانت تستخدم في نقل الأدوات، وتولت النيابة التحقيق.</t>
  </si>
  <si>
    <t>قرية عرب العليقات</t>
  </si>
  <si>
    <t>http://www.alshahed-egy.com/2016/12/%D8%B6%D8%A8%D8%B7-4-%D8%A3%D8%B4%D8%AE%D8%A7%D8%B5-%D8%A3%D8%AB%D9%86%D8%A7%D8%A1-%D8%AA%D9%86%D9%82%D9%8A%D8%A8%D9%87%D9%85-%D8%B9%D9%86-%D8%A7%D9%84%D8%A2%D8%AB%D8%A7%D8%B1-%D8%A8%D9%85%D9%86%D8%B7/</t>
  </si>
  <si>
    <t>حفرة بعمق 8م</t>
  </si>
  <si>
    <t>http://www.albawabhnews.com/2298629</t>
  </si>
  <si>
    <t>http://www.masr20.com/accidents/110635/%D8%A7%D9%84%D9%82%D8%A8%D8%B6-%D8%B9%D9%84%D9%89-%D8%B9%D8%A7%D8%B7%D9%84%D9%8A%D9%86-%D8%A3%D8%AB%D9%86%D8%A7%D8%A1-%D9%85%D8%AD%D8%A7%D9%88%D9%84%D8%AA%D9%87%D9%85%D8%A7-%D8%A7%D9%84%D8%AA%D9%86</t>
  </si>
  <si>
    <t>http://www.sabaharabi.com/t~227246</t>
  </si>
  <si>
    <t>http://el-yom.com/%D8%A7%D9%84%D9%85%D8%B1%D8%A7%D8%BA%D9%89-%D9%8A%D8%AA%D9%85%D9%83%D9%86-%D9%85%D9%86-%D8%A7%D9%84%D9%82%D8%A8%D8%B6-%D8%B9%D9%84%D9%89-%D8%AA%D8%AC%D8%A7%D8%B1-%D8%A7%D9%84%D8%A3%D8%AB%D8%A7%D8%B1/</t>
  </si>
  <si>
    <t>فى إطار توجيهات اللواء مصطفى مقبل مساعد وزير الداخلية مدير امن سوهاج بانتشار الدوريات الأمنية لمنع الجريمة قبل وقوعها وتنفيذا لتعليمات العميد مدير ادارة البحث الجنائى وقد تمكنت مباحث قسم ثان سوهاج برئاسة الرائد احمد المراغى رئيس المباحث والنقيب احمد حمادى معاون المباحث ورجال المباحث من القبض على اثنين من تجار الاثار وهم ف احمد ح ويعمل مشرف نشاط بمدرسة فى مركز المراغة ٥٣ سنة ومعه ن سمير. ل.٢٣ سنة ويعمل سايق توكتك ومن خلال الاشتباه والفحص كان بحوزتهم جوال بلاستيك بداخله ٤ تماثيل اثرية وتم ضبط سبعة قطع فرعونية وقد تبين من خلال التلفون المحمول الخاص بهم مجموعة من الصور الخاصة بالقطع الاثرية والفرعونية وذلك بشارع الجامعة مدينة ناصر التابع لمنطقة القسم وتحرر محضر رقم ٢ وتولت النيابة التحقيق</t>
  </si>
  <si>
    <t>ثان سوهاج</t>
  </si>
  <si>
    <t>سبعة قطع فرعونية</t>
  </si>
  <si>
    <t>ش الجامعة مدينة ناصر</t>
  </si>
  <si>
    <t>رقم 2 أحوال ثان سوهاج</t>
  </si>
  <si>
    <t>http://www.youm7.com/story/2016/12/25/%D8%A7%D9%84%D9%82%D8%A8%D8%B6-%D8%B9%D9%84%D9%89-%D9%85%D8%A7%D9%84%D9%83-%D8%B9%D9%82%D8%A7%D8%B1-%D8%A3%D8%AB%D9%86%D8%A7%D8%A1-%D8%A7%D9%84%D8%AA%D9%86%D9%82%D9%8A%D8%A8-%D8%B9%D9%86-%D8%A7%D9%84%D8%A2%D8%AB%D8%A7%D8%B1-%D8%AF%D8%A7%D8%AE%D9%84-%D9%85%D9%86%D8%B2%D9%84/3025709</t>
  </si>
  <si>
    <t>http://www.youm7.com/story/2016/12/24/%D8%B6%D8%A8%D8%B7-%D8%B9%D8%A7%D8%B7%D9%84-%D9%84%D8%A7%D8%AA%D9%87%D8%A7%D9%85%D9%87-%D8%A8%D8%A7%D9%84%D8%AA%D9%86%D9%82%D9%8A%D8%A8-%D8%B9%D9%84%D9%89-%D8%A7%D9%84%D8%A2%D8%AB%D8%A7%D8%B1-%D8%A8%D9%85%D8%B1%D9%83%D8%B2-%D9%86%D8%AC%D8%B9-%D8%AD%D9%85%D8%A7%D8%AF%D9%89/3024801</t>
  </si>
  <si>
    <t>ألقت الأجهزة الأمنية القبض على عاطل لقيامه بالتنقيب عن الآثار بناحية قرية الحلفاية بحري بمدينة نجع حمادي شمال محافظة قنا. كان اللواء صلاح حسان ، مدير أمن المنيا، قد تلقي إخطارا يفيد القبض علي "جابر.ا.ع" 37 سنة مقيم الحفاية بحري بمدينة نجع حمادي ، لقيامه بالتنقيب عن الآثار وبرفقته شخص آخر، وتم تحرير محضر بالواقعة، فيما أخطرت النيابة العامة لتولي التحقيقات.</t>
  </si>
  <si>
    <t>قرية الحلفاية بحري</t>
  </si>
  <si>
    <t>http://www.masrawy.com/News/News_Regions/details/2016/9/4/934904/%D8%A7%D9%84%D9%82%D8%A8%D8%B6-%D8%B9%D9%84%D9%89-%D9%85%D9%88%D8%B8%D9%81-%D8%A3%D8%AB%D9%86%D8%A7%D8%A1-%D8%AA%D9%86%D9%82%D9%8A%D8%A8%D9%87-%D8%B9%D9%86-%D8%A7%D9%84%D8%A2%D8%AB%D8%A7%D8%B1-%D8%A8%D8%A7%D9%84%D9%85%D9%86%D9%88%D9%81%D9%8A%D8%A9</t>
  </si>
  <si>
    <t>تمكنت قوات مباحث مركز منوف بمحافظة المنوفية، اليوم الأحد، من ضبط موظف بقرية جزى لتنقيبه عن الآثار داخل منزله، وتم تحرير محضر بالواقعة. تلقى اللواء خالد أبو الفتوح مدير أمن المنوفية، إخطاراً من مركز شرطة منوف بتلقى بلاغ من بعض الأهالي بقيام "م . ص. ع. ا. -31 سنة" موظف بالوحدة الصحية بقرية جزي ومقيم بذات الناحية بالتنقيب عن الآثار بمنزله . بالإنتقال والفحص تبين أن المنزل على مساحة 150 متر تقريباً، وتلاحظ وجود حفرة بمساحة 2×2 متر تقريباً ووجود بعض أدوات الحفر، وبسؤال مالك المنزل إعترف بإرتكابه الواقعة، تم التحفظ على محل الواقعة والمضبوطات. تحرر عن الواقعة المحضر رقم 10826 جنح مركز منوف لسنة 2016 م ..كلفت إدارة البحث الجنائي بالتحري حول الواقعة.</t>
  </si>
  <si>
    <t>قرية جزي</t>
  </si>
  <si>
    <t>رقم 10826 لسنة 2016 جنح منوف</t>
  </si>
  <si>
    <t>http://m.alwafd.org/%D8%AD%D9%88%D8%A7%D8%AF%D8%AB-%D9%88%D9%82%D8%B6%D8%A7%D9%8A%D8%A7/1329725-%D8%B6%D8%A8%D8%B7-%D9%85%D9%88%D8%B8%D9%81-%D9%8A%D9%86%D9%82%D8%A8-%D8%B9%D9%86-%D8%A7%D9%84%D8%A2%D8%AB%D8%A7%D8%B1-%D8%A8%D9%85%D9%86%D8%B2%D9%84%D9%87-%D8%A8%D8%A7%D9%84%D9%85%D9%86%D9%88%D9%81%D9%8A%D8%A9</t>
  </si>
  <si>
    <t>منزل خرسانة مسلحة مساحة 150م - حفرة بمساحة 2×2م</t>
  </si>
  <si>
    <t>http://www.elwatannews.com/news/details/1384591</t>
  </si>
  <si>
    <t>تم إحالتهم لمحكمة الجنايات يوم 6-9-2016</t>
  </si>
  <si>
    <t>http://www.youm7.com/story/2016/9/6/%D8%A7%D9%84%D9%86%D9%8A%D8%A7%D8%A8%D8%A9-%D8%AA%D8%AD%D9%8A%D9%84-%D9%85%D9%87%D8%B1%D8%A8%D9%89-%D8%A7%D9%84%D8%A2%D8%AB%D8%A7%D8%B1-%D8%A7%D9%84%D9%81%D8%B1%D8%B9%D9%88%D9%86%D9%8A%D8%A9-%D8%A8%D8%A7%D9%84%D8%B3%D9%88%D9%8A%D8%B3-%D9%84%D9%85%D8%AD%D9%83%D9%85%D8%A9-%D8%A7%D9%84%D8%AC%D9%86%D8%A7%D9%8A%D8%A7%D8%AA/2873300</t>
  </si>
  <si>
    <t>قرية كفر العيص</t>
  </si>
  <si>
    <t>http://www.youm7.com/story/2016/9/9/%D8%A7%D9%84%D9%82%D8%A8%D8%B6-%D8%B9%D9%84%D9%89-%D8%B9%D8%A7%D9%85%D9%84-%D8%A3%D8%AB%D9%86%D8%A7%D8%A1-%D8%A7%D9%84%D8%AA%D9%86%D9%82%D9%8A%D8%A8-%D8%B9%D9%86-%D8%A7%D9%84%D8%A3%D8%AB%D8%A7%D8%B1-%D8%A8%D9%85%D9%86%D8%B2%D9%84%D9%87-%D8%A8%D9%83%D9%88%D9%85-%D8%AD%D9%85%D8%A7%D8%AF%D8%A9/2878308</t>
  </si>
  <si>
    <t>تمكنت منذ قليل، الأجهزة الأمنية بالبحيرة، برئاسة اللواء علاء الدين شوقى ، مساعد وزير الداخلية لأمن البحيرة، واللواء محمد خريصة مدير إدارة البحث الجنائى من ضبط عامل مقيم بقرية كفر العيص دائرة مركز كوم حمادة أثناء التنقيب عن الآثار بمنزله. كانت وردت معلومات لضباط وحدة مباحث مركز شرطة كوم حمادة مفادها قيام "محمد م س" عامل ومقيم قرية كفر العيص دائرة المركز بالتنقيب عن الآثار بمنزله. وبتقنين الإجراءات تم ضبط المتهم حال قيامه بالحفر والتنقيب عن الآثار داخل غرفه بمنزله ووجدت حفرة دائرية الشكل قطرها 2 متر بعمق 7 متر وضبط بحوزته أدوات الحفر وموتور رفع مياه، وكوريك حفر حجاري، وفأس. وبمواجهته إعترف بتنقيبه عن الآثار بمنزله وتم التحفظ على مكان الحفر وأخطرت هيئة الآثار لإتخاذ شئونها. وتحرر المحضر اللازم وجارى العرض على النيابة العامة.</t>
  </si>
  <si>
    <t>حفرة دائرية الشكل قطرها 2م بعمق 7م</t>
  </si>
  <si>
    <t>موتور رفع مياه - كوريك حفر حجاري - فأس</t>
  </si>
  <si>
    <t>http://www.elwatannews.com/news/details/1401664</t>
  </si>
  <si>
    <t>http://www.vetogate.com/2359618</t>
  </si>
  <si>
    <t>محمد م س 62س عامل صاحب المنزل</t>
  </si>
  <si>
    <t>http://www.rosaelyoussef.com/news/details/236103</t>
  </si>
  <si>
    <t>نجحت الأجهزة الأمنية بمديرية أمن سوهاج في ضبط 50 قطعة آثار قبل تهريبها في أول يوم العيد بمركز جهينة في محافظة سوهاج . وأكد مصدر أمني رفيع المستوى أن الأجهزة الأمنية بمركز جهينة نجحت في ضبط 5 أشخاص بحوزتهم 50 قطعة آثار قبل تهريبها الي محافظة أخري لبيعها خلال الإحتفال بعيد الاضحي.</t>
  </si>
  <si>
    <t>نجع أبو عصبة - منطقة تقتيش الكرنك الأثرية</t>
  </si>
  <si>
    <t>http://www.almasryalyoum.com/news/details/1007790</t>
  </si>
  <si>
    <t>كان بلاغ ورد إلى مفتش مباحث السياحة والآثار بمنطقة جنوب الصعيد، العميد أبوالحجاج كمال، يفيد أنه أثناء مرور حراس معبدالكرنك بمنطقة تفتيش الكرنك بمنطقة نجع أبوعصبة، لاحظ قيام مجموعة من الأشخاص بالحفر خلسة أسفل أحد المنازل بالمنطقة ملك مواطن يدعى “ق.ن.أ” – 55 سنة – موظف بالوحدة المحلية بقنا، وبمجرد رؤيتهم الحراس فروا هاربين. وانتقلت قوة أمنية بقيادة رئيس مباحث شرطة السياحة والآثار بالأقصر، العقيد محمد أبوعايد، إلى المنزل المذكور، وتبين أن التنقيب تم بالمنطقة الجاري نزعها لربط معبدالكرنك بمعبدموت للكشف عن الآثار وذلك بالمخالفة للقانون. وأسفر الفحص عن ضبط حفرة بعمق 5 أمتار، وتشوينات وكميات من الرديم والأتربة من نواتج الحفر، كما تم ضبط الأدوات المستخدمة في الحفر، وتحرر المحضر رقم 6203 إداري الأقصر قسم شرطة الأقصر، وإخطار النيابة العامة لمباشرة التحقيقات.</t>
  </si>
  <si>
    <t>رقم 6203 لسنة 2016 إداري بندر الأقصر</t>
  </si>
  <si>
    <t>http://www.mobtada.com/news_details.php?ID=509372</t>
  </si>
  <si>
    <t>http://onaeg.com/?p=2723235</t>
  </si>
  <si>
    <t>مصر الجديدة</t>
  </si>
  <si>
    <t>http://www.youm7.com/story/2016/9/21/%D8%A7%D9%84%D9%82%D8%A8%D8%B6-%D8%B9%D9%84%D9%89-%D8%B3%D8%A7%D8%A6%D9%82-%D9%88%D9%86%D8%AC%D9%84%D9%87-%D9%88%D8%A2%D8%AE%D8%B1%D9%8A%D9%86-%D8%A3%D8%AB%D9%86%D8%A7%D8%A1-%D8%A7%D9%84%D8%AA%D9%86%D9%82%D9%8A%D8%A8-%D8%B9%D9%86-%D8%A7%D9%84%D8%A2%D8%AB%D8%A7%D8%B1-%D8%A8%D8%B9%D9%82%D8%A7%D8%B1/2891253</t>
  </si>
  <si>
    <t>تمكن رجال مباحث مصر الجديدة، من القبض على سائق ونجله وآخرين أثناء التنقيب عن الآثار داخل عقار بمنطقة مساكن المدبح، وتم ضبط بحوزتهم كافة أدوات الحفر والتنقيب، واعترفوا بالبحث عن الآثار داخل العقار، وتم إحالتهم للنيابة التى باشرت التحقيق. تلقى ضباط مباحث قسم شرطة مصر الجديدة، معلومات مفادها قيام مجموعة من الأشخاص بالتنقيب عن الآثار بشقة بالدور الأرضى بعقار بمساكن المدبح، فانتقل ضباط مباحث القسم، وتمكنوا من استهداف العقار وضبط القائمين على التنقيب. ومن خلال الفحص، تبين أن مالك الشقة "عبد السيد ف ف " 63 سنة، سائق، ونجله "تامر ع ف" 30 سنة، عاطل، والسابق اتهامه فى القضية رقم 11820 لسنة 2014م الزيتون "مخدرات"، و"أحمد ج ف" 32 سنة، عاطل، و"حاتم ج م" 30 سنة، عاطل، و"نادى س ح" 49 سنة، عاطل، و"شنودة ج م" 33 سنة، عاطل، و"إسلام ر م" 17 سنة، عاطل، و"أحمد م ف" 29 سنة، عاطل، وتم ضبطهم أثناء قيامهم بأعمال الحفر داخل الشقة. كما تم ضبط بحوزتهم 2 جاكوش، وأجنة حديدية، و2 غلق، و 2 فأس، و15 متر حبل، وتبين وجود حفرة قطرها 1.5 متر بعمق 8 أمتار، وبمواجهتهم اعترفوا بارتكاب الواقعة للتنقيب عن الآثار، وتحرر عن ذلك المحضر رقم 8885 لسنة 2016م إدارى القسم، وتولت النيابة العامة التحقيق.</t>
  </si>
  <si>
    <t>عدد 2 جاكوش - أجنة حديدية - 2 غلق - 2 فأس - 15 متر حبل</t>
  </si>
  <si>
    <t>حفرة قطرها 1.5م بعمق 8م</t>
  </si>
  <si>
    <t>مساكن المدبح</t>
  </si>
  <si>
    <t>http://elgornal.net/news/news.aspx?id=9077325</t>
  </si>
  <si>
    <t>ألقت مباحث القاهرة، اليوم السبت، القبض على 4 أشخاص بينهم 3 من عائلة واحدة، وبحوزتهم تمثال أثري خلال استقلالهم سيارة مرسيدس، وبالعرض على النيابة قررت حبسهم على ذمة التحقيقات. تمكن ضباط مباحث قسم شرطة الدرب الأحمر، من ضبط كل من محمد سعاد صابر 33 سنة، عاطل، والسابق اتهامه في قضية مصنفات، وأعمامه أحمد صابر 50 سنة موظف، سابق اتهامه في قضية تنقيب عن أثار، ومحمد صابر 20 سنة طالب، سابق اتهامه في قضية تنقيب عن أثار، وفتحي علي 56 سنة عاطل، وذلك خلال استقلالهم سيارة مرسيدس ملك وقيادة الأول، وبحوزتهم حقيبة بداخلها تمثال عليه نقوش فرعونية طوله 60 سم وعرضه 16سم مثبت على قاعدة مستطيلة بمساحة 25 × 14 سم يشتبه في كونه من الآثار الفرعونية. بمناقشتهم اعترفوا بحيازتهم للتمثال بقصد الإتجار، وبالعرض على النيابة أصدرت قرارها السابق.</t>
  </si>
  <si>
    <t>تمثال عليه نقوش فرعونية طوله 60 سم وعرضه 16سم مثبت على قاعدة مستطيلة بمساحة 25 × 14 سم يشتبه في كونه من الآثار الفرعونية</t>
  </si>
  <si>
    <t>http://www.elwatannews.com/news/details/1428470</t>
  </si>
  <si>
    <t>http://akhbarelyom.com/news/561954</t>
  </si>
  <si>
    <t>http://www.ahlmisrnews.com/news/article/122725/%D8%A7%D9%84%D9%82%D8%A8%D8%B6-%D8%B9%D9%84%D9%89-4-%D8%A3%D8%B4%D8%AE%D8%A7%D8%B5-%D8%A8%D8%AD%D9%88%D8%B2%D8%AA%D9%87%D9%85-%D8%AA%D9%85%D8%AB%D8%A7%D9%84-%D8%A3%D8%AB%D8%B1%D9%8A-%D8%A8%D8%A7%D9%84%D8%AF%D8%B1%D8%A8-%D8%A7%D9%84%D8%A3%D8%AD%D9%85%D8%B1</t>
  </si>
  <si>
    <t>رقم 5441 لسنة 2016 جنح الدرب الأحمر</t>
  </si>
  <si>
    <t>http://www.vetogate.com/2377572</t>
  </si>
  <si>
    <t>فشل رجال الإنقاذ والحماية المدنية في استخراج 3 منقبين عن الآثار عقب انهيار حفرة عليهم بمنزل عياد ملاك بشارع الحمام بغنايم غرب بمركز الغنايم جنوب محافظة أسيوط. وانسحبت قوات الإنقاذ من المكان بعد محاولات استمرت لما يقرب من 15 ساعة لاستخراج جثث الضحايا الثلاث، وفرضت قوات الأمن حراسة أمنية حول المكان لحين وصول قرار النيابة العامة بشأن الواقعة. وأوضح المهندس مجدي غانم مدير الإدارة الهندسية بمركز الغنايم أن التربة الأرضية غير الثابتة وعمق الحفرة أدى إلى صعوبات كثيرة أمام قوات الإنقاذ في العثور على الجثث واستخراجهم من تحت الأنقاض، كما أثر ضيق المكان والشارع المؤدي إلى المنزل الذي تم التنقيب أسفله إلى صعوبة وصول المعدات للتنقيب. وقال شهود عيان بموقع الانهيار لـ «فيتو» إن الحفر بداخل البئر كان عن طريق حفر نفق يمر أسفل عدة منزل، مما يهدد بانهيار تلك المنازل في أي وقت، وسادت بين الأهالي حالة من الحزن خاصة بعد فقدان الكثير منهم الأمل في استخراج المفقودين من أسفل الأنقاض.</t>
  </si>
  <si>
    <t>http://www.masrawy.com/News/News_Cases/details/2016/9/20/941380/%D8%B6%D8%A8%D8%B7-%D8%B9%D8%A7%D9%85%D9%84%D9%8A%D9%86-%D8%AD%D8%A7%D9%88%D9%84%D8%A7-%D8%A7%D9%84%D8%AA%D9%86%D9%82%D9%8A%D8%A8-%D8%B9%D9%86-%D8%A7%D9%84%D8%A2%D8%AB%D8%A7%D8%B1-%D8%AF%D8%A7%D8%AE%D9%84-%D9%85%D9%86%D8%B2%D9%84-%D8%A8%D8%A7%D9%84%D8%A8%D8%AF%D8%B1%D8%B4%D9%8A%D9%86</t>
  </si>
  <si>
    <t>ألقى ضباط مباحث شرطة السياحة والآثار بالجيزة، اليوم الثلاثاء، القبض على عاملين حاولا التنقيب عن الآثار داخل منزل بمركز البدرشين. وردت معلومات للعقيد وليد الشرقاوي، رئيس مباحث شرطة السياحة والآثار بالجيزة ، بتنقيب "ع. ف"، 40 عامًا، عامل، عن الآثار خلسة داخل مسكنه بمركز البدرشين. وتمكن المقدم عمر رسلان، رئيس مباحث آثار سقارة، من ضبط المتهم داخل منزله، رفقة عامل كان يساعده في أعمال الحفر، وعُثر على حفرة بمساحة 3م × 3م، وعمق 6 أمتار، وبقايا من كرات الفخار والحجر الجيري داخل المنزل، والادوات المستخدمة في الحفر. تحرر المحضر اللازم، وباشرت النيابة العامة التحقيق.</t>
  </si>
  <si>
    <t>حفرة بمساحة 3م × 3م وعمق 6م</t>
  </si>
  <si>
    <t>http://www.vetogate.com/2369115</t>
  </si>
  <si>
    <t>المنطقة الأثرية</t>
  </si>
  <si>
    <t>نجحت الإدارة العامة لشرطة السياحة والآثار بقيادة اللواء طه بيومي مدير الإدارة، واللواء أشرف عز العرب مدير الإدارة العامة لمباحث الآثار، في ضبط فنيي دش حاولا التنقيب عن الآثار داخل مقبرة بالمنطقة الأثرية في الجيزة. وكانت معلومات وردت للعقيد أحمد الحسيني، والعقيد وليد الشرقاوي رئيس مباحث سياحة وآثار الجيزة، تفيد بقيام كل من: (م. ع) و(ع. م) بالاتفاق الجنائي فيما بينهما للحفر والتنقيب خلسة عن الآثار بالمنطقة الأثرية. وبإجراء التحريات، تأكدت صحة المعلومات، وبتقنين الإجراءات، وبإعداد الأكمنة الثابتة والمتحركة، أمكن ضبط المتهمين حال محاولتهما التسلل إلى المنطقة الأثرية، كما تم ضبط آثار لحفر المتهمين داخل مقابر العمال والأدوات التي استخدماها في ارتكاب تلك الواقعة. وتحرر المحضر اللازم عن الواقعة، وباشرت النيابة العامة التحقيق.</t>
  </si>
  <si>
    <t>م.ع فني دش، ع.م فني دش</t>
  </si>
  <si>
    <t>المقطم</t>
  </si>
  <si>
    <t>مساكن الكويت</t>
  </si>
  <si>
    <t>http://www.ahlmisrnews.com/news/article/120715/%D8%A3%D9%85%D9%86-%D8%A7%D9%84%D9%82%D8%A7%D9%87%D8%B1%D8%A9-%D9%8A%D8%B6%D8%A8%D8%B7-%D8%A2%D8%AB%D8%A7%D8%B1-%D9%88%D9%85%D8%AE%D8%AF%D8%B1%D8%A7%D8%AA-%D8%A8%D9%85%D9%86%D8%B7%D9%82%D8%A9-%D8%A7%D9%84%D9%85%D9%82%D8%B7%D9%85-</t>
  </si>
  <si>
    <t>عدد 2 سلاح نارى - عدد 5000 آلاف قرص مخدر - عدد 2 كيس حشيش</t>
  </si>
  <si>
    <t>تمكن ضباط مباحث المقطم من ضبط قطعة أثرية و5000 آلاف قرص مخدر داخل شقة بدائرة القسم، وتم تحرير المحضر اللازم بالواقعة. وكانت معلومات قد ردت للمقدم أحمد إبراهيم، رئيس مباحث المقطم، تفيد بوجود "قطعة أثرية، عدد 2 سلاح نارى، عدد 5000 آلاف قرص مخدر، وعدد 2 كيس حشيش" داخل شقة عاطل بمساكن الكويت بالمقطم، وعلى الفور تم استخراج إذن النيابة. وبقيادة النقيب محمدالسبكى، معاون المباحث، بتكليف من الرائد أحمد إبراهيم تم ضبط المتهم وبحوزته المضبوطات، وتم تحريز المضبوطات وتحرير المحضر اللازم وإخطار النيابة.</t>
  </si>
  <si>
    <t>http://fekra.media/archives/172406</t>
  </si>
  <si>
    <t>http://www.xn--igbhe7b5a3d5a.com/t~278585</t>
  </si>
  <si>
    <t>كما نجحت الإدارة العامة لشرطة السياحة والآثار بقيادة اللواء طه بيومي مدير الإدارة، واللواء أشرف عز العرب مدير الإدارة العامة لمباحث الآثار، اليوم السبت، في ضبط عاطل حاول التنقيب عن الآثار داخل أحد الإسطابلات في الجيزة. كانت قد وردت معلومات للعقيد أحمد الحسيني والعقيد وليد الشرقاوي رئيس مباحث سياحة وآثار الجيزة، تفيد بقيام عاطل يدعى "ي.ع"، مقيم بمنطقة كفر الجبل، بالحفر والتنقيب خِلسة عن الآثار داخل أحد إسطابلات الخيل في منطقة الظهير الصحراوي للمنطقة الأثرية. وبالفحص و التحريات، تم ضبط المتهم أثناء تواجده بجوار حفرة أعدها للتنقيب عن الآثار بلغت مساحتها 2.5 م×3م، ووصل عمقها حتى 2م. تم التحفظ على الأدوات المستخدمة في ارتكاب الواقعة، وتحرر المحضر اللازم عن الواقعة، وباشرت النيابة العامة التحقيقات.</t>
  </si>
  <si>
    <t>منطقة كفر الجبل - الظهير الصحراوي للمنطقة الأثرية</t>
  </si>
  <si>
    <t>حفرة مساحة 2.5 م×3م وعمقها 2م</t>
  </si>
  <si>
    <t>ي ع عاطل</t>
  </si>
  <si>
    <t>https://almesryoon.com/%D9%82%D8%B6%D8%A7%D9%8A%D8%A7-%D9%88%D8%AD%D9%88%D8%A7%D8%AF%D8%AB/932487-%D9%85%D8%B5%D8%B1%D8%B9-%D8%B4%D8%AE%D8%B5%D9%8A%D9%86-%D9%88%D8%A5%D8%B5%D8%A7%D8%A8%D8%A9-%D8%A2%D8%AE%D8%B1-%D9%81%D9%8A-%D8%A7%D9%86%D9%87%D9%8A%D8%A7%D8%B1-%D8%A8%D8%A6%D8%B1-%D8%A8%D8%AD%D8%AB%D9%8B%D8%A7-%D8%B9%D9%86-%D8%A7%D9%84%D8%A2%D8%AB%D8%A7%D8%B1</t>
  </si>
  <si>
    <t>لقي شخصان مصرعهما وأصيب آخر في انهيار بئر أثناء البحث عن الآثار بمقابر قرية (هو) بنجع حمادي تلقى اللواء صلاح حسان مساعد وزير الداخلية مدير أمن قنا إخطارًا من مأمور مركز شرطة نجع حمادي يفيد بوقوع حادث انهيار بئر بسبب التنقيب عن الآثار، بمدافن “هو” بنجع حمادي، وقد أسفر عن مصرع صبري قناوي أمين (33 عاما)، و آخر مجهول الهوية، لمشرحة مستشفى تكامل بهجورة كما تم نقل النمر أسعد مصطفى (35 عامًا)، مصابًا بحالة اختناق، وحجز بقسم العظام بمستشفى بهجورة التكاملي لتلقي العلاج. تحرر محضر بالواقعة، وأخطرت النيابة العامة لتتولى التحقيقات، واتخاذ الإجراءات القانونية لدفن الجثتين، وكشف ملابسات الواقعة.</t>
  </si>
  <si>
    <t>مدافن قرية هو - داخل بئر</t>
  </si>
  <si>
    <t>http://www.al3asma.com/190243</t>
  </si>
  <si>
    <t>http://www.albawabhnews.com/2116991</t>
  </si>
  <si>
    <t>قرية صان الحجر</t>
  </si>
  <si>
    <t>تمكنت قوة أمنية من مركز بسيون محافظة الغربية من القبض أمين شرطة وشقيقه أثناء تنقيبهما عن الآثار في قرية صان الحجر التابعة للمركز. وتعود تفاصيل الواقعة عندما قام عبد الفتاح إسماعيل الدهراوي 59 سنة خفير نظامي من قوة خفراء مركز بسيون محافظة الغربية ومقيم قرية صا الحجر دائرة المركز بالابلاغ عن قيام شعبان حسن أبوزيد 37 سنة أمين شرطة من قوة مديرية أمن جنوب سيناء قسم شرطة الطور ومقيم قرية صان الحجر وشقيقه جمعة حسن 39 سنة عامل ومقيم نفس العنوان بالحفر والتنقيب عن آثار داخل منزلهما بذات الناحية. على الفور انتقلت قيادات المركز وضباط المباحث الي محل الواقعة لمعرفه ظروفها وملابستها واتضح صحة البلاغ وتم ضبط كل من شعبان وجمعة حسن وعلي عبد الجواد 52 سنة فلاح ومقيم صان الحجر ومحمد عبدالرحمن ع.ع 38 معاش قوات مسلحة ومقيم قرية شبراتنا، مركز بسيون، وعيسي كمال ح.ع 25 سنة، عامل، ومقيم قرية كفر خضر دائرة المركز، أثناء قيامهم بالحفر والتنقيب داخل منزل أمين الشرطة وشقيقه وبحوزتهم 7 فؤوس و2 مقطف جلد، وتلاحظ تواجد حفره بحوش المنزل مساحتها متر ونصف في 7 متر تقريبا، تم التحفظ علي المضبوطات محل الواقعة وبسؤال المتهمين اعترفوا بقيامهم بالتنقيب عن الآثار بالمنزل خاصة أن هذه القرية أثرية ومشهور عنها أن ممتلئة بالقطع الأثرية تحت البيوت. تم عمل المحضر رقم 1358 جنح مركز بسيون لسنة 2016 وتم عرض المتهمين علي النيابة التي امرت بحبس المتهمين 4 أيام احتياطيا علي ذمه التحقيقات وقررت طلب تحريات مباحث الآثار حول دور أمين الشرطة شعبان حسن في الواقعة مع مراعاة مدة الحجز القانونية للمتهمين جمعة حسن وعلي عبد الجواد ومحمد عبدالرحمن وعيسى كمال وطلب الخفير النظامي عبد الفتاح الدهراوي لجلسه تحقيق 3/ 9 2016 وطلب إفادة رسمية من منطقة آثار الغربية لبيان عما إذا كان محل الواقعة يخضع لمنطقة الآثار من عدمه وتشكيل لجنة من هيئة الآثار</t>
  </si>
  <si>
    <t>رقم 1358 لسنة 2016 جنح بسيون</t>
  </si>
  <si>
    <t>عدد 7 فأس - 2 مقطف جلد</t>
  </si>
  <si>
    <t>حفرة بحوش المنزل مساحة 1.5 في 7م</t>
  </si>
  <si>
    <t>قرية الشغانبة</t>
  </si>
  <si>
    <t>http://www.masrawy.com/News/News_Cases/details/2016/9/23/942843/%D8%A7%D9%84%D9%82%D8%A8%D8%B6-%D8%B9%D9%84%D9%89-5-%D8%A3%D8%B4%D8%AE%D8%A7%D8%B5-%D8%A3%D8%AB%D9%86%D8%A7%D8%A1-%D8%AA%D9%86%D9%82%D9%8A%D8%A8%D9%87%D9%85-%D8%B9%D9%86-%D8%A7%D9%84%D8%A2%D8%AB%D8%A7%D8%B1-%D8%A8%D8%A7%D9%84%D8%B4%D8%B1%D9%82%D9%8A%D8%A9</t>
  </si>
  <si>
    <t>ألقت الأجهزة الأمنية بالشرقية، اليوم الجمعة، القبض علي 5 أشخاص أثناء قيامهم بالتنقيب علي الأثار بمنطقة أثرية بقرية الشغانبة مركز بلبيس، وتم التحفظ علي المضبوطات تحت تصرف النيابة العامة. وكان اللواء رضا طبلية مدير أمن الشرقية، تلقى إخطارًا من العميد سمير أبوروضة، مأمور مركز شرطة بلبيس، يفيد ضبط 5 أشخاص أثناء قيامهم بالتنقيب عن الأثار، بناحية قرية الشغانبة دائرة المركز، وضبط بحوزتهم أدوات الحفر. وبعرض المتهمين علي النيابة العامة بلبيس، قررت حبسهم أربعة أيام على ذمة التحقيقات بتهمة التنقيب بمنطقة أثرية.</t>
  </si>
  <si>
    <t>http://www.youm7.com/story/2016/9/23/%D8%A7%D9%84%D9%82%D8%A8%D8%B6-%D8%B9%D9%84%D9%89-5-%D8%A3%D8%B4%D8%AE%D8%A7%D8%B5-%D8%A3%D8%AB%D9%86%D8%A7%D8%A1-%D8%AA%D9%86%D9%82%D9%8A%D8%A8%D9%87%D9%85-%D8%B9%D9%86-%D8%A7%D9%84%D8%A2%D8%AB%D8%A7%D8%B1-%D8%A8%D8%A5%D8%AD%D8%AF%D9%89-%D9%82%D8%B1%D9%89/2893713</t>
  </si>
  <si>
    <t>الزيتون</t>
  </si>
  <si>
    <t>http://www.elwatannews.com/news/details/1449803</t>
  </si>
  <si>
    <t>ألقت مباحث القاهرة، برئاسة اللواء عبدالعزيز خضر، القبض على صاحب جراج وحارس، بتهمة التنقيب عن الآثار في منطقة الزيتون. كانت معلومات وردت لضباط وحدة مباحث قسم شرطة الزيتون، مفادها تنقيب شخصين عن الآثار بغرفة داخل جراج كائن 45 شارع ابن سندر ـ دائرة القسم. وانتقل فريق من الضباط، وضبط "وليد. ن" و"جمعة. ع" (مسجل خطر سرقات بالإكراه تحت رقم 1088 فئة "ب" الزيتون، حال قيامهما بأعمال الحفر داخل الجراج وضبط بحوزتهما "مقص حديدي، جاكوش، أجنة حديدية، كشاف كهربائي، دلو، حبل، كوريك، سلم خشبي". وتبين وجود حفره قطرها 2 متر بعمق 6 أمتار، وبمواجهتهما اعترفا بارتكاب الواقعة بقصد التنقيب عن الآثار، وتحرر عن ذلك المحضر رقم 10651 لسنة 2016 جنح القسم، وتولت النيابة العامة التحقيق.</t>
  </si>
  <si>
    <t>جراح - ش ابن سندر</t>
  </si>
  <si>
    <t>رقم 10651 لسنة 2016 جنح الزيتون</t>
  </si>
  <si>
    <t>حفرة قطرها 2م بعمق 6م</t>
  </si>
  <si>
    <t>مقص حديدي - جاكوش - أجنة حديدية - كشاف كهربائي - دلو - حبل - كوريك - سلم خشبي</t>
  </si>
  <si>
    <t>http://www.tahrirnews.com/posts/507534/%D8%A7%D9%84%D8%AA%D9%86%D9%82%D9%8A%D8%A8+%D8%B9%D9%86+%D8%A7%D9%84%D8%A2%D8%AB%D8%A7%D8%B1++%D9%82%D9%86%D8%A7++%D9%85%D9%86%D9%82%D8%A8%D9%8A%D9%86+%D9%85%D8%AD%D8%A7%D9%81%D8%B8%D8%A9+%D9%82%D9%86%D8%A7</t>
  </si>
  <si>
    <t>http://www.elmwatin.com/100294</t>
  </si>
  <si>
    <t>أفاد بيان لوزارة الداخلية بإلقاء أجهزة الأمن بالجيزة القبض على 9 أشخاص بحوزتهم مخطوطات تاريخية يشتبه في أثريتها داخل منزل بمنطقة بولاق الدكرور. ولفت البيان الأمني إلى ورود معلومات لضباط شرطة السياحة والآثار باتجار عدد من الأشخاص في المخطوطات الأثرية واعتزامهم بيعها. وعقب تقنين الإجراءات تمكن ضباط المباحث من ضبط المتهمين التسعة وبحوزتهم مخطوطات تاريخية يشتبه في أثريتها عبارة عن 7 لفائف من جلد الرق مكتوبة بالخط المُربع داخل مسكن أحدهم ببولاق الدكرور. وبمواجهتهم اعترفوا بحيازتهم للمضبوطات بقصد الاتجار، وأنهم كانوا في طريقهم لبيعها، حيث تم توزيع الأدوار بينهم خاصة تأمين مكان تواجدهم حال إتمام عملية البيع. تحرر المحضر اللازم وأخطرت النيابة العامة للتحقيق.</t>
  </si>
  <si>
    <t>لفائف جلد</t>
  </si>
  <si>
    <t xml:space="preserve">عدد 7 لفائف من جلد الرق مكتوبة بالخط المُربع </t>
  </si>
  <si>
    <t>http://www.alnabaa.net/603551</t>
  </si>
  <si>
    <t>تمكن ضباط مباحث شرطة السياحة والآثار بسوهاج، برئاسة المقدم أحمد رفعت رئيس المباحث، من ضبط عامل ومنادى سيارات ينقبان عن الآثار أسفل منزل بشارع الأربعين دائلرة بندر أخميم. البداية كانت بورود معلومات للواء طه بيومى، مدير الإدارة العامة لشرطة السياحة والآثار، تفيد بوجود عدد من الأشخاص يقومون بالحفر والتنقيب عن الآثار بمنزل عامل ببندر أخميم. وعقب تقنين الإجراءات تم تشكيل فريق بحث، أشرف عليه اللواء أشرف عز العرب مدير المباحث، وقاده المقدم أحمد رفعت رئيس مباحث الآثار، بالاشتراك مع المقدم أحمد إيهاب، وتم مداهمة المنزل المشار إليه، وتم ضبط كلاً من: أبو بكر. ك. س 55 سنة، عامل ومقيم بشارع الأربعين دائرة المرك، وكرم. ح. م 50 سنة، منادى سيارات ومقيم بنفس العنوان. وبتفتيش المنزل تبين وجود حفرة دائرية الشكل بقطر 1.5 متر، وعمق 11 متر تنتهى بسرداب يفتح من الناحية البحرية، بنهايته توجد شواهد أثرية ثابتة عبارة عن 3 ممرات مبنية بالطوب اللبن ترجع للعصر اليونانى الرومانى على شكل هرمى بأبعاد 10 و3 متر، وعرض 60 سم و80 سم ، وتنتهى الممرات بمجموعة من الكتل الحجرية مختلفة الأحجام والأشكال، عليها رسومات وزخارف تكسوها طبقة من الطين الكثيف، وتم ضبط ناتج الحفر وهو عبارة عن 4 قطع حجرية مختلفة الأحجام والأشكال عليها رسومات وزخارف، كما تم ضبط عدد 2 أوانى فخارية عليها رسومات وزخارف من الخارج، وموتور ضخ هواء. وأفادت اللجنة المشكلة من هيئة الآثار، بأن الحفر أثرى ومن أجل التنقيب عن الآثار، وأوصت بتشكيل لجنة كبرى، والاستعانة بالإدارة الهندسية لبيان أثرية المكان والعصر الذى يرجع إليه، وتحرر عن ذلك المحضر رقم 4417 إدارى مركز أخميم، وبالعرض على النيابة العامة قررت التحفظ على المنزل.</t>
  </si>
  <si>
    <t>رقم 4417 لسنة 2016 إداري أخميم</t>
  </si>
  <si>
    <t>حفرة دائرية الشكل بقطر 1.5م وعمق 11م تنتهى بسرداب يفتح من الناحية البحرية بنهايته توجد شواهد أثرية ثابتة عبارة عن 3 ممرات مبنية بالطوب اللبن ترجع للعصر اليونانى الرومانى على شكل هرمى بأبعاد 10 و3 متر، وعرض 60 سم و80 سم ، وتنتهى الممرات بمجموعة من الكتل الحجرية مختلفة الأحجام والأشكال، عليها رسومات وزخارف تكسوها طبقة من الطين الكثيف</t>
  </si>
  <si>
    <t>عدد 4 قطع حجرية مختلفة الأحجام والأشكال عليها رسومات وزخارف، كما تم ضبط عدد 2 أوانى فخارية عليها رسومات وزخارف من الخارج</t>
  </si>
  <si>
    <t>قطع حجرية وأوان</t>
  </si>
  <si>
    <t>ش الأربعين</t>
  </si>
  <si>
    <t>موتور ضخ هواء</t>
  </si>
  <si>
    <t>http://www.youm7.com/story/2016/10/4/%D8%A7%D9%84%D9%82%D8%A8%D8%B6-%D8%B9%D9%84%D9%89-%D8%B9%D8%A7%D9%85%D9%84-%D9%88%D9%85%D9%86%D8%A7%D8%AF%D9%89-%D8%B3%D9%8A%D8%A7%D8%B1%D8%A7%D8%AA-%D8%A3%D8%AB%D9%86%D8%A7%D8%A1-%D8%AA%D9%86%D9%82%D9%8A%D8%A8%D9%87%D9%85%D8%A7-%D8%B9%D9%86-%D8%A7%D9%84%D8%A2%D8%AB%D8%A7%D8%B1-%D8%AF%D8%A7%D8%AE%D9%84/2908574</t>
  </si>
  <si>
    <t>http://www.elbalad.news/2422579</t>
  </si>
  <si>
    <t>قرية البيضاء</t>
  </si>
  <si>
    <t>http://www.youm7.com/story/2016/10/1/%D8%A7%D9%84%D9%82%D8%A8%D8%B6-%D8%B9%D9%84%D9%89-7-%D8%A3%D8%B4%D8%AE%D8%A7%D8%B5-%D8%A3%D8%AB%D9%86%D8%A7%D8%A1-%D8%AA%D9%86%D9%82%D9%8A%D8%A8%D9%87%D9%85-%D8%B9%D9%86-%D8%A7%D9%84%D8%A2%D8%AB%D8%A7%D8%B1-%D8%A8%D8%A7%D9%84%D8%AF%D9%82%D9%87%D9%84%D9%8A%D8%A9/2904080</t>
  </si>
  <si>
    <t>تمكن ضباط مياحث مركز تمى الأمديد بالدقهلية، من ضبط 7 أشخاص أثناء تنقيبهم عن الآثار داخل قرية البيضاء. تلقى اللواء مصطفى النمر مدير أمن الدقهلية، إخطارا من اللواء مجدى القمرى مدير مباحث المديرية بورود معلومات إلى الرائد محمد الشربينى رئيس مباحث مركز تمى الأمديد، بقيام مجموعة من الأشخاص بالتنقيب عن الآثار، وعلى الفور تم الانتقال إلى مكان البلاغ، وتم ضبط 7 أشخاص يقومون بالتنقيب عن الآثار وبحوزتهم "ماكينة كهرباء وكوريك وماكينة مياه وغاطس وأربعة مقاطف وخرطوم وحبال ، و12 شقفة حجرية يشتبه فى كونها أثرية"، وتم تحرير المحضر رقم 3107 إدارى مركز تمى الأمديد لسنة 2016، وجارى عرضهم على النيابة العامة لمباشرة التحقيقات.</t>
  </si>
  <si>
    <t>عدد 12 شقفة حجرية يشتبه فى كونها أثرية</t>
  </si>
  <si>
    <t>ماكينة كهرباء - كوريك - ماكينة مياه - غاطس - 4 مقاطف - خرطوم - حبال</t>
  </si>
  <si>
    <t>رقم 3107 لسنة 2016 إداري تمي الأمديد</t>
  </si>
  <si>
    <t>http://www.elfagr.org/2296828</t>
  </si>
  <si>
    <t>http://www.masrawy.com/News/News_Cases/details/2016/10/3/947331/%D8%B6%D8%A8%D8%B7-7-%D8%A3%D8%B4%D8%AE%D8%A7%D8%B5-%D9%85%D8%AA%D9%84%D8%A8%D8%B3%D9%8A%D9%86-%D8%A8%D8%A7%D9%84%D8%AA%D9%86%D9%82%D9%8A%D8%A8-%D8%B9%D9%86-%D8%A7%D9%84%D8%A2%D8%AB%D8%A7%D8%B1-%D9%81%D9%8A-%D8%A7%D9%84%D8%AF%D9%82%D9%87%D9%84%D9%8A%D8%A9</t>
  </si>
  <si>
    <t>نزلة السمان</t>
  </si>
  <si>
    <t>http://www.vetogate.com/2395377</t>
  </si>
  <si>
    <t>تمكنت الإدارة العامة لشرطة السياحة والآثار بقيادة اللواء طه بيومي مدير الإدارة واللواء أشرف عز العرب مدير مباحث السياحة والآثار، من إلقاء القبض على عاطل بتهمة التنقيب عن الآثار داخل منزله في منطقة نزلة السمان بالجيزة. وكانت معلومات وردت إلى العقيد وليد الشرقاوي رئيس مباحث شرطة سياحة وآثار الجيزة، تفيد بقيام (و. ر) بالحفر والتنقيب عن الآثار خلسة داخل منزله في محاولة منه لإيجادها، وبإجراء التحريات تأكدت صحة المعلومات. وبتقنين الإجراءات، تمكن ضباط الإدارة من ضبط المتهم في أحد الأكمنة السرية المعدة له، وعثر بداخل منزله على 4 حفر، و يبلغ طول الواحدة منها (2م ×2م)، ويصل عمقها إلى 4 أمتار. وبمواجهة المتهم، اعترف بارتكاب الواقعة، وتم التحفظ على مكان الحفر والأدوات المستخدمة في الحفر والتنقيب، وتحرر المحضر اللازم عن الواقعة، وتولت النيابة العامة التحقيق.</t>
  </si>
  <si>
    <t>و ر عاطل صاحب المنزل</t>
  </si>
  <si>
    <t>عدد 4 حفر، طول الواحدة منها (2م ×2م)، وعمقها إلى 4م</t>
  </si>
  <si>
    <t>البرلس</t>
  </si>
  <si>
    <t>منطقة بر بحري</t>
  </si>
  <si>
    <t>http://www.youm7.com/story/2016/10/3/%D8%A7%D9%84%D9%82%D8%A8%D8%B6-%D8%B9%D9%84%D9%89-6-%D9%85%D9%86%D9%82%D8%A8%D9%8A%D9%86-%D8%B9%D9%86-%D8%A7%D9%84%D8%A2%D8%AB%D8%A7%D8%B1-%D8%A8%D8%A7%D9%84%D8%A8%D8%B1%D9%84%D8%B3-%D9%83%D9%81%D8%B1-%D8%A7%D9%84%D8%B4%D9%8A%D8%AE/2907058</t>
  </si>
  <si>
    <t>تمكن رجال مباحث مركز شرطة البرلس من ضبط 6 أشخاص اثناء تنقيبهم عن الآثار بمنطقة "بر بحرى" التابعة لمركز البرلس . تلقى اللواء سامح مسلم، مدير أمن كفر الشيخ، إخطارًا من اللواء أشرف ربيع مدير إدارة البحث الجنائي ، و العميد محمد عمار، رئيس المباحث الجنائية بمديرية أمن كفر الشيخ، بورود معلومات عن قيام عدد من الأشخاص بالتردد، والتنقيب عن الآثار بمنطقة البرلس، تم إعداد الكمائن اللازمة، واستئذان النيابة، حيث تم تشكيل فريق أمنى بقيادة المقدم محمد عبد العزيز، رئيس مباحث البرلس، وبمداهمة المكان، تبين قيام 6 أشخاص بالتنقيب عن الآثار، وتم القبض عليهم، وتم التحفظ على المعدات المستخدمة فى التنقيب، "حفار"، كما تم تحفظ على سيارة بحوزتهم. وتم تحرير المحضر رقم 19497 جنايات البرلس، وبعرض المتهمين على النيابة أمرت بحبسهم 4 أيام، على ذمة التحقيقات.</t>
  </si>
  <si>
    <t>رقم 19497 لسنة 2016 جنايات البرلس</t>
  </si>
  <si>
    <t>شبين القناطر</t>
  </si>
  <si>
    <t>قرية طحانوب</t>
  </si>
  <si>
    <t>http://www.vetogate.com/2383378</t>
  </si>
  <si>
    <t>تمكنت أجهزة الأمن بالقليوبية من ضبط 6 أشخاص لقيامهم بالتنقيب عن الآثار أسفل أحد المنازل بشبين القناطر. وكان المقدم محمد الشاذلي رئيس مباحث مركز شبين القناطر تلقى بلاغا تبلغ لمركز شبين القناطر من تامر محمد حلمي محمد باحث شرعي بدار الإفتاء المصرية ومقيم بطحانوب بقيام بعض الأشخاص بالتنقيب عن الآثار بمنزل أحد جيرانه، مما تسبب في رشح المياه بمنزله. وأخطر اللواء مجدي عبد العال مدير أمن القليوبية وانتقل العقيد عبد الله جلال رئيس فرع البحث الجنائي حيث تم ضبط "عمرو ر- عاطل " و5 آخرين حال قيامهم بالتنقيب عن الآثار بمنزل المتهم الأول وتبين وجود حفرة مساحتها 2 متر × 120 سم بعمق نحو 12 مترا. وتم ضبط أدوات الحفر عبارة عن فأس وموتور رفع ومواسير، وتم التحفظ عليهم، وبمواجهة المتهمين، اعترفوا بارتكابهم الواقعة، وتحرر عن ذلك المحضر رقم 9928 إدارى مركز شبين القناطر لسنة 2016م.</t>
  </si>
  <si>
    <t>رقم 9928 لسنة 2016 إداري شبين القناطر</t>
  </si>
  <si>
    <t>حفرة مساحتها 2م × 120 سم بعمق 12م</t>
  </si>
  <si>
    <t>فأس - موتور رفع - مواسير</t>
  </si>
  <si>
    <t>منطقة الشيخ عون الله</t>
  </si>
  <si>
    <t>http://www.egynews.net/1076141/%D8%A7%D9%84%D9%82%D8%A8%D8%B6-%D8%B9%D9%84%D9%89-%D8%B9%D8%A7%D8%B7%D9%84-%D8%A8%D8%A3%D8%B3%D9%8A%D9%88%D8%B7-%D9%88%D8%A8%D8%AD%D9%88%D8%B2%D8%AA%D9%87-21-%D9%82%D8%B7%D8%B9%D8%A9-%D8%A3%D8%AB/</t>
  </si>
  <si>
    <t>تمكن ضباط مباحث مركز القوصية بمحافظة أسيوط اليوم الاثنين من ضبط عاطل بحوزته 21 قطعة أثرية مختلفة الأشكال والأحجام و46 عملة رومانية ويونانية يشتبه في أثريتها أثناء قيامه بالتنقيب عن الآثار بمنزله بمركز القوصية. تلقى مدير أمن أسيوط, اللواء عاطف قليعى إخطارا يفيد ورود معلومات لضباط الإدارة العامة للسياحة والآثار بقيام المدعو “ا.ن.ع” – 28 سنة – عاطل مقيم الشيخ عون الله دائرة مركز القوصية بالتنقيب عن الآثار بمسكنه. وتم ضبط 21 قطعة أثرية صغيرة الحجم مختلفة الإشكال والإحجام, وعدد 46 عملة رومانية – يونانية يشتبه في أثريتها كما عثر على حفرة بعمق 2 متر وقطر 2 متر بداخلها عدد فأس وعدد 2 غلق. وبمواجهه المتهم أقر بقيامه بالتنقيب عن الآثار وحيازته المضبوطات بقصد الاتجار وتم تحرير محضر بالواقعة والعرض على النيابة لمباشرة التحقيقات.</t>
  </si>
  <si>
    <t>قطع وعملات أثرية</t>
  </si>
  <si>
    <t>ا.ن.ع 28س عاطل</t>
  </si>
  <si>
    <t>حفرة بعمق 2م وقطر 2م</t>
  </si>
  <si>
    <t>فأس - 2 غلق</t>
  </si>
  <si>
    <t>عدد 21 قطعة أثرية صغيرة الحجم مختلفة الإشكال والإحجام, وعدد 46 عملة رومانية – يونانية يشتبه في أثريتها</t>
  </si>
  <si>
    <t>http://www.alnabaa.net/602513</t>
  </si>
  <si>
    <t>تمكنت شرطة مباحث السياحة والأثار بأسوان، اليوم الخميس، من ضبط عاطل، أثناء تنقيبه عن الأثار بمنزله المقيم بكلح الجبل التابعة لمركز إدفو. كانت البداية بورود معلومات للرائد أحمد بهاء، رئيس مباحث الأثار بإدفو، بتنقيب "شريف . على. م" على الآثار بمنزله في قرية كلح الجبل التابعة لمركز إدفو، على الفور تم نقل المعلومات للواء أشرف عز العرب، مدير مباحث السياحة والآثار. وأمر اللواء طه بيومى، مساعد وزير الداخلية لشرطة السياحة والآثار، بتقنين الإجراءات القانونية، وأعدت الحملة التي شارك فيها المقدم ضياء رسلان، رئيس شرطة السياحة والآثار بإدفو، ولجنة أثرية برئاسة كلِّ من محمد الإدريسى، وأحمد بغدادى، مفتشى الآثار بإدفو. وتمكنت الحملة من ضبط شريف. على . م عاطل، خلال حفر بئر عمق 6 أمتار دائرية الشكل، تغمرها المياه بمنزله، وموتور لرفع المياه، بحثًا عن الأثار. وتحرر المحضر رقم 7040 إدارى إدفو، وتم التحفظ على أدوات الحفر، وإرسال المتهم إلى النيابة لتولى التحقيق.</t>
  </si>
  <si>
    <t>شريف. ع . م عاطل صاحب المنزل</t>
  </si>
  <si>
    <t>بئر عمق 6م دائرية الشكل</t>
  </si>
  <si>
    <t>موتور لرفع المياه</t>
  </si>
  <si>
    <t>رقم 7040 لسنة 2016 إداري إدفو</t>
  </si>
  <si>
    <t>قرية كلح الجبل</t>
  </si>
  <si>
    <t>بندر بني سويف</t>
  </si>
  <si>
    <t>محطة قطار بني سويف</t>
  </si>
  <si>
    <t>http://www.mobtada.com/news_details.php?ID=513307</t>
  </si>
  <si>
    <t>تمكنت وحدة مباحث قسم شرطة محطة سكك حديد بنى سويف من ضبط ع. س، 37 سنة، وف.ك، 30 سنة، حال وجودها على رصيف محطة بنى سويف، وبتفتيش الأول عثر بحوزته على 999 قطعة ذهبية وسبيكة معدنية، عليها نقوش فرعونية، يشتبه فى كونها آثارا فرعونية. وبمواجهة المذكورين بما أسفر عنه الضبط، قرّر الأول أنه على علاقة بشخص يدعى، أ.م، اتصل به تليفونيا منذ أسبوعين، وعرض عليه شراء تلك القطع بمبلغ 50,000 جنيه، واليوم تقابل معه وأخذ منه المضبوطات، واتفق على سداد المبلغ بعد البيع. ولم يعثر مع الثانى على شىء، وقرّر أنه مرافقه. أمر اللواء، محمد يوسف، مساعد الوزير، مدير الإدارة العامة لشرطة النقل والمواصلات، باتخاذ جميع الإجراءات القانونية وتحرير المحضر اللازم، ويجرى إرساله بالمذكورين والمضبوطات لقسم شرطة بنى سويف، لقيده وعرضه على النيابة.</t>
  </si>
  <si>
    <t>ع. س 37س، ف.ك 30 س</t>
  </si>
  <si>
    <t>داخل محطة القطار</t>
  </si>
  <si>
    <t>عدد 999 قطعة ذهبية وسبيكة معدنية، عليها نقوش فرعونية، يشتبه فى كونها آثارا فرعونية</t>
  </si>
  <si>
    <t>القت الإدارة العامة لمباحث السياحة والآثار القبض على عصابة مكونة من 9 أشخاص قاموا بعرض مخطوطات أثرية من التوراة وقام زعيمهم والمتواجد بسيناء بعرضها للبيع الاسرائيلين عبر شبكة الإنترنت بمبلغ 50 مليون جنيه . وتم رصد زعيم العصابة وأفراد الثمانية وتم القبض عليهم وعثر بحوزتهم على 7 لافتا من جلد الرق مكتوبة بالخط المربع وخاصة بالتوراه وأسفر اليهود تم التحفظ عليها وبعضها على لجنة من الآثار قررت أنها من المخطوطات النادرة للتوراه, وتم إحالتهم للنيابة التى أمرت بحبسهم.</t>
  </si>
  <si>
    <t>http://www.alborsanews.com/2016/10/04/%D9%85%D8%A8%D8%A7%D8%AD%D8%AB-%D8%A7%D9%84%D8%B3%D9%8A%D8%A7%D8%AD%D8%A9-%D8%AA%D9%84%D9%82%D9%89-%D8%A7%D9%84%D9%82%D8%A8%D8%B6-%D8%B9%D9%84%D9%89-%D8%B9%D8%B5%D8%A7%D8%A8%D8%A9-%D8%AA%D8%A8%D9%8A/</t>
  </si>
  <si>
    <t>عدد 7 لافتا من جلد الرق مكتوبة بالخط المربع وخاصة بالتوراه وأسفر اليهود</t>
  </si>
  <si>
    <t>جلد الرق</t>
  </si>
  <si>
    <t>شمال سيناء</t>
  </si>
  <si>
    <t>غير محدد</t>
  </si>
  <si>
    <t>مقبرتين أثريتين - ضريح أغاخان</t>
  </si>
  <si>
    <t>https://almesryoon.com/%D9%82%D8%A8%D9%84%D9%8A-%D9%88%D8%A8%D8%AD%D8%B1%D9%8A/%D8%A3%D8%B3%D9%88%D8%A7%D9%86/944917-%D8%A7%D9%84%D9%82%D8%A8%D8%B6-%D8%B9%D9%84%D9%89-8-%D9%85%D9%86-%D9%84%D8%B5%D9%88%D8%B5-%D8%AA%D8%AE%D8%B5%D8%B5-%D8%A2%D8%AB%D8%A7%D8%B1-%D8%A8%D8%A3%D8%B3%D9%88%D8%A7%D9%86</t>
  </si>
  <si>
    <t>مومياء وتابوت</t>
  </si>
  <si>
    <t>http://asharq-alarabi.com/%D8%A8%D8%A7%D9%84%D8%B5%D9%88%D8%B1-%D9%85%D8%A8%D8%A7%D8%AD%D8%AB-%D8%A7%D9%84%D8%A3%D8%AB%D8%A7%D8%B1-%D8%AA%D9%84%D9%82%D9%89-%D8%A7%D9%84%D9%82%D8%A8%D8%B6-%D8%B9%D9%84%D9%89-8-%D9%84%D8%B5/</t>
  </si>
  <si>
    <t>أجزاء من مومياء وأجزاء من تابوت أثري من الأسرة 26</t>
  </si>
  <si>
    <t>تلقت مباحث السياحة والأثار اخطارا من مديرعام منطقة أثار اسوان والنوبة الأثرى نصر سلامة يفيد بوجود محاولات لسرقة مقبرتين أثريتين بمنطقة الأغاخان بغرب النيل بأسوان وتمكنت شرطة السياحة والأثار وبالتنسيق مع منطقة أثار أسوان والنوبة مساء أمس الأحد من أحباط محاولة 8لصوص من لصوص الأثار الأستيلاء على مقبرتين أثريتين بمنطقة الأغاخان بغرب النيل بعد أن عثر بحوزتهم على أجزاء من مومياء وتابوت أثرى وعلى الفور تم تشكيل قوة أمنية برئاسة العميد خالد العيسوى مديرإدارة مباحث السياحة والأثار بأسوان وبمعاونة الرائد فتحى سويلم والنقيب كريم شحاتة من ضباط مباحث السياحة والأثار والأثرى أحمد عوض كبير مفتشى منطقة أثار غرب اسوان الأثرية وتمكنت القوة الأمنية من ضبط 8أشخاص أثناء محاولتهم الأستيلاء على مقبرتين أثريتين وبحوزتهم أجزاء من تابوت ومومياء أثرية بالأضافة إلى مواد الحفر جدير بالذكر أن المقبرتين الأثريتين تعودان إلى العصر المتأخر وللأسرة 26تم ضبط اللصوص 8بعد أن قاموا بالنبش بالقرب من ضريح أغاخان غرب النيل أحداهما شرق الأغاخان والأخرى غربة كما دلت التحريات إن المقبرتين تابعتين للبعثة المصرية للأثار ومن جانب آخر فى تصريح خاص لموقع جريدة الشرق نيوز صرح الأثرى نصر سلامة مديرعام منطقة أثار أسوان والنوبة بأنه لن يتم السماح لأى أحد من سرقة أثار منطقة غرب النيل أو التنقيب عن الأثار فيهاوأن أثار مصر ملك لها وحضارتها وللأنسانية ويجب الحفاظ عليها من اى عبث أو سرقة ومن ناحية أخرى اتخذت الأجراءات القانونية حيال الواقعة وتم التحفظ على المتهمين وعمل المحضر اللازم للعرض على النيابة العامة للتحقيق</t>
  </si>
  <si>
    <t>منطقة أثرية</t>
  </si>
  <si>
    <t>http://www.youm7.com/story/2016/10/12/%D8%B6%D8%A8%D8%B7-%D8%B9%D8%A7%D9%85%D9%84-%D8%A3%D8%AB%D9%86%D8%A7%D8%A1-%D8%AA%D9%86%D9%82%D9%8A%D8%A8%D9%87-%D8%B9%D9%86-%D8%A7%D9%84%D8%A2%D8%AB%D8%A7%D8%B1-%D8%A8%D8%AD%D9%88%D8%B2%D8%AA%D9%87-4-%D8%AA%D9%85%D8%A7%D8%AB%D9%8A%D9%84-%D9%81%D8%B1%D8%B9%D9%88%D9%86%D9%8A%D8%A9/2918567</t>
  </si>
  <si>
    <t>ألقى ضباط السياحة والآثار بالشرقية، بإشراف اللواء طه بيومى مدير الإدارة العامة للسياحة والآثار، بالتنسيق مع مباحث مركز شرطة الحسينية، القبض على عامل قام بالتنقيب عن الآثار بمنطقة أثرية وعثر بحوزته على 4 تماثيل أثرية من العصر الفرعونى، وبعرض المتهم على نيابة الحسينية قررت برئاسة المستشار محمد الديب وبإشراف المستشار وليد جمال المحامى العام لنيابات شمال الشرقية، حبسه أربعة أيام على ذمة التحقيقات. وتمكنت مأمورية من مباحث السياحة والآثار بمعرفة المقدم محمد رجب رئيس مباحث السياحة بالشرقية، بالتنسيق مع الرائد محمد عبد الغفار رئيس مباحث الحسينية، بإشراف اللواء أشرف عز العرب مدير مباحث السياحة والعميد مراد رشدى رئيس قسم السياحة بالشرقية، من ضبط"محمد ف م" 45 سنة عامل ومقيم قرية أوزلين، أثناء قيامه بالتنقيب فى منطقة أثرية وعثر بحوزته على 4 تماثيل فرعوينة من العصر الفرعونى.</t>
  </si>
  <si>
    <t>عدد 4 تماثيل فرعونية</t>
  </si>
  <si>
    <t xml:space="preserve">محمد ف م 45س عامل </t>
  </si>
  <si>
    <t>http://www.vetogate.com/2403161</t>
  </si>
  <si>
    <t>http://www.tahrirnews.com/Posts/printing/516237/%D9%85%D9%82%D8%A8%D8%B1%D8%A9-%D8%A3%D8%AB%D8%B1%D9%8A%D8%A9+%D9%88%D8%A7%D8%AF%D9%8A-%D8%A7%D9%84%D9%85%D9%84%D9%88%D9%83+%D8%A3%D8%B3%D9%88%D8%A7%D9%86</t>
  </si>
  <si>
    <t>http://www.elwatannews.com/news/details/1483316</t>
  </si>
  <si>
    <t>تمكن ضباط مباحث قسم شرطة الجمالية، من ضبط عامل أثناء التنقيب عن الآثار، وتحفظ على المتهم والمضبوطات تحت تصرف النيابة العامة. وردت معلومات وأكدتها مباحث قسم شرطة الجمالية، مفادها تنقيب "إبراهيم ع."، (عامل بالتنقيب عن الآثار). وعقب تقنين الإجراءات، ضبط أثناء أعمال الحفر داخل العقار وضبط بحيازته "5 غلق، 3 سلم، 2 دلو، بكرة رفع،3 فأس، كوريك، خرطوم مياه، عتلة حديدية حديدي، حبل، مسامير"، وتبين وجود حفره قطرها 2 متر بعمق 10 أمتار. وتحرر المحضر رقم 8678 لسنة 2016م جنح القسم، وتولت النيابة العامة التحقيق.</t>
  </si>
  <si>
    <t>رقم 8678 لسنة 2016 جنح الجمالية</t>
  </si>
  <si>
    <t>عدد 5 غلق - 3 سلم - 2 دلو - بكرة رفع - 3 فأس - كوريك - خرطوم مياه - عتلة حديدية حديدي - حبل - مسامير</t>
  </si>
  <si>
    <t>http://www.ahlmisrnews.com/news/article/139319/%D8%B6%D8%A8%D8%B7-7-%D8%A3%D8%B4%D8%AE%D8%A7%D8%B5-%D8%A3%D8%AB%D9%86%D8%A7%D8%A1-%D8%AA%D9%86%D9%82%D9%8A%D8%A8%D9%87%D9%85-%D8%B9%D9%86-%D8%A7%D9%84%D8%A2%D8%AB%D8%A7%D8%B1-%D9%81%D9%8A-%D8%A7%D9%84%D8%AC%D9%85%D8%A7%D9%84%D9%8A%D8%A9</t>
  </si>
  <si>
    <t>ورشة - حوش عطى</t>
  </si>
  <si>
    <t>تمثال فرعوني صغير الحجم يشتبه في أثريته</t>
  </si>
  <si>
    <t>سلاح أبيض "كتر" - غلق - حبل - 2 فأس - كوريك - عتلة حديدية - 12 أجنة - 2 جاكوش - جاروف - كشاف - عدد 3 دلو - عدد 4 كمامات</t>
  </si>
  <si>
    <t>رقم 8750 لسنة 2016 جنح الجمالية</t>
  </si>
  <si>
    <t>حفرة قطرها 4م بعمق 35م</t>
  </si>
  <si>
    <t>http://www.mobtada.com/news_details.php?ID=521385</t>
  </si>
  <si>
    <t>تمكن رجال مباحث الجمالية، بمحافظة القاهرة، اليوم الخميس، من القبض على عامل و6 آخرين، خلال تنقيبهم عن الآثار، وبحوزتهم تمثال أثرى، وأدوات التنقيب. كانت معلومات وردت إلى ضباط وحدة مباحث قسم شرطة الجمالية تؤكد على قيام مجدى. إ، 50 سنة، عامل، وأسامة. م، 46 سنة، عاطل، وشريف. م، 40 سنة، عامل، وشريف. ر، 22 سنة، عامل، والدسوقى. ح، 49 سنة، عاطل، ومحمد. ع، 55 سنة، عاطل، وأحمد. ف، 25 سنة، عاطل بالتنقيب عن الآثار بورشة كائنة فى أحد العقارات السكنية. وتمكن رجال المباحث من ضبطهم حال قيامهم بأعمال الحفر داخل العقار، وبحوزتهم حقيبة بداخلها تمثال فرعونى صغير الحجم يُشتبه فى أثريته، وسلاح أبيض "كتر"، وفأس، وكوريك، وعتلة حديدية، و12 أجنة، وجاكوش، وجاروف، وكشاف. واعترف المتهمون بحيازتهم للمضبوطات بقصد التنقيب عن الآثار، وتحرر عن ذلك المحضر رقم 8750 لسنة 2016م جنح القسم، وتولت النيابة العامة التحقيقات.</t>
  </si>
  <si>
    <t>سيدي جابر</t>
  </si>
  <si>
    <t>http://www.elwatannews.com/news/details/1493147</t>
  </si>
  <si>
    <t>لقى عامل مصرعه أثناء قيامه وأربعة آخرين بالتنقيب عن الآثار داخل حفرة بقطعة أرض فضاء في منطقة كفر عبده شرق الإسكندرية. تلقى العميد شريف عبدالحميد، مدير مباحث الإسكندرية، إخطاراً من قسم شرطة سيدي جابر بوفاة شخص داخل حفرة بقطعة أرض فضاء بشارع سكينة بنت الحسين بمنطقة كفر عبده، وانتقل قيادات المديرية ومأمور وضباط القسم وقوات من إدارة الحماية المدنية بمعداتها. وبالفحص تبين أنه أثناء قيام كل من"م.ح" 35 عاما، عامل، وشقيقته"ب.ح.ع" 26 عاما، ربة منزل، و"م. أ" 26 عاما، عامل، و"م.م" 21 عاما، عاما، بالحفر والتنقيب عن الآثار بقطعة الأرض المشار إليها إنهالت كمية من الرمال على الأول، مما أدى لوفاته داخل حفرة مساحتها 3×3 متر تقريباً بعمق حوالى 6 أمتار. تمكنت قوات إدارة الحماية المدنية من إستخراج جثة الأول من داخل الحفرة، وتم نقلها إلى مشرحة الإسعاف بمنطقة كوم الدكة. تم التحفظ على أدوات الحفر " فأس، كوريك، حجارى، سلم حبل، بكرة "، وتعيين الحراسة اللازمة على المكان، وتحرر المحضر إدارى قسم شرطة سيدى جابر، وجارى العرض على النيابة العامة للتحقيق.</t>
  </si>
  <si>
    <t>منطقة كفر عبده - ش سكينة بنت الحسين</t>
  </si>
  <si>
    <t>م.ح 35س عامل</t>
  </si>
  <si>
    <t>فأس - كوريك - حجارى - سلم حبل - بكرة</t>
  </si>
  <si>
    <t>الرحمانية</t>
  </si>
  <si>
    <t>http://www.youm7.com/story/2016/10/14/%D8%A7%D9%84%D9%82%D8%A8%D8%B6-%D8%B9%D9%84%D9%89-4-%D8%A3%D8%B4%D8%AE%D8%A7%D8%B5-%D8%A3%D8%AB%D9%86%D8%A7%D8%A1-%D8%A7%D9%84%D8%AD%D9%81%D8%B1-%D9%88%D8%A7%D9%84%D8%AA%D9%86%D9%82%D9%8A%D8%A8-%D8%B9%D9%86-%D8%A7%D9%84%D8%A2%D8%AB%D8%A7%D8%B1-%D8%A8%D8%A7%D9%84%D8%A8%D8%AD%D9%8A%D8%B1%D8%A9/2921200</t>
  </si>
  <si>
    <t>تمكنت الأجهزة الأمنية بالبحيرة، برئاسة اللواء علاء الدين شوقى ، مساعد وزير الداخلية لأمن البحيرة، واللواء محمد خريصة مدير إدارة البحث الجنائى من القبض على 4 أشخاص أثناء قيامهم بالحفر والتنقيب عن الآثار بالبحيرة. كان اللواء علاء الدين شوقى ، مساعد وزير الداخلية لأمن البحيرة، قد تلقى إخطارا من مركز شرطة الرحمانية من الأهالى بقيام بعض الأشخاص بالحفر والتنقيب عن الآثار بمنزل " محمد ا ا " عامل ومقيم بذات العنوان. بالانتقال والفحص والمعاينة تم ضبط المذكور وكل من "عبد الحارث ر هـ " ملاحظ عمال ، " محمد م ح " عامل ، " رزق ا ع " عامل وجميعهم يقيمون دسوق كفر الشيخ، أثناء قيامهم بالحفر والتنقيب عن الآثار داخل غرفه بمنزل الأول ووجدت حفرة دائرية الشكل قطرها 1 متر تقريباً بعمق 10 متر كما ضبط بحوزتهم أدوات الحفر موتور مياه ، غاطس شفط مياه ، كوريك رفع ، كوريك حفر ، بعض الحبال ، منشار خشبي . تم التحفظ على مكان الحفر وأخطرت هيئة أثار البحيرة لاتخاذ شئونها، وتحرر المحضر اللازم و العرض على النيابة العامة .</t>
  </si>
  <si>
    <t>حفرة دائرية الشكل قطرها 1م بعمق 10م</t>
  </si>
  <si>
    <t>https://almesryoon.com/%D9%82%D8%A8%D9%84%D9%8A-%D9%88%D8%A8%D8%AD%D8%B1%D9%8A/%D8%A7%D9%84%D8%A8%D8%AD%D9%8A%D8%B1%D8%A9/947803-%D8%B3%D9%82%D9%88%D8%B7-%D8%B9%D8%B5%D8%A7%D8%A8%D8%A9-%D8%A7%D9%84%D8%AA%D9%86%D9%82%D9%8A%D8%A8-%D8%B9%D9%86-%D8%A7%D9%84%D8%A2%D8%AB%D8%A7%D8%B1-%D8%A8%D8%A7%D9%84%D8%A8%D8%AD%D9%8A%D8%B1%D8%A9</t>
  </si>
  <si>
    <t>http://www.vetogate.com/2409393</t>
  </si>
  <si>
    <t>http://www.youm7.com/story/2016/10/18/%D8%A7%D9%84%D9%82%D8%A8%D8%B6-%D8%B9%D9%84%D9%89-4-%D9%84%D9%8A%D8%A8%D9%8A%D9%8A%D9%86-%D8%AE%D8%B7%D8%B7%D9%88%D8%A7-%D9%84%D9%84%D8%AA%D9%86%D9%82%D9%8A%D8%A8-%D8%B9%D9%86-%D8%A7%D9%84%D8%A2%D8%AB%D8%A7%D8%B1-%D8%A8%D9%82%D9%86%D8%A7/2928115</t>
  </si>
  <si>
    <t>تمكنت أجهزة الأمن بقنا من القبض على 4 ليبيين، خلال أحد الأكمنة، وبتفتيشهم عثر بحوزتهم على أدوات التنقيب عن الآثار، وبعض البخور التى تستخدم فى فك الأعمال والسحر. وكان اللواء صلاح حسان مدير أمن قنا قد تلقى إخطارًا يفيد القبض على 4 أشخاص خلال كمين أمنى، بعد الاشتباه فى السيارة التى عليها لوحات دولة ليبيا، وبتفتيش السيارة عثر على بخور يستخدم فى فك السحر، وبمواجهتهم اعترفوا أنهم جاءوا للتنقيب عن الآثار بمساعدة مصرى يحمل الجنسية الليبية. وتحرر محضر للمتهمين، وتم ترحيل المتهمين إلى قطاع الأم الوطنى، لاستجوابهم حول ملابسات الواقعة، وعرضهم على النيابة العامة لمباشرة التحقيقات.</t>
  </si>
  <si>
    <t>أدوات للتنقيب عن الآثار - بخور تستعمل في فك الأعمال والسحر</t>
  </si>
  <si>
    <t>http://www.elwatannews.com/news/details/1510364</t>
  </si>
  <si>
    <t>كمين أمني - طريق مصر أسوان</t>
  </si>
  <si>
    <t>http://almogaz.com/news/crime/2016/oct/19/2279229</t>
  </si>
  <si>
    <t>كشف محمد مصطفى، مدير آثار بمصر القديمة، عن اكتشاف شواهد أثرية بشارع قصر الشمع بجوار حصن نابليون، وذلك داخل سرداب عمقه 12 متر، وهذا خلال القبض على مجموعة من الأشخاص بالتنقيب عن الآثار داخل محل. وأوضح مدير آثار بمصر القديمة، فى تصريحات خاصة لـ"اليوم السابع"، أن مباحث السياحة والآثار القت القبض على المتهمين، وعلى الفور أبلغت إدارة منطقة مصر القديمة الأثرية، للمعاينة والحصر، وبالفعل قامت حملة مشتركة من الشرطة والآثار، وتم التأكد على وجود شواهد أثرية عبارة عن مجموعة فخارية، نتيجة المعاينة الأولية، وتم التنقيب داخل محل يقع بأرض خاضعة لقانون حماية الآُثار.</t>
  </si>
  <si>
    <t>http://www.cairoportal.com/story/572813/%D8%A7%D9%83%D8%AA%D8%B4%D8%A7%D9%81-%D9%85%D9%88%D9%82%D8%B9-%D8%A3%D8%AB%D8%B1%D9%8A-%D9%87%D8%A7%D9%85-%D8%A3%D8%AB%D9%86%D8%A7%D8%A1-%D8%A7%D9%84%D9%82%D8%A8%D8%B6-%D8%B9%D9%84%D9%89-%D8%AA%D8%B4%D9%83%D9%8A%D9%84-%D8%B9%D8%B5%D8%A7%D8%A8%D9%8A-%D8%A8%D9%85%D8%B5%D8%B1-%D8%A7%D9%84%D9%82%D8%AF%D9%8A%D9%85%D8%A9</t>
  </si>
  <si>
    <t>http://www.rosaelyoussef.com/news/details/241256</t>
  </si>
  <si>
    <t>http://www.elbalad.news/2445982</t>
  </si>
  <si>
    <t>لقى شخص مصرعه أثناء تنقيبه عن الآثار، اليوم، السبت، بمنطقة غرب جبل درنكة بمركز أسيوط. تلقي اللواء عاطف قليعي، مدير أمن أسيوط، إخطارا من اللواء أسعد الذكير، مدير مباحث المديرية، يفيد بمصرع شخص أثناء قيامه بالحفر خلسة، مستغلا يوم الإجازة للموظفين، بمنطقة آثار غرب بجبل قرية درنكة بمركز أسيوط، وذلك لانهيار الحفرة التى قام بتوسعتها للوصول للمنطقة الأثرية. وفور وصول البلاغ انتقلت قوات أمن أسيوط، وموظفين من شرطة وهيئة اﻵثار، لمعاينة الحادث، وجاري استخراج الجثة من أسفل الانقاض.</t>
  </si>
  <si>
    <t>منطقة غرب جبل درنكة الأثرية</t>
  </si>
  <si>
    <t>http://www.youm7.com/story/2016/10/25/%D8%A7%D9%84%D9%82%D8%A8%D8%B6-%D8%B9%D9%84%D9%89-3-%D8%A3%D8%B4%D8%AE%D8%A7%D8%B5-%D8%A3%D8%AB%D9%86%D8%A7%D8%A1-%D8%AA%D9%86%D9%82%D9%8A%D8%A8%D9%87%D9%85-%D8%B9%D9%86-%D8%A7%D9%84%D8%A2%D8%AB%D8%A7%D8%B1-%D8%A8%D9%85%D9%86%D8%B2%D9%84-%D9%81%D9%89/2937251</t>
  </si>
  <si>
    <t>تمكنت وحدة مباحث قسم شرطة منوف بمديرية أمن المنوفية من القبض على ثلاثة أشخاص أثناء تنقيبهم عن الآثار بمنزل بدائرة القسم. تلقى اللواء خالد أبو الفتوح مدير أمن المنوفية، اخطارا من رئيس مباحث قسم منوف، يفيد بتقدم بلاغ بوجود حفر وتنقيب عن الآثار بمنزل كائن بعزبة الملك بمدينة منوف دائرة القسم ملك " ج . إ . م " بالمعاش. وبالانتقال والفحص تبين قيام مالك المنزل ومعه كل من "ع . ص . ع" عامل، و " ش . ف . أ" عامل، و "إ . ف . ع " بدون عمل، بالحفر داخل المنزل ووجود حفرة دائرية بعمق 20 متر وبعض أدوات الحفر "سلم، حبل، جنش معلق". بسؤال مالك المنزل أفاد بقيام "ع . م . ل" بإخباره بوجود آثار بمنزله فقام بالحفر لاستخراج الآثار من منزله. بسؤال باقي المتهمين قرروا باتفاق "ع . ل" معهم على الحفر مقابل أجر يومى 100 جنيها ونفوا علمهم بوجود الآثار، تم التحفظ على المضبوطات وتعيين الحراسة اللازمة على محل الواقعة، وتحرر عن الواقعة المحضر رقم 2332 إدارى قسم منوف، وتباشر النيابة التحقيقات.</t>
  </si>
  <si>
    <t>عزبة الملك</t>
  </si>
  <si>
    <t>حفرة دائرية بعمق 20م</t>
  </si>
  <si>
    <t>سلم - حبل - جنش معلق</t>
  </si>
  <si>
    <t>رقم 2332 لسنة 2016 إداري منوف</t>
  </si>
  <si>
    <t>عزبة الكثرية - قرية النوافعة</t>
  </si>
  <si>
    <t>http://www.youm7.com/story/2016/10/26/%D8%A7%D9%84%D9%82%D8%A8%D8%B6-%D8%B9%D9%84%D9%89-6-%D8%A3%D8%B4%D8%AE%D8%A7%D8%B5-%D8%A3%D8%AB%D9%86%D8%A7%D8%A1-%D8%AA%D9%86%D9%82%D9%8A%D8%A8%D9%87%D9%85-%D8%B9%D9%86-%D8%A7%D9%84%D8%A2%D8%AB%D8%A7%D8%B1-%D9%81%D9%89-%D8%A7%D9%84%D8%B4%D8%B1%D9%82%D9%8A%D8%A9/2938953</t>
  </si>
  <si>
    <t>ألقت الأجهزة الأمنية بالشرقية، اليوم الأربعاء، القبض على 6 أشخاص أثناء قيامهم بالتنقيب عن الآثار، بعزبة تابعة لقرية النوافعة مركز فاقوس، وتم التحفظ على أدوات التنقيب للعرض على النيابة العامة. تلقى اللواء رضا طبلية، مدير أمن الشرقية، إخطاراً من اللواء هشام خطاب، مدير البحث الجنائى، يفيد قيام مباحث مركز شرطة فاقوس، برئاسة المقدم مصطفى عرفة، بضبط 6 أشخاص بينهم محامٍ أثناء قيامهم بالتنقيب عن الآثار بمسكن بعزبة الكثرية التابعة لقرية النوافعة. وبتفتيش المسكن لم يعثر على ثمة قطع أثرية، وعثر على حفرة دائرية قطرها نصف متر × نصف متر عمق، وتم التحفظ علي أدوات الحفر عبارة عن ( ماتور غاطس – بكرة رفع بحبل – ازمه حديديه – كوريك فاس – مقطف جلد)، وتبين من تحريات المباحث قيامهم بارتكاب الواقعه بقصد التنقيب على الآثار، وتحرر عن ذلك المحضر رقم 8492 جنح مركز فاقوس لسنة 2016.</t>
  </si>
  <si>
    <t>رقم 8492 لسنة 2016 جنح فاقوس</t>
  </si>
  <si>
    <t>ماتور غاطس - بكرة رفع بحبل - ازمه حديدية - كوريك فاس - مقطف جلد</t>
  </si>
  <si>
    <t>حفرة دائرية قطرها 0.5م × 0.5م عمق</t>
  </si>
  <si>
    <t>منشأة ناصر</t>
  </si>
  <si>
    <t>حارة جاد من ش الصيفي</t>
  </si>
  <si>
    <t>http://www.youm7.com/story/2016/10/24/%D8%A7%D9%84%D9%82%D8%A8%D8%B6-%D8%B9%D9%84%D9%89-8-%D8%A3%D8%B4%D8%AE%D8%A7%D8%B5-%D8%A3%D8%AB%D9%86%D8%A7%D8%A1-%D8%AA%D9%86%D9%82%D9%8A%D8%A8%D9%87%D9%85-%D8%B9%D9%86-%D8%A7%D9%84%D8%A2%D8%AB%D8%A7%D8%B1-%D8%A8%D9%85%D9%86%D8%B4%D8%A3%D8%A9-%D9%86%D8%A7%D8%B5%D8%B1/2936483</t>
  </si>
  <si>
    <t>نجح رجال المباحث بمديرية أمن القاهرة فى القبض على 8 أشخاص يقومون بالتنقيب عن الآثار بمنشأة ناصر، وضبط بحوزتهم معدات يستخدمونها فى عمليات الحفر، و حرر محضرا بالواقعة. كانت معلومات وردت لضباط وحدة مباحث قسم شرطة منشاة ناصر مجموعة من الأشخاص ينقبون عن الآثار بدائرة القسم و هم "أمين.ز.م" و "أحمد.إ.ع" و "حسام.إ.س" و "محمود.م.ع" و "إسلام.ف.م" و "جمال.ر.م" و "إسلام.ش.إ" و "سامح.ن.ح"، أثناء تنقيبهم عن الآثار بالعقار الكائن بالعقار 4 حارة جاد من شارع الصيفي دائرة القسم"ملك الأول" على الفور انتقل ضباط وحدة مباحث القسم، وتمكنوا من ضبطهم أثناء قيامهم بأعمال الحفر داخل العقار سالف الذكر، وضبط بحوزتهم ( موتور شفط مياه ، و 2 موتور حفر ، كوريك ، حبل ) وتبين وجود حفره قطرها 1.5 متر بعمق 20 متر، وبمواجهتهم اعترفوا بحيازتهم للمضبوطات بقصد التنقيب عن الآثار و تحرر عن ذلك المحضر اللازم وتولت النيابة العامة التحقيق</t>
  </si>
  <si>
    <t>حفرة قطرها 1.5م بعمق 20م</t>
  </si>
  <si>
    <t>موتور شفط مياه - 2 موتور حفر - كوريك - حبل</t>
  </si>
  <si>
    <t>http://www.elwatannews.com/news/details/1528907</t>
  </si>
  <si>
    <t>http://www.vetogate.com/2425902</t>
  </si>
  <si>
    <t>http://www.masrawy.com/News/News_Regions/details/2016/10/26/957784/%D8%A7%D9%84%D8%B4%D8%B1%D9%82%D9%8A%D8%A9-%D8%A7%D9%84%D9%82%D8%A8%D8%B6-%D8%B9%D9%84%D9%89-%D9%85%D8%AD%D8%A7%D9%85-%D9%885-%D8%A3%D8%B4%D8%AE%D8%A7%D8%B5-%D8%A3%D8%AE%D8%B1%D9%8A%D9%86-%D9%84%D8%A7%D8%AA%D9%87%D8%A7%D9%85%D9%87%D9%85-%D8%A8%D8%A7%D9%84%D8%AA%D9%86%D9%82%D9%8A%D8%A8-%D8%B9%D9%86-%D8%A7%D9%84%D8%A2%D8%AB%D8%A7%D8%B1-</t>
  </si>
  <si>
    <t>http://www.albawabhnews.com/2179745</t>
  </si>
  <si>
    <t>فيصل</t>
  </si>
  <si>
    <t>مصحف أثري مكتوب بخط اليد بالمداد الأسود</t>
  </si>
  <si>
    <t>مصحف أثري</t>
  </si>
  <si>
    <t>http://www.masrawy.com/News/News_Cases/details/2016/10/21/955462/%D8%A8%D8%A7%D9%84%D8%B5%D9%88%D8%B1-%D8%B4%D8%B1%D8%B7%D8%A9-%D8%A7%D9%84%D8%A2%D8%AB%D8%A7%D8%B1-%D8%AA%D8%B6%D8%A8%D8%B7-%D9%85%D8%B5%D8%AD%D9%81-%D8%A3%D8%AB%D8%B1%D9%8A-%D8%A8%D9%81%D9%8A%D8%B5%D9%84-%D9%85%D8%B9%D8%B1%D9%88%D8%B6-%D9%84%D9%84%D8%A8%D9%8A%D8%B9-1-2-%D9%85%D9%84%D9%8A%D9%88%D9%86-%D8%AF%D9%88%D9%84%D8%A7%D8%B1-</t>
  </si>
  <si>
    <t>تمكنت الإدارة العامة لشرطة الآثار من ضبط مصحف أثري بمنطقة فيصل في الجيزة. كانت البداية عندما وردت معلومات إلي الإدارة العامة لشرطة الآثار تفيد بقيام " صابر. ع " ٥٣ عاما بعرض مخطوط عبارة عن مصحف أثري للبيع مقابل مليون و٢٠٠ ألف دولار. وبإخطار اللواء طه بيومي مدير الإدارة العامة لشرطة السياحة والآثار، كلف اللواء أشرف عز العرب بسرعة ضبط المتهم والمضبوطات. وعقب تقنين الإجراءات تم ضبط المتهم والمخطوط الأثري والذي تبين أنه عبارة عن مصحف مكتوب بخط اليد بالمداد الأسود، وتحرر المحضر رقم ٣ ح قسم مباحث الآثار، وأخطرت النيابة للتحقيق.</t>
  </si>
  <si>
    <t>رقم 3 أحوال شرطة السياحة والآثار بالجيزة</t>
  </si>
  <si>
    <t>صابر ع 53س</t>
  </si>
  <si>
    <t>http://www.ahlmisrnews.com/news/article/144931/%D8%A8%D8%A7%D9%84%D8%B5%D9%88%D8%B1---%D8%B4%D8%B1%D8%B7%D8%A9-%D8%A7%D9%84%D8%A2%D8%AB%D8%A7%D8%B1-%D8%AA%D8%B6%D8%A8%D8%B7-%D9%85%D8%B5%D8%AD%D9%81-%D8%A2%D8%AB%D8%B1%D9%8A-%D8%A8%D9%81%D9%8A%D8%B5%D9%84--</t>
  </si>
  <si>
    <t>http://www.elbalad.news/2458981</t>
  </si>
  <si>
    <t>ههيا</t>
  </si>
  <si>
    <t>قرية خلوة دبوس</t>
  </si>
  <si>
    <t>http://www.almasryalyoum.com/news/details/1029470</t>
  </si>
  <si>
    <t>تلقى اللواء رضا طبلية، مدير أمن الشرقية ، إخطارًا من اللواء هشام خطاب، مدير المباحث الجنائية، يفيد تلقيه بلاغًا من الرائد إيهاب زهو، رئيس مباحث ههيا، بضبط «سعيد. م. ع»، 52 سنة، فلاح، لقيامه بالتنقيب عن الآثار داخل منزله بقرية خلوة دبوس بدائرة المركز، وعثر بحوزته على أدوات الحفر، وبالفحص تبين وجود حفرة بقطر 3 أمتار وعمق 6 أمتار. تم التحفظ على المضبوطات، وتحرر المحضر رقم 9663 لسنة 2016 جنح مركز ههيا وتولت النيابة العامة التحقيقات.</t>
  </si>
  <si>
    <t>حفرة بقطر 3م وعمق 6م</t>
  </si>
  <si>
    <t>سعيد. م. ع 52س فلاح صاحب المنزل</t>
  </si>
  <si>
    <t>رقم 9663 لسنة 2016 جنح ههيا</t>
  </si>
  <si>
    <t>http://elgornal.net/news/news.aspx?id=9253314</t>
  </si>
  <si>
    <t>سائقون سيارات نقل ثقيل</t>
  </si>
  <si>
    <t>سرداب على عمق 25م</t>
  </si>
  <si>
    <t>محل مغلق - ش قصر الشمع بجوار حصن نابليون</t>
  </si>
  <si>
    <t>قطعة أثرية من الفخار</t>
  </si>
  <si>
    <t>http://www.elwatannews.com/news/details/1547324</t>
  </si>
  <si>
    <t>ألقى ضباط مباحث البحيرة، بإشراف اللواء علاء الدين شوقي مدير الأمن، وبرئاسة اللواء محمد خريصة مدير إدارة البحث الجنائي، القبض على 4 أشخاص بتهمة التنقيب عن الآثار بإحدى قرى مركز الرحمانية وبحيازتهم معدات الحفر. وكانت معلومات وردت لضباط مباحث مركز شرطة الرحمانية، مفادها قيام (محمد .إ .إ .ال- 19 عاما، عاطل مقيم بمركز الرحمانية) ، و(عبدالحارس.ر.ه.ا- 50 عاما، عاطل)، و(محمد.م.ح.أ- 18 عاما، عاطل)، و(رزق .إ .ع .ح- 48 عاما، عاطل)، مقيمين بدسوق بمحافظة كفر الشيخ، بقيامهم بالتنقيب عن الآثار بعزبة كفر غنيم مركز الرحمانية. وألقى ضباط مباحث مركز الرحمانية، القبض على المتهمين، وبحيازتهم بعض معدات الحفر، وتحرر المحضر اللازم وأخطرت النيابة العامة لمباشرة التحقيق.</t>
  </si>
  <si>
    <t>عزبة كفر غنيم</t>
  </si>
  <si>
    <t>http://akhbarelyom.com/news/581788</t>
  </si>
  <si>
    <t>تمكنت الأجهزة الأمنية بالقاهرة من القبض على عصابة تخصصت في التنقيب علي الآثار بمنطقه مصر القديمة. تم إخطار اللواء خالد عبد العال مدير امن القاهرة وأحيل المتهمون للنيابة التي باشرت التحقيق وأمرت بحبسهم 4 أيام علي ذمه التحقيق. كان اللواء محمد منصور مدير الإدارة العامة للمباحث معلومات بقيام 4 عاطلين بالتسلل ودخول المنازل المهجورة بمنطقه مصر القديمة للتنقيب عن الآثار وتم تشكيل فريق بحث بإشراف اللواء هشام لطفي نائب المدير العام وأسفرت تحريات العميد هشام قدري رئيس مباحث قطاع الجنوب صحة المعلومات وتم إعداد خطه أمنيه وتمكن المقدم أيمن سمير وكيل الفرقة والمقدم شادي الشاهد رئيس مباحث مصر القديمة بإشراف العميد عبد العزيز سليم مفتش المباحث من القبض علي كل من جمال سيد 57 سنه ونجله خالد جمال 23 سنه عامل وشقيقة محمد 19 سنه وسيد حامد 25 سنه عامل أثناء قيامهم بالتنقيب عن الآثار بأحد العقارات وضبط بحوزتهم موتور شفط مياه، عدد2 موتور حفر، كوريك، حبل وتبين وجود حفره قطرها 1.5 متر بعمق 10 متر وبمواجهتهم اعترفوا بحيازتهم للمضبوطات بقصد التنقيب عن الآثار تم تحرير محضر بالواقعة وتولت النيابة العامة التحقيق.</t>
  </si>
  <si>
    <t>جمال س 57س، نجله خالد ج 23س عامل، شقيقه محمد 19س، سيد ح 25س عامل</t>
  </si>
  <si>
    <t>http://www.alnabaa.net/610159</t>
  </si>
  <si>
    <t>برج العرب</t>
  </si>
  <si>
    <t>عزبة بهيج</t>
  </si>
  <si>
    <t>http://www.vetogate.com/2436387</t>
  </si>
  <si>
    <t>لقي شخص مصرعه وأصيب آخر، اليوم الثلاثاء، أثناء التنقيب عن الآثار بأرض فضاء بقرية بهيج غرب الإسكندرية. وكان ضباط قسم شرطة برج العرب، قد تلقوا بلاغا من مستشفى الحياة التخصصي الكائنة بقرية بهيج، يفيد بوصول كل من " ا ف م" (41 عامًا-نجار)، مقيم بدائرة قسم شرطة كرموز "متوفٍ"، وشقيقه "م. ف.م" (33 عامًا-حداد) مقيم بذات العنوان مصاب بحالة اختناق. وبسؤاله قرر أنه أثناء قيامه وشقيقه المذكور بالحفر والتنقيب عن آثار بأرض فضاء بقرية بهيج دائرة القسم ملك "ع. ع. م" (31 عامًا- تاجر)، مقيم بدائرة القسم انهالت عليهما الرمال، ما أدى لوفاة شقيقه وحدوث إصابته. وبالانتقال، تبين وجود حفره بمساحة متر × متر ونصف بعمق 8 أمتار تقريبًا بالأرض المشار إليها وبمواجهة مالك الأرض اعترف وأضاف بقيامه بالاتفاق مع المذكورين على الحفر والتنقيب عن آثار نظير مبالغ مالية. تم نقل الجثة لمشرحة مستشفى برج العرب العام، وتحرر المحضر جنح قسم شرطة برج العرب، وجار العرض على النيابة.</t>
  </si>
  <si>
    <t>ا ف م 41س نجار</t>
  </si>
  <si>
    <t>م. ف.م 33س حداد</t>
  </si>
  <si>
    <t>ع. ع. م 31س تاجر مالك المنزل، م. ف.م 33س حداد</t>
  </si>
  <si>
    <t>http://www.youm7.com/story/2016/10/31/%D8%B3%D9%82%D9%88%D8%B7-%D8%B9%D8%A7%D9%85%D9%84-%D9%88%D8%A7%D8%A8%D9%86%D9%8A%D9%87-%D8%A3%D8%AB%D9%86%D8%A7%D8%A1-%D8%A7%D9%84%D8%AA%D9%86%D9%82%D9%8A%D8%A8-%D8%B9%D9%86-%D8%A7%D9%84%D8%A2%D8%AB%D8%A7%D8%B1-%D8%A8%D8%B9%D9%82%D8%A7%D8%B1-%D9%81%D9%89-%D9%85%D8%B5%D8%B1/2946710</t>
  </si>
  <si>
    <t>أبو حمص</t>
  </si>
  <si>
    <t>http://www.elfagr.org/2330037</t>
  </si>
  <si>
    <t>لقي شخصين مصرعهما داخل بئر بمنزل، أثناء التنقيب علي الآثار بإحدى المنازل بقرية صفر الكبرى التابعة لمركز أبو حمص بالبحيرة. كان اللواء علاء الدين شوقي، مدير أمن البحيرة، تلقي إخطارًا من اللواء محمد خريصة، مدير المباحث الجنائية، يفيد بأن الأهالي أبلغوا عن غرق شخصين داخل بئر بمنزل بقرية صفر الكبرى التابعة لدسونس الحلفاية بمركز أبو حمص. انتقلت قوات الحماية المدنية وتبين من المعاينة وجود حفرة كبيرة على عمق 13 متر ممتلئة بمياه الصرف الصحي، بجانب معدات حفر، وبالفحص تبين غرق كلا من "محمود عبد الحميد رزق" 40 سنة، موظف بشركة الغزل والنسيج بالإسكندرية و"محمد الصافي محمد حسين" 22 سنة عامل، حيث سقطا في مياه البئر إثر انهياره أثناء قيامهما بالتنقيب على الآثار، وجاري تحرير المحضر اللازم للعرض علي النيابة العامة.</t>
  </si>
  <si>
    <t>بئر - قرية صفر الكبري - دسونس الحلفاية</t>
  </si>
  <si>
    <t>http://www.youm7.com/story/2016/11/2/%D8%AD%D8%A8%D8%B3-%D8%B9%D8%A7%D8%B7%D9%84%D8%A7%D9%86-%D9%85%D8%AA%D9%87%D9%85%D8%A7%D9%86-%D8%A8%D8%A7%D9%84%D8%A5%D8%AA%D8%AC%D8%A7%D8%B1-%D9%81%D9%89-%D8%A7%D9%84%D8%A2%D8%AB%D8%A7%D8%B1-4-%D8%A3%D9%8A%D8%A7%D9%85-%D9%81%D9%89-%D8%A7%D9%84%D9%87%D8%B1%D9%85/2949943</t>
  </si>
  <si>
    <t>أمرت نيابة الهرم برئاسة المستشار أحمد عطية بحبس "أ.س"، و "ف.م" 4 أيام على ذمة التحقيقات؛ لاتهامهم بالإتجار فى الآثار بدائرة قسم شرطة الهرم، كما أمرت بالتحفظ على تمثال ذهبى فرعونى وعرضه على لجنة من خبراء الاثار، لفحصه والتأكد من مدى اثريته. وكانت الإدارة العامة لشرطة النقل والمواصلات قد تمكنت من ضبط المتهمين، أثناء تواجدهما بجوار سنترال الهرم وبصحبتهما آخر فر هاربًا، وبحوزتهما كيس بلاستيك عثر بداخله على تمثال فرعوني صغير الحجم ذهبي اللون يشتبه في كونه أثريا.</t>
  </si>
  <si>
    <t>كمين أمني - سنترال الهرم</t>
  </si>
  <si>
    <t>تمثال فرعوني صغير الحجم ذهبي اللون يشتبه في كونه أثريا</t>
  </si>
  <si>
    <t>بجوار السنترال</t>
  </si>
  <si>
    <t>http://www.tahrirnews.com/posts/551391/%D8%B9%D8%B5%D8%A7%D8%A8%D8%A9++%D8%A7%D8%AA%D8%AC%D8%A7%D8%B1+%D8%A8%D8%A7%D9%84%D8%A2%D8%AB%D8%A7%D8%B1+%D8%B6%D8%A7%D8%A8%D8%B7+%D8%B3%D8%A7%D8%A8%D9%82+%D8%B7%D9%81%D8%B1+%D8%A7%D9%84%D8%B4%D9%8A%D8%AE</t>
  </si>
  <si>
    <t>تمكنت الأجهزة الأمنية بكفر الشيخ، اليوم الاثنين، من القبض على تشكيل عصابي مكون من 6 أشخاص تخصص في الاتجار بالأثار، يتزعمهم عقيد سابق بجهة أمنية وسيدة، حال قيامهم بمشاهدة بعض القطع الآثرية تمهيدًا لشرائها، وبحوزتهم أسحلة نارية وذخيرة حية بمدينة سيدى سالم. تلقى اللواء سامح مسلم مدير أمن كفر الشيخ، إخطارًا، من اللواء أشرف ربيع مدير المباحث الجنائية ـ يفيد بضبط تشكيل عصابي أثناء مشاهدتهم بعض القطع الآثرية تمهيدًا لشرائها من مجهولين ببندر سيدي سالم. كانت معلومات وردت للرائد هشام رائد، رئيس مباحث مركز سيدى سالم، تفيد عن تردد 3 سيارات في أحد الأمأكن الواقعة على مخارج المدينة، يستقلها العديد من الأشخاص وظهور علامات الشك والريية حولهم. على الفور تم تشكيل فريق بحث جنائي برئاسة العميد محمد عمار مدير المباحث الجنائية بالمديرية، ضم العقيد عبد الحليم فايد، مفتش مباحث مركزى سيدي سالم والرياض، رئيس مباحث سيدى سالم، ومعاونوه النقباء محمد قطاطو وأحمد الدمرداش وأحمد نجم ومصطفى سكران، لكشف ملابسات الواقعة. وتوجه فريق البحث إلى مكان تجمع السيارات الثلاثة، وحال وصولهم لاذت أحدهما بالفرار بينما تبقى سيارتين الأولى سيارة ملاكي تحمل لوحات معدنية برقم 1088243 ملاكى بني سويف سوداء اللون، والثانية سيارة ملاكي تحمل لوحات معدنية برقم 1863 س،ج،ي ملاكي الإسكندرية، يستقلها 6 أشخاص بينهم سيدة. شاهد أيضا إخلاء سبيل مدير جمارك وصاحب شركة نقل في واقعة تهريب آثار حبس مدير سابق بجمارك دمياط وصاحب شركة نقل في تهريب آثار لأمريكا تجديد حبس 3 عاطلين لاتهامهم بتهريب آثار فرعونية القبض على أمريكي حاول تهريب آثار إلى نيويورك في مطار القاهرة بالكشف عن هويتهم تبين أنهم ج.إ.م 44 عامًا عقيد سابق بالقوات المسلحة، مقيم بمركز سمسطا، بني سويفب، وقائد السيارة الأولى، و "ع,م,أ" 45 عامًًا رجل أعمال مقيم بمحافظة المنوفية، و"خ.ع" 40 عامًا، مقاول مقيم بمحافظة القليوبية، و "م.إ.إ" 41 عامًا، مقيم بمحافظة الإسكندرية وقائد السيارة الثانية، و "ص.أ.ع" 26 عامًا، عامل مقيم بمدينة رشيد بمحافظة البحيرة، و "ج.ع.أ" 53 عامًا، ربة منزل مقيمة بمدينة الرحاب بمحافظة القاهرة. وكشفت التحريات أن المتهمين كونوا فيما بينهم تشكيلًا عصابيًا تخصص بالاتجار في الآثار، يتزعمهم المتهم الأول والأخيرة، ودائمي التردد على المدينة منذ مايقرب من أسبوع للاتفاق مع مجهولين على مشاهدة بعض القطع الآثرية تمهيدًا لشرائها بمبالغ مالية كبيرة. وبتفتيش السيارتين تم العثور على بندقيه خرطوش خمسات "تركي الصنع، و 22 ظرف خرطوش،و22 طلقة آلي، وطبنجة عيار 9 مم، وعدد 5 طلقات من ذات العيار، و 39 قرص مخدر "تامول"، وعدد 11 عبوة بيرة كانز "بيرة"، وسلاح أبيض مطواة قرن غزال . بسؤالهم عن سبب تواجدهم، أقروا بأنهم أتفقوا مع مجهولين على شراء بعض القطع الآثرية عقب التأكد من آثريتها ومشاهدتها لها، وأنهم اتفقوا عقب مشاهدتهم القطع الآثرية عبر الهواتف المحمولة رؤيتها على الطبيعة، إلا أنهم لاذوا بالفرار حال وصول القوات الأمنية إلى مكان محل الواقعة. تم التحفظ على المتهمين والمضبوطات، وجار تطوير مناقشتهما للوقوف على حجم نشاطهما الإجرامي والعمل على تحديد وضبط المتهمين الهاربين. وتحرر المحضر رقم 365014 جنايات مركز سيدى سالم لسنة 2016، وإحالتهم إلى النيابة العامة،و تولى أحمد يسرى وكيل نيابة سيدى سالم التحقيق معهم تحت إشراف المستشار علاء الخطيب مدير نيابة سيدى سالم بكفر الشيخ.</t>
  </si>
  <si>
    <t>رقم 365014 لسنة 2016 جنايات سيدى سالم</t>
  </si>
  <si>
    <t>داخل ثلاث سيارات</t>
  </si>
  <si>
    <t>بندر سيدي سالم</t>
  </si>
  <si>
    <t>http://www.elfagr.org/2341517</t>
  </si>
  <si>
    <t>http://www.elwatannews.com/news/details/1568807</t>
  </si>
  <si>
    <t>الأزبكية</t>
  </si>
  <si>
    <t>وسط البلد</t>
  </si>
  <si>
    <t>http://www.alnabaa.net/611350</t>
  </si>
  <si>
    <t>ألقت الأجهزة الأمنية بالقاهرة القبض على أحمد منسي، أشهر تاجر آثار في القاهرة، والهارب من أحكام قضائية بإجمالي 93 سنة. كان ذلك عندما أكدت تحريات الإدارة العامة لمباحث تنفيذ الأحكام في القاهرة، تفيد بظهور "أحمد.إ.ع"، 60 سنة، صاحب شركة استيراد وتصدير، والشهير بـ"أحمد المنسي"، والمطلوب ضبطه فى قضايا تهريب واتجار فى الآثار بإجمالى 397 حكم قضائى، بلغت إجمالى سنوات الحبس 93 سنة، في منطقة "وسط البلد". بالتنسيق مع إدرة الأمن العام بالقاهرة، تبين أنه يستأجر شقة مفروشة في منطقة الأزبكية، لافتة إلى أنه يزوال نشاطه بالاتجار في الآثار. وعقب تقنين الإجراءات خرجت حملة أمنية داهمت الشقة، وتمكنت من ضبطه، وجارٍ العرض على النيابة العامة؛ لمباشرة التحقيق.</t>
  </si>
  <si>
    <t>مطلوب ضبطه فى قضايا تهريب واتجار فى الآثار بإجمالى 397 حكم قضائى، بلغت إجمالى سنوات الحبس 93 سنة</t>
  </si>
  <si>
    <t>http://www.masrawy.com/News/News_Cases/details/2016/11/6/972574/%D8%A8%D8%B9%D8%AF-13-%D8%B9%D8%A7%D9%85-%D8%A7-%D8%B3%D9%82%D9%88%D8%B7-%D8%A7%D9%84%D8%B3%D9%81%D8%A7%D8%AD-%D8%A7%D9%84%D9%85%D8%AA%D9%87%D9%85-%D8%A7%D9%84%D8%B1%D8%A6%D9%8A%D8%B3%D9%8A-%D9%81%D9%8A-%D9%82%D8%B6%D9%8A%D8%A9-%D8%A7%D9%84%D8%A2%D8%AB%D8%A7%D8%B1-%D8%A7%D9%84%D9%83-%D8%A8%D8%B1%D9%89</t>
  </si>
  <si>
    <t>http://www.mobtada.com/news_details.php?ID=531199</t>
  </si>
  <si>
    <t>منيا القمح</t>
  </si>
  <si>
    <t>http://www.elwatannews.com/news/details/1582980</t>
  </si>
  <si>
    <t>ألقى ضباط مباحث الشرقية، القبض على 3 أشخاص بحوزتهم مادة الزئبق المستخدمة في الكشف عن الآثار. وتلقى اللواء رضا طبلية مدير أمن الشرقية، إخطارًا يفيد تمكن ضباط مباحث مركز شرطة منيا القمح من ضبط كل من (حمادة.ع.أم. - 38 عاما - سائق - مقيم الجيزة)، والمطلوب ضبطه وإحضاره في عدة قضايا تبديد و(علي.أ.ع.أ. - 59 عاما - سوداني الجنسية) يحمل جواز سفر رقم 02394683، ومقيم عين شمس بالقاهرة والمطلوب في قضية تبديد و(صبري.ع.ش. - 47 عاما - سائق - مقيم بلقاس - الدقهلية)، والمطلوب في قضية بتديد حال استقلالهم السيارة رقم 2798 ف ع مصر (قيادة الأول) وبتفتيشهم عثر بحوزة الثاني على عدد (3) أمبولات شفافة اللون الأولى بها مادة حمراء والثانية بها مادة سوداء والثالثة فارغة بمواجهتهم قرروا بأن المادة المضبوطة هي مادة الزئبق تستخدم في الكشف عن الأثار. وتم التحفظ على المتهمين والسيارة والمضبوطات تحت تصرف النيابة العامة، وتحرر عن ذلك المحضر رقم 10546 إداري المركز لسنة 2016.</t>
  </si>
  <si>
    <t>رقم 10546 لسنة 2016 إداري منيا القمح</t>
  </si>
  <si>
    <t>عدد (3) أمبولات شفافة اللون الأولى بها مادة حمراء والثانية بها مادة سوداء والثالثة فارغة من مادة الزئبق تستخدم في الكشف عن الأثار</t>
  </si>
  <si>
    <t>صان الحجر</t>
  </si>
  <si>
    <t>http://www.wataninet.com/%D8%A3%D8%AE%D8%A8%D8%A7%D8%B1-%D8%A7%D9%84%D9%85%D8%AD%D8%A7%D9%81%D8%B8%D8%A7%D8%AA/%D8%A7%D9%84%D8%B4%D8%B1%D9%82%D9%8A%D8%A9/%D8%B6%D8%A8%D8%B7-%D8%B3%D8%A7%D8%A6%D9%82-%D9%88%D9%85%D8%AD%D8%A7%D9%85%D9%89-%D9%88%D8%A8%D8%AD%D9%88%D8%B2%D8%AA%D9%87%D9%85%D8%A7-29-%D9%82%D8%B7%D8%B9%D8%A9-%D8%A3%D8%AB%D8%B1%D9%8A%D8%A9/620483/</t>
  </si>
  <si>
    <t>نجح ضباط مباحث الآثار بمحافظة الشرقية، بالاشتراك مع ضباط مباحث مركز شرطة صان الحجر، فى القاء القبض على سائق ومحامى يتاجران فى الآثار ، وبحوزتهما 29 قطعة اثرية مختلفة ، تم تحرير المحضر اللازم ، وآخطرت النيابة العامة . تلقى اللواء رضا طبلية مدير أمن الشرقية، إخطارا من اللواء هشام خطاب مدير المباحث الجنائية، يفيد ضبط ” ر.ال.ع” ، 41 سنة سائق ومقيم القصبى غرب دائرة مركز صان الحجر، حال قيادته السيارة رقم 150019 رحلات شرقية ” ميكروباص ” ماركة تويوتا بيضاء اللون ، وبرفقته “ص.ع.س” ، 64 سنة محامي حر ومقيم هربيط مركز ابوكبير ، وذلك اثناء تواجدهما بناحية كوبري سليم دائرة المركز ، وبحوزتهما ” 29 ” قطعة أثرية مدون عليها كتابات باللغة الهيروغليفية . وجاءت المضبوطات كالآتى: 19 تمثال مختلفة الأشكال والأحجام ، و6 تميمة مختلفة الأشكال ، و 2 جعران صغير الحجم و طبق فخار مقسم 3 قطع ، و لوحة صغيرة الحجم على شكل ضفدع والوجه الآخر مدون عليها نقوش هيروغليفية ، ومبلغ مالى 3700 جنيه . تم إخطار نقابة المحامين فرع شمال الشرقية، و بمواجهة المتهمان إعترفا بحيازتهما للمضبوطات بقصد الإتجار بها، تحرر عن ذلك المحضر رقم 8615 جنح المركز لسنة 2016 ، جاري عرض المتهمان والمضبوطات على النيابة العامة لتولى التحقيقات .</t>
  </si>
  <si>
    <t>تماثيل وجعران</t>
  </si>
  <si>
    <t>كمين أمني - كوبري سليم</t>
  </si>
  <si>
    <t>ر.ال.ع 41س سائق، ص.ع.س 64س محامي حر</t>
  </si>
  <si>
    <t>رقم 8615 لسنة 2016 جنح صان الحجر</t>
  </si>
  <si>
    <t>http://www.youm7.com/story/2016/11/17/%D8%B6%D8%A8%D8%B7-29-%D9%82%D8%B7%D8%B9%D8%A9-%D8%A2%D8%AB%D8%A7%D8%B1-%D8%A8%D8%AD%D9%88%D8%B2%D8%A9-%D8%B3%D8%A7%D8%A6%D9%82-%D9%88%D9%85%D8%AD%D8%A7%D9%85-%D8%AE%D9%84%D8%A7%D9%84-%D8%AD%D9%85%D9%84%D8%A9-%D8%A3%D9%85%D9%86%D9%8A%D8%A9/2971429</t>
  </si>
  <si>
    <t>http://www.youm7.com/story/2016/11/18/%D8%A7%D9%84%D9%82%D8%A8%D8%B6-%D8%B9%D9%84%D9%89-%D8%B9%D8%A7%D8%B7%D9%84-%D9%88%D8%B9%D8%A7%D9%85%D9%84-%D8%A3%D8%AB%D9%86%D8%A7%D8%A1-%D8%AA%D9%86%D9%82%D9%8A%D8%A8%D9%87%D9%85%D8%A7-%D8%B9%D9%86-%D8%A7%D9%84%D8%A2%D8%AB%D8%A7%D8%B1-%D8%AF%D8%A7%D8%AE%D9%84-%D8%B9%D9%82%D8%A7%D8%B1/2973062</t>
  </si>
  <si>
    <t>نجح رجال مباحث القاهرة، فى القبض على عاطل وعامل أثناء تنقيبهما عن الآثار داخل عقار ملك الأول بمنطقة سوق السلاح فى الخليفة، وتبين أنهما وراء الحفر بالعقار، وتم ضبط أدوات الحفر والتقيب بحوزتهما، وتم إحالتهما للنيابة التى باشرت التحقيق. تلقى ضباط مباحث قسم شرطة الخليفة، معلومات مفادها قيام كلا من "أحمد ف ر" 36 سنة، عاطل، و"مسعود م م" 31 سنة، عامل، بالتنقيب عن الآثار بعقار فى حارة حلوات بسوق السلاح "ملك الأول"، وبإجراء التحريات تبين صحة المعلومات وقيامهما بالتنقيب داخل العقار. وعلى الفور تم استهدافهما، وتمكن ضباط مباحث القسم من ضبطهما أثناء قيامهما بأعمال الحفر داخل العقار، وضبط بحوزتهما أدوات تنقيب عبارة عن (2 موتور مياه، و2 مطرقة، وكوريك، وهلتى كهربائى، وأجنة حديدية، وحبل، وخرطوم مياه، و2 مفتاح إنجليزى، و2 مسمار خرسانة، وكماشة، ومسطرين، وفأس)، وعثر بالعقار على حفرة بعرض 2 متر وبعمق 10 أمتار. وبمواجهتهما اعترفا بحيازتهما للمضبوطات بقصد التنقيب عن الآثار داخل العقار، وتحرر عن ذلك المحضر اللازم، وأحالهم اللواء خالد عبد العال مدير أمن القاهرة، إلى النيابة التى تولت التحقيق.</t>
  </si>
  <si>
    <t>عدد 2 موتور مياه - 2 مطرقة - كوريك - هلتى كهربائى - أجنة حديدية - حبل - خرطوم مياه - 2 مفتاح إنجليزى - 2 مسمار خرسانة - كماشة - مسطرين - فأس</t>
  </si>
  <si>
    <t>حفرة بعرض 2م وبعمق 10م</t>
  </si>
  <si>
    <t>منطقة سوح السلاح - حارة حلوات</t>
  </si>
  <si>
    <t>http://www.ahlmisrnews.com/news/article/164796/%D8%B4%D8%A7%D9%87%D8%AF---%D8%A7%D9%84%D9%82%D8%A8%D8%B6-%D8%B9%D9%84%D9%89-%D8%B9%D8%A7%D8%B7%D9%84%D9%8A%D9%86-%D8%A3%D8%AB%D9%86%D8%A7%D8%A1-%D8%A7%D9%84%D8%AA%D9%86%D9%82%D9%8A%D8%A8-%D8%B9%D9%86-%D8%A7%D9%84%D8%A2%D8%AB%D8%A7%D8%B1-%D8%A8%D9%85%D9%86%D8%B7%D9%82%D8%A9-%D8%B3%D9%88%D9%82-%D8%A7%D9%84%D8%B3%D9%84%D8%A7%D8%AD-</t>
  </si>
  <si>
    <t>http://www.vetogate.com/2461879</t>
  </si>
  <si>
    <t>http://www.vetogate.com/2468673</t>
  </si>
  <si>
    <t>ضبطت مباحث سياحة وآثار الجيزة برئاسة العقيد وليد الشرقاوى، أربعة متهمين أثناء قيامهم بالحفر والتنقيب خلسة عن الآثار داخل مسكن بمنطقة كفر الجبل دائرة قسم الهرم. وكانت معلومات وردت للعقيد وليد الشرقاوى تفيد قيام رجل مسن يدعى "جمال س ا"، مقيم بكفر الجبل بالقرب من المنطقة الاثرية بالهرم بالاستعانة بأحد الشيوخ للمساعدة في تحديد مكان الحفر والتنقيب خلسة عن الآثار داخل مسكنه. وباستئذان النيابة العامة تم ضبط المتهمين والأدوات المستخدمة في الحفر وباستدعاء لجنة من مفتشى آثار الهرم أفادوا أن الحفر بقصد التنقيب عن الآثار ومخالف لقانون حماية الآثار. وأمر اللواء أشرف عز العرب مدير مباحث السياحة والآثار بإحالة المتهمين للنيابة العامة لمباشرة التحقيق.</t>
  </si>
  <si>
    <t>منطقة مقابر العمال الأثرية</t>
  </si>
  <si>
    <t>http://www.youm7.com/story/2016/11/20/%D8%A7%D9%84%D9%82%D8%A8%D8%B6-%D8%B9%D9%84%D9%89-%D9%85%D9%8A%D9%83%D8%A7%D9%86%D9%8A%D9%83%D9%89-%D8%A3%D8%AB%D9%86%D8%A7%D8%A1-%D8%AA%D9%86%D9%82%D9%8A%D8%A8%D9%87-%D8%B9%D9%86-%D8%A7%D9%84%D8%A2%D8%AB%D8%A7%D8%B1-%D8%A8%D9%85%D9%82%D8%A7%D8%A8%D8%B1-%D8%A7%D9%84%D8%B9%D9%85%D8%A7%D9%84-%D8%A8%D8%A7%D9%84%D9%87%D8%B1%D9%85/2976428</t>
  </si>
  <si>
    <t>تمكن ضباط إدارة مباحث السياحة والآثار بالجيزة من القبض على ميكانيكى لإتهامه بالحفر والتنقيب عن الآثار بالمنطقة الأثرية بالهرم، حيث تم ضبطه اثناء أعمال الحفر وبحوزته كوريك وكشاف، وبمواجهته إعترف بإرتكاب الواقعة فتم إحالته إلى النيابة التى أمرت بحبسه على 4 أيام ذمة التحقيق. وردت معلومات للعقيد وليد الشرقاوى رئيس مباحث سياحة وآثار الجيزة تفيد قيام أحد الأشخاص بالتخطيط للتسلل إلى داخل المنطقة الاثرية بالهرم للحفر والتنقيب عن الآثار بمنطقة مقابر العمال الأثرية، وبإجراء التحريات تأكد صحة المعلومات وبإخطار اللواء أشرف عزالعرب مدير مباحث السياحة والآثار أمر بإعداد الأكمنة لضبط المتهم. وعلى الفور تم إعداد 4 آكمنة برئاسة العقيد وليد الشرقاوى والعقيد احمد الحسيني وقوة من أفراد الشرطة السريين، حيث تم متابعة المتهم اثناء التسلل للمنطقة وبدء الحفر بالمنطقة، وتم ضبطه والذى تبين أنه يدعى "طارق. ع.ا" 35 سنة ميكانيكى ومقيم القاهرة وضبط بحوزته كوريك وكشاف لمساعدته في الحفر. وبإخطار اللواء طه بيومى مساعد وزير الداخلية للسياحة والآثار أمر بإحالته للنيابة العامة وقرر المستشار أحمد عطية رئيس نيابة الهرم بحبس المتهم 4 أيام على ذمة التحقيق.</t>
  </si>
  <si>
    <t>طارق. ع.ا 35س ميكانيكي</t>
  </si>
  <si>
    <t>أبو حماد</t>
  </si>
  <si>
    <t>العوضية تل مفتاح</t>
  </si>
  <si>
    <t>http://www.elwatannews.com/news/details/1610253</t>
  </si>
  <si>
    <t>ألقى ضباط مباحث الشرقية، القبض على عاطل وربة منزل، لتنقيبهما عن الآثار. تلقى اللوء رضا طبلية مدير أمن الشرقية، إخطارا يفيد تمكن ضباط مباحث قسم السياحة والآثار بالشرقية، بالاشتراك مع ضباط مباحث مركز شرطة أبو حماد من ضبط كل من: "محمد ح. س. أ."، (35 عاما - عاطل - مقيم العوضية تل مفتاح أبوحماد، حال التنقيب عن الآثار بمنزله بذات الناحية، كما ضبط (كومبروسر، ومقطف جلد، وعدد 2 فأس، وكوريك، ومطرقة، وبدلة غطس، وأجنة، ومسطرين). كما ضبطت "صبيحة ع. م."، (45 عاما - ربة منزل - مقيمة طويحر)، حال التنقيب عن الآثار بمنزلها بذات الناحية، كما ضبط (ماتور غاطس، وفأس، وجردل، وشاكوش، ومطرقة، و3 كوريك). وتحرر عن ذلك محضرين وأخطرت النيابة التي تولت التحقيق .</t>
  </si>
  <si>
    <t>كومبروسر - مقطف جلد - عدد 2 فأس - كوريك - مطرقة - بدلة غطس - أجنة - مسطرين</t>
  </si>
  <si>
    <t>طويحر</t>
  </si>
  <si>
    <t>ماتور غاطس - فأس - جردل - شاكوش - مطرقة - 3 كوريك</t>
  </si>
  <si>
    <t>http://alwafd.org/%D8%AD%D9%88%D8%A7%D8%AF%D8%AB-%D9%88%D9%82%D8%B6%D8%A7%D9%8A%D8%A7/1412979-%D8%A7%D9%84%D9%82%D8%A8%D8%B6-%D8%B9%D9%84%D9%89-%D9%85%D9%87%D9%86%D8%AF%D8%B3-%D8%A8%D8%B3%D9%88%D9%87%D8%A7%D8%AC-%D8%A3%D8%AB%D9%86%D8%A7%D8%A1-%D8%A7%D9%84%D8%AD%D9%81%D8%B1-%D9%88%D8%A7%D9%84%D8%AA%D9%86%D9%82%D9%8A%D8%A8-%D8%B9%D9%86-%D8%A7%D9%84%D8%A2%D8%AB%D8%A7%D8%B1</t>
  </si>
  <si>
    <t>تمكن ضباط مباحث شرطة السياحة والآثار بسوهاج، بإشراف اللواء طه بيومى مدير الإدارة العامة لشرطة السياحة، والعقيد أحمد رفعت رئيس مباحث الآثار، من ضبط مهندس مدنى أثناء الحفر والتنقيب عن الآثار بمنزل بدائرة قسم ثانى سوهاج. كانت قد وردت معلومات لمدير الإدارة العامة لشرطة السياحة والآثار بقيام مهندس بالحفر والتنقيب عن الآثار، وعلى الفور تم تشكيل فريق بحث، أشرف عليه اللواء أشرف عز العرب مدير المباحث، وقاده العقيد أحمد رفعت رئيس مباحث الآثار والمقدم أحمد مصطفى ضابط مباحث الاثار وتبين قيام هانى. ب . ف 29 سنة مهندس حر ويقيم شارع أبو شجرة دائرة قسم ثان سوهاج بالحفر والتنقيب بمنزله وعثر علي حفرة بأبعاد 1.80 × 1.80 بعمق 3 أمتار تقريبا. بإجراء المعاينة بمعرفة لجنة تفتيش الآثار المرافقة للمأمورية أفادت بأن الحفر أثري وبقصد التنقيب عن الآثار تم ضبط أدوات الحفر والتنقيب، وكلفت إدارة البحث الجنائي بضبط المتحرى عنه المذكور، تحرير محضررقم 3873 قسم ثانى سوهاج.</t>
  </si>
  <si>
    <t>رقم 3873 لسنة 2016 إداري ثان سوهاج</t>
  </si>
  <si>
    <t>حفرة بأبعاد 1.80 × 1.80م بعمق 3م</t>
  </si>
  <si>
    <t>ش أبو شجرة</t>
  </si>
  <si>
    <t>ميت غمر</t>
  </si>
  <si>
    <t>منطقة تل المقدام الأثرية</t>
  </si>
  <si>
    <t>http://www.vetogate.com/2462670</t>
  </si>
  <si>
    <t>تمكنت القوة المعينة لتأمين منطقة آثار تل المقدام التابعة لمركز ميت غمر بمحافظة الدقهلية من ضبط تشكيل عصابي أثناء تنقيبه عن الآثار داخل المنطقة. كان اللواء مصطفى النمر مدير أمن الدقهلية، تلقى إخطارا من العقيد جهاد الشربيني مأمور مركز شرطة ميت غمر بورود معلومات تفيد بقيام تشكيل عصابي مكون من 4 أشخاص بالتنقيب عن الآثار بمنطقة تل المقدام الأثرية. وانتقلت قوة أمنية من مباحث مركز شرطة ميت غمر برئاسة المقدم محمد الحسيني والقوة المرافقة له، وتمكنت القوة بالاشتراك مع خبراء التأمين من ضبط 3 أشخاص، وفرّ الرابع هاربا بالسيارة. وجار تحرير محضر بالواقعة، والعرض على النيابة العامة.</t>
  </si>
  <si>
    <t>http://www.masrawy.com/News/News_Cases/details/2016/11/20/988772/%D8%A5%D8%AD%D8%A8%D8%A7%D8%B7-%D9%85%D8%AE%D8%B7%D8%B7-%D9%85%D9%8A%D9%83%D8%A7%D9%86%D9%8A%D9%83%D9%8A-%D9%84%D9%84%D8%AA%D9%86%D9%82%D9%8A%D8%A8-%D8%B9%D9%86-%D8%A7%D9%84%D8%A2%D8%AB%D8%A7%D8%B1-%D8%A8%D8%A7%D9%84%D9%87%D8%B1%D9%85</t>
  </si>
  <si>
    <t>كوريك - كشاف صغير</t>
  </si>
  <si>
    <t xml:space="preserve"> حفرة بعمق 0.5م</t>
  </si>
  <si>
    <t>http://www.tahrirnews.com/Posts/printing/563542/%D8%AA%D9%84-%D8%A7%D9%84%D9%85%D9%82%D8%AF%D8%A7%D9%85+%D8%A7%D9%84%D8%AF%D9%82%D9%87%D9%84%D9%8A%D8%A9+%D9%82%D9%88%D8%A7%D8%AA-%D8%A7%D9%84%D8%A3%D9%85%D9%86</t>
  </si>
  <si>
    <t>أول أكتوبر</t>
  </si>
  <si>
    <t>كمين أمني - مدينة الإنتاج الإعلامي</t>
  </si>
  <si>
    <t>https://www.nmisr.com/%D8%B3%D9%8A%D8%A7%D8%B3%D8%A9/%D8%B6%D8%A7%D8%A8%D8%B7%D8%A7%D9%86-%D9%8A%D8%B1%D9%81%D8%B6%D8%A7%D9%86-%D8%A7%D9%84%D8%AD%D8%B5%D9%88%D9%84-%D8%B9%D9%84%D9%89-%D8%B1%D8%B4%D9%88%D8%A9-10-%D9%85%D9%84%D8%A7%D9%8A%D9%8A%D9%86</t>
  </si>
  <si>
    <t>اعلنت وزارة الداخلية مساء امس عن القبض على تاجر اثار، كان يقوم بتهريب بعض قطع الاثار بنية الاتجار غير المشروع فيها وتهريبها خارج البلاد. وقام النقيبان محمد قاسم وصفوت حمدى الذين يعملون فى ادارة الطرق والمنافذ بالجيزة، بأحباط محاولة التهريب والامساك بتاجر المخدرات متلبس بعد ضبطه فى كمين امنى بقرب مدينة الانتاج الاعلامى. وقام الضابطان بالاشتباه فى سيارة لا تحمل لوحات معدنية اثناء مرورها على الكمين، وتم تفتيش السيارة وسائق السيارة. واثناء التفتيش تم العثور على تمثال اثرى، كان بحوزة سائق السيارة بنية الاتجار فيه وتهريبه خارج البلاد. وبعد ضبط التمثال بحوزة تاجر الاثار، قام بعرض رشوة على الضابطان بمقدار 10 ملايين جنيه مقابل افلاته وعدم اقتياده الى المحاكمة بتهمة تهريب الاثار. ورفض الضابطان الرشوة وقاموا بألقاء القبض عليه متلبسا وتسليمه الى السلطات القضائية للتحقيق معه. وعلق الضابطان على واقعة رفض الرشوة بجملة “50 جنيه من الوزارة افضل من 10 ملايين من الحرام”. وأمر اللواء هشام العراقى مساعد وزير الداخلية لأمن الجيزة على تكريم الضابطان على جهودهم فى الامساك بتاجر الاثار وعلى رفضهم الحصول على رشوة. كما أمر بأحالة المتهم الى النيابة للتحقيق معه، بالاضافة الى التحفظ على التمثال الاثرى تحت تصرف النيابة العامة.</t>
  </si>
  <si>
    <t>تمثال أثري</t>
  </si>
  <si>
    <t>http://shbabalnil.com/%D8%B6%D8%A8%D8%B7-%D8%AE%D9%85%D8%B3%D8%A9-%D8%A3%D8%B4%D8%AE%D8%A7%D8%B5-%D9%8A%D9%82%D9%88%D9%85-%D8%A8%D8%A7%D9%84%D8%AA%D9%86%D9%82%D9%8A%D8%A8-%D8%B9%D9%86-%D8%A7%D9%84%D8%A2%D8%AB%D8%A7%D8%B1/</t>
  </si>
  <si>
    <t>ألقت قوات الأمن القبض علي خمسة أشخاص وذلك بتهمة الحفر والتنقيب عن آثار بدأت أحداث الواقعة عندما تلقي اللواء مصطفي مقبل مساعد وزير الداخلية مدير أمن سوهاج إخطاراً من قسم شرطة مدينة سوهاج القديمة بإن قامت قوات قسم شرطة السياحة والآثار بسوهاج بضبط كلاً من :- محمد عبدالله يبلغ من العمر تسعة وعشرين سنة ويعمل محامي مصطفي عبدالله يبلغ من العمر 22 سنة وحاصل علي شهادة الثانوية الأزهرية السيد محمد يبلغ من العمر واحد وأربعين سنة حاصل علي شهادة الدبلوم جمال حسن يبلغ من العمر 38 سنة ويعمل عامل بمصنع الغزل ناصر السيد يبلغ من العمر 38 سنة أيضاً ويعمل عامل ، وكلهم من مدينة سوهاج القديمة ، وذلك خلال قيامهم بالحفر والتنقيب بإحدي المقابر الآثرية أعلي معبد أتربيس بالمنطقة الآثرية بقرية نجع الشيخ حمد بمدينة سوهاج القديمة وتكسير أحد جدران أحد المقابر الآثرية ، وبمواجهة المتهمين بما نتج عنه الضبط أعترفوا بإرتكابهم الواقعة بقصد الحفر والتنقيب عن الآثار ، وتم التحفظ علي المقبرة وأدوات الحفر ، وتم إخطار نقابة المحامين بسوهاج ، وتم تكليف المباحث الجنائية بسوهاج بالتحري في الواقعة ، وتحرر عن ذلك محضر يحمل رقم 7770 إداري قسم شرطة مدينة سوهاج القديمة لسنة 2016 وجاري الأن العرض علي النيابة العامة</t>
  </si>
  <si>
    <t>مقبرة معبد أتربيس بالمنطقة الأثرية - قرية نجع الشيخ حمد</t>
  </si>
  <si>
    <t>رقم 7770 لسنة 2016 إداري مركز سوهاج</t>
  </si>
  <si>
    <t>http://www.youm7.com/story/2016/11/29/%D8%A7%D9%84%D9%82%D8%A8%D8%B6-%D8%B9%D9%84%D9%89-3-%D8%A3%D8%B4%D8%AE%D8%A7%D8%B5-%D8%A3%D8%AB%D9%86%D8%A7%D8%A1-%D8%AA%D9%86%D9%82%D9%8A%D8%A8%D9%87%D9%85-%D8%B9%D9%86-%D8%A7%D9%84%D8%A2%D8%AB%D8%A7%D8%B1-%D9%81%D9%89-%D8%A3%D9%88%D8%B3%D9%8A%D9%85/2988047</t>
  </si>
  <si>
    <t>تمكنت مباحث السياحة والآثار بالجيزة من القبض على 3 أشخاص لاتهامهم بالتنقيب عن الآثار بمنزل أحدهم بأوسيم وضبط بحوزتهم أدوات تستخدم فى الحفر. وردت معلومات للعميد محمد الريحانى رئيس مباحث الآثار عن قيام بعض الأشخاص بالتنقيب عن الآثار بقرية صقيل مركز أوسيم بالجيزة، وعلى الفور قام العقيد وليد الشرقاوى رئيس مباحث سياحة وآثار الجيزة بتكثيف التحريات وجمع المعلومات حيث تبين قيام "أحمد .ف .ا " 30 سنة سائق بالحفر والتنقيب عن الآثار بمسكنه بالاشتراك مع آخرين وتم وضع المسكن تحت المراقبة. وباستئذان النيابة العامة داهمت مأمورية برئاسة المقدم محمد السباعى والنقيب كريم يونس بالاشتراك مع مباحث مركز شرطة أوسيم مسكن المتهم وتم ضبطه وبصحبته اثنين آخرين أثناء الحفر والتنقيب عن الآثار وعثر علي حفرة بقطر 2 متر وبعمق 6 متر، كما ضبطت الأدوات التى تستخدم فى الحفر، وتم استدعاء لجنة من مفتشى آثار إمبابة لمعاينة الحفر وقرروا بأنه بقصد التنقيب عن الآثار ومخالف لقانون حماية الآثار، وحرر محضر بالواقعة وأخطرت النيابة للتحقيق.</t>
  </si>
  <si>
    <t xml:space="preserve"> حفرة بقطر 2م وبعمق 6م</t>
  </si>
  <si>
    <t>قرية ميت رهينة</t>
  </si>
  <si>
    <t>http://www.youm7.com/story/2016/11/27/%D8%A7%D9%84%D9%82%D8%A8%D8%B6-%D8%B9%D9%84%D9%89-%D8%B4%D8%AE%D8%B5%D9%8A%D9%86-%D9%84%D8%A5%D8%AA%D9%87%D8%A7%D9%85%D9%87%D9%85%D8%A7-%D8%A8%D8%A7%D9%84%D8%AA%D9%86%D9%82%D9%8A%D8%A8-%D8%B9%D9%86-%D8%A7%D9%84%D8%A2%D8%AB%D8%A7%D8%B1-%D8%A8%D8%A7%D9%84%D8%AC%D9%8A%D8%B2%D8%A9/2986301</t>
  </si>
  <si>
    <t>ألقت مباحث السياحة والاثار بالجيزة القبض على عاملين لإتهامهما بالتنقيب عن الاثار بمنطقة سقارة. وردت معلومات للعقيد وليد الشرقاوى رئيس مباحث سياحة وآثار الجيزة تفيد قيام المدعو محمد ف ا ب 35 عامل ومقيم ميت رهينة مركز البدرشين، بالحفر والتنقيب خلسة عن الآثار داخل مسكنه، وباجراء التحريات السرية بمعرفة المقدم عمر رسلان رئيس مباحث سقارة أكد صحة المعلومات. وتم استئذان النيابة العامة وتمكن النقيب بهاء فوزى من ضبط المتهم وآخر معه أثناء قيامهما بالحفر والتنقيب عن الآثار داخل المسكن وقيامهما بحفر بئر بقطر 2 متر وعمق 6 متر وتم ضبط ألادوات المستخدمة في الحفر، وحرر محضر بالواقعة وباشرت النيابة التحقيق.</t>
  </si>
  <si>
    <t>بئر بقطر 2م وعمق 6م</t>
  </si>
  <si>
    <t>http://www.elwatannews.com/news/details/1640415</t>
  </si>
  <si>
    <t>ألقى ضباط مباحث الشرقية، القبض على عامل أثناء قيامه بالتنقيب عن الأثار داخل مسكنه بمركز فاقوس. تلقى اللواء رضا طبلية، مدير أمن الشرقية، إخطارا يفيد تمكن ضباط مباحث قسم شرطه السياحه والآثار بالشرقية بالإشتراك مع ضباط مباحث مركز شرطة فاقوس من ضبط "محمد ف"، 27 عاما، عامل، حال قيامه بالتنقيب عن الأثار بمسكنه بدائرة المركز. وبتفتيش المسكن لم يعثر على ثمه قطع أثريه وعثر على حفره دائريه قطرها 2 متر × 4 متر عمق، حيث تم ضبط أدوات الحفر عباره عن "كوريك، فأس، جاكوش، عتله، مقطف جلد". بمواجهته إعترف بإرتكابه للواقعه بقصد التنقيب عن الآثار وتحرر المحضر اللازم.</t>
  </si>
  <si>
    <t>محمد ف 27س عامل صاحب المنزل</t>
  </si>
  <si>
    <t>حفرة دائرية قطرها 2م × 4م عمق</t>
  </si>
  <si>
    <t>كوريك - فأس - جاكوش - عتلة - مقطف جلد</t>
  </si>
  <si>
    <t>القرنة</t>
  </si>
  <si>
    <t>http://www.albawabhnews.com/2237144</t>
  </si>
  <si>
    <t>تمكنت وحدة مباحث مركز شرطة القرنة بالتنسيق مع مباحث شرطة السياحة والآثار، اليوم الجمعة، من إحباط محاولة عامل للتنقيب عن الآثار بقرية حاجرة الضبعية غرب الأقصر. تلقى اللواء عصام الحملي مدير أمن الأقصر، اخطارا يفيد ورود معلومات بقيام المدعو "م ا أ" ٦٥ سنة، عامل ومقيم حاجر الضبعية بدائرة مركز شرطة القرنة بالتنقيب عن الآثار في المنطقة بقصد البحث عن الثراء السريع. بتكثيف التحريات تم التأكد من صحة المعلومات الواردة وبتقنين الإجراءات تمكنت قوة أمنية بقيادة الرائد حسام الدين محمد علي رئيس مباحث شرطة السياحة والآثار بالبر الغربي والنقيب محمد جمال العمدة رئيس مباحث مركز شرطة القرنة بالإنابة من ضبط المتهم المذكور، في حفرة بقطر متر ونصف وحوالي ٩ متر عمق وبحوزته الأدوات المستخدمة عبارة عن "٢ ماكينة توليد كهرباء و٢ ماكينة رفع مياه و٢ هلتي حفر و٥ خراطيم مياه و٢ فاس و١ شاكوش و١ كوريك وحبل حوالي ٤ متر" بقصد التنقيب عن الآثار. تم تحرير محضر بالواقعة حمل الرقم ٤٢٠٣ إداري مركز شرطة القرنة وعرض المتهم والمضبوطات على النيابة التي أمرت بحبسه 4 أيام على ذمة التحقيقات.</t>
  </si>
  <si>
    <t>قرية حاجرة الضبعية</t>
  </si>
  <si>
    <t>حفرة بقطر 1.5م و ٩م عمق</t>
  </si>
  <si>
    <t>عدد ٢ ماكينة توليد كهرباء - ٢ ماكينة رفع مياه - ٢ هلتي حفر - ٥ خراطيم مياه - ٢ فاس - ١ شاكوش - ١ كوريك - حبل ٤م</t>
  </si>
  <si>
    <t>رقم ٤٢٠٣ لسنة 2016 إداري القرنة</t>
  </si>
  <si>
    <t>تم إحالتهم لمحكمة الجنايات يوم 1-12-2016</t>
  </si>
  <si>
    <t>https://almesryoon.com/%D9%82%D8%B6%D8%A7%D9%8A%D8%A7-%D9%88%D8%AD%D9%88%D8%A7%D8%AF%D8%AB/979967-%D8%A5%D8%AD%D8%A7%D9%84%D8%A9-%D8%A7%D9%84%D9%85%D8%AA%D9%87%D9%85%D9%8A%D9%86-%D8%A8%D8%A7%D9%84%D8%AA%D9%86%D9%82%D9%8A%D8%A8-%D8%A3%D8%B3%D9%81%D9%84-%D8%AD%D8%B5%D9%86-%D8%A8%D8%A7%D8%A8%D9%84%D9%8A%D9%88%D9%86-%D9%84%D9%80-%D8%A7%D9%84%D8%AC%D9%86%D8%A7%D9%8A%D8%A7%D8%AA</t>
  </si>
  <si>
    <t>http://www.youm7.com/story/2016/12/6/%D8%A7%D9%84%D9%82%D8%A8%D8%B6-%D8%B9%D9%84%D9%89-%D8%AA%D8%B4%D9%83%D9%8A%D9%84-%D8%B9%D8%B5%D8%A7%D8%A8%D9%89-%D8%A3%D8%AB%D9%86%D8%A7%D8%A1-%D8%A7%D9%84%D8%AA%D9%86%D9%82%D9%8A%D8%A8-%D8%B9%D9%86-%D8%A7%D9%84%D8%A2%D8%AB%D8%A7%D8%B1-%D8%A8%D8%A7%D9%84%D8%A8%D8%AD%D9%8A%D8%B1%D8%A9/2998126</t>
  </si>
  <si>
    <t>تمكنت منذ قليل، الأجهزة الأمنية بالبحيرة، برئاسة اللواء علاء الدين شوقى، مساعد وزير الداخلية لأمن البحيرة، واللواء محمد خريصة مدير إدارة البحث الجنائى من القبض على تشكيل عصابى أثناء التنقيب عن الآثار بالبحيرة. تلقى اللواء علاء الدين شوقى مدير أمن البحيرة، إخطارا من اللواء محمد خريصة مدير ادارة البحث الجنائى، يفيد بورود معلومات لضباط وحدة مباحث مركز شرطة الرحمانية بالاشتراك وضباط الإدارة العامة لمباحث السياحة والآثار، مفادها قيام كل من، "شوقى ص م" فنى تشغيل بشركة مياه الشرب والصرف الصحى بالبحيرة ومقيم مركز الرحمانية، و"عاصم م ف" عاطل ، و"حمادة م ا" عاطل، و"السعيد ع ا" عاطل ومقيمين دسوق كفر الشيخ بالحفر والتنقيب عن الآثار داخل منزل الأول. وعقب تقنين الإجراءات تم ضبطهم بالمنزل المشار إليه، ووجدت حفرة دائرية الشكل 2.5 ×2.80متر بعمق 10 أمتار، وضبط بها الأدوات المستخدمة (موتور رفع مياه "غاطس" وحبل وخطاف مزدوج، وبكرة حديدية، وخرطوم)، كما ضبط بحوزتهم (2) قدر فخارى به حزوز دائرية غير مكتملة، وعدد (4) كسارات من الخزف، تحوى زخارف باللون الأزرق وعدد (4) كسارات فخارية مطلية باللون الأخضر وعدد (1) قنينة فخارية وكمية من الأجزاء الفخارية غير مكتملة ترجع للعصر العثمانى.</t>
  </si>
  <si>
    <t>حفرة دائرية الشكل 2.5 ×2.80م بعمق 10م</t>
  </si>
  <si>
    <t>موتور رفع مياه "غاطس" - حبل - خطاف مزدوج - بكرة حديدية - خرطوم</t>
  </si>
  <si>
    <t>عدد 2 قدر فخارى به حزوز دائرية غير مكتملة، وعدد (4) كسارات من الخزف، تحوى زخارف باللون الأزرق وعدد (4) كسارات فخارية مطلية باللون الأخضر وعدد (1) قنينة فخارية وكمية من الأجزاء الفخارية غير مكتملة ترجع للعصر العثمانى</t>
  </si>
  <si>
    <t>http://www.elwatannews.com/news/details/1655049</t>
  </si>
  <si>
    <t>http://www.vetogate.com/2487152</t>
  </si>
  <si>
    <t>تمكنت شرطة السياحة والآثار بمحافظة الأقصر، اليوم الإثنين، من ضبط 4 أشخاص، لقيامهم بالحفر خلسة بداخل منازلهم للتنقيب عن الآثار بمركز إسنا جنوبي الأقصر. جاء ذلك بناء على توجيهات العميد أبو الحجاج كمال مفتش السياحة والآثار بمنطقة جنوب الصعيد، والعقيد محمد أبو عايد، رئيس مباحث سياحة وآثار الأقصر، بضبط أي شخص يقوم بأعمال الحفر خلسة بغرض التنقيب عن الآثار. وبناء على تحريات التي قام بها النقيب محمد عبد العزيز رئيس مباحث سياحة وآثار مركزي أرمنت وإسنا، أفادت بوجود أعمال حفر بداخل منزلين بمركز إسنا بهدف التنقيب عن الآثار، وداهمت قوة أمنية منزل المدعو "محمود. ح. ع"، 46 سنة، عامل وتم العثور على حفرة تبلغ نحو 8 أمتار وقطرها مترين ونصف و8 قطع أثرية، والأدوات الخاصة بالحفر، وتحرر عنه المحضر رقم 785 إداري مركز شرطة إسنا. وضبطت قوات الأمن على كلا من "ضوي.م.ض"، 38 عاما، "جمال. م. ه" 37 عاما، و"محمد. ض. م"، 19 عاما"، وجميعهم بدون عمل، ومقيمين بمركز إسنا، لقيامهم بأعمال الحفر بداخل منزل شقيقة الأول، وتم العثور على حفرة عمقها 10 أمتار وقطرها مترين، تنتهي بسرداب يتجه للجهة القبلية وتظهر منها بعض الشواهد الأثرية، وتحرر عنهم المحضر رقم 7856 إداري مركز شرطة إسنا.</t>
  </si>
  <si>
    <t>رقم 7856 لسنة 2016 إداري إسنا</t>
  </si>
  <si>
    <t>حفرة عمقها 10م وقطرها 2م تنتهي بسرداب يتجه للجهة القبلية</t>
  </si>
  <si>
    <t>محمود. ح. ع 46س عامل صاحب المنزل</t>
  </si>
  <si>
    <t>حفرة تبلغ 8م وقطرها 2.5م</t>
  </si>
  <si>
    <t>رقم 7855 لسنة 2016 إداري إسنا</t>
  </si>
  <si>
    <t>http://www.wataninet.com/%D8%A3%D8%AE%D8%A8%D8%A7%D8%B1/%D8%B3%D9%8A%D8%A7%D8%AD%D8%A9-%D9%88%D8%A3%D8%AB%D8%A7%D8%B1/%D8%B6%D8%A8%D8%B7-4-%D8%A3%D8%B4%D8%AE%D8%A7%D8%B5-%D9%84%D8%AA%D9%86%D9%82%D9%8A%D8%A8%D9%87%D9%85-%D8%B9%D9%86-%D8%A7%D9%84%D8%A2%D8%AB%D8%A7%D8%B1-%D8%A8%D8%AC%D9%86%D9%88%D8%A8-%D8%A7%D9%84%D8%A3/632261/</t>
  </si>
  <si>
    <t>كفر البطيخ</t>
  </si>
  <si>
    <t>قرية الركابية</t>
  </si>
  <si>
    <t>http://gate.ahram.org.eg/News/1336319.aspx</t>
  </si>
  <si>
    <t>كانت وحدة تنفيذ الأحكام بقسم شرطة كفر البطيخ، في مهمة للقبض على المتهم "رامي ز."، 40 عاما، مقيم بقرية الركابية دائرة مركز كفر البطيخ، والمطلوب القبض عليه لتنفيذ حكم مستأنف، وعند مداهمة القوات لمنزل المذكور، عثر على 15 قطعة آثار فرعونية متنوعة الأشكال والأحجام، عبارة عن (6 قطع كبيرة - 6 صغيرة - 3 أحجرة). تحرر محضر رقم 28570 جنايات مركز البطيخ لسنة 2016، وجارٍ عرض المتهم على النيابة العامة لمباشرة التحقيق.</t>
  </si>
  <si>
    <t>رامي ز 40س</t>
  </si>
  <si>
    <t>عدد 15 قطعة آثار فرعونية متنوعة الأشكال والأحجام، عبارة عن (6 قطع كبيرة - 6 صغيرة - 3 أحجرة)</t>
  </si>
  <si>
    <t>رقم 28570 لسنة 2016 جنايات كفر البطيخ</t>
  </si>
  <si>
    <t>http://www.shorouknews.com/news/view.aspx?cdate=03122016&amp;id=e3539954-06f0-4928-9fa9-cf3b6d191a6c</t>
  </si>
  <si>
    <t>بني سويف الجديدة</t>
  </si>
  <si>
    <t>منطقة ابني بيتك</t>
  </si>
  <si>
    <t>http://www.almasryalyoum.com/news/details/1051452</t>
  </si>
  <si>
    <t>ألقت دورية أمنية أثناء تفقدها الحالة الأمنية بمنطقة «ابني بيتك» ببني سويف، القبض على 5 أفراد أثناء قيامهم بالتنقيب عن الآثار. أمر المستشار عماد علي، المحامي العام لنيابات بني سويف ، بالتحفظ عليهم وتشكيل لجنة ثلاثية مُشكّلة من هيئة الآثار للانتقال لمحل الواقعة وبيان ما إذا كان الموقع أثريًا من عدمه ويخضع لقانون حماية الآثار، وبيان تاريخ الزمن الذي يعود إليه الموقع الذي يتم التنقيب فيه مع مراعاة مدة الحجز القانونية. كان النقيب محمد كمال، ضابط بوحدة مباحث قسم بني سويف الجديدة، أثناء تفقده الحالة الأمنية بمصاحبة دورية شرطة بمنطقة (ابني بيتك)، تمكنوا من القبض على «خالد.م.ع»، 40 سنة، وشقيقه «محمد م.ع»، 23 سنة، كهربائي، و«إبراهيم س.ق»، 37 سنة، عامل، و«محمود .م.م»، 35 سنة، صاحب محل، و«سمير ف.ا»، 37 سنة، أثناء قيامهم بالحفر والتنقيب عن الآثار وبحوزتهم أدوات حفر، وتم التحفظ على المتهمين والأدوات المستخدمة واعترفوا بالحفر للتنقيب عن الآثار بقطعة أرض ملك أحد المتهمين، وتم تحرير محضر بالواقعة.</t>
  </si>
  <si>
    <t>http://almogaz.com/news/crime/2016/dec/02/2287476</t>
  </si>
  <si>
    <t>http://www.masrawy.com/News/News_Cases/details/2016/12/5/995578/%D8%A5%D8%AD%D8%A8%D8%A7%D8%B7-%D9%85%D8%AD%D8%A7%D9%88%D9%84%D8%AA%D9%8A%D9%86-%D9%84%D9%84%D8%AA%D9%86%D9%82%D9%8A%D8%A8-%D8%B9%D9%86-%D8%A7%D9%84%D8%A2%D8%AB%D8%A7%D8%B1-%D9%81%D9%8A-%D8%A7%D9%84%D8%A3%D9%82%D8%B5%D8%B1</t>
  </si>
  <si>
    <t>قرية المعلا</t>
  </si>
  <si>
    <t>http://www.tahrirnews.com/posts/581491/%D8%B6%D8%A8%D8%B7++%D8%A3%D8%B4%D8%AE%D8%A7%D8%B5+%D8%A7%D9%84%D8%AA%D9%86%D9%82%D9%8A%D8%A8+%D8%A7%D9%84%D8%A2%D8%AB%D8%A7%D8%B1+</t>
  </si>
  <si>
    <t>ألقى ضباط وحدة مباحث قسم شرطة طهطا بسوهاج، اليوم الأحد، القبض على 6 أشخاص لقيامهم بالحفر والتنقيب بحثًا عن الآثار بمنزل أحدهم، وعُثر بالمكان على أدوات الحفر، وحُفرة عمقها 10 أمتار. تلقى مدير أمن سوهاج، اللواء مصطفى مقبل، إخطارًا من قسم شرطة طهطا بالواقعة، وتبين من التحريّات قيام أشخاص بالحفر بمنزل محمد البدري السيد عمر ويقيم بمنطقة القيسارية دائرة قسم طهطا. شاهد أيضا «الجنايات» تبدأ اليوم محاكمة «قاضي الحشيش» جزار يعتدي على حملة بيطرية بالسلاح لضبطها خروفا نافقا في محله اليوم.. استكمال محاكمة 379 متهمًا في أحداث «فض النهضة» بمداهمة المنزل، تبين عدم تواجد المذكور وتم ضبط كل من محمود مصطفى، مؤمن حسن علي، وشقيقه علي، وشعبان خليفة هاشم، وخالد جلال حسانين، ومحمود صابر علي. بمواجهة المتهمين اعترفوا بقيامهم بالحفر والتنقيب بمنزل المتهم الهارب بحثًا عن الآثار، وتحرر بالواقعة المحضر رقم 2849 إداري القسم لسنة 2016، وأُخطرت النيابة للتحقيقات</t>
  </si>
  <si>
    <t>رقم 2849 لسنة 2016 إداري طهطا</t>
  </si>
  <si>
    <t>منطقة القيسارية</t>
  </si>
  <si>
    <t>محمد ب س ع صاحب المنزل، محمود م، مؤمن ح ع، شقيقه علي، شعبان خ ه، خالد ج ح، محمود ص ع</t>
  </si>
  <si>
    <t>http://www.tahrirnews.com/posts/582484/%D9%85%D8%B5%D8%B1%D8%B9+%D8%B9%D8%A7%D9%85%D9%84++%D8%A7%D9%84%D8%AA%D9%86%D9%82%D9%8A%D8%A8+%D8%B9%D9%86+%D8%A7%D9%84%D8%A2%D8%AB%D8%A7%D8%B1++%D8%A7%D9%84%D8%A5%D8%B3%D9%85%D8%A7%D8%B9%D9%8A%D9%84%D9%8A%D8%A9++%D8%A7%D9%84%D9%82%D9%86%D8%B7%D8%B1%D8%A9+%D8%BA%D8%B1%D8%A8</t>
  </si>
  <si>
    <t>لقى عامل مصرعه، اليوم الأحد، أثناء تنقيبه عن الآثار بمنطقة القنطرة غرب في الإسماعيلية. تلقى اللواء عصام سعد، مدير أمن الإسماعيلية، إخطارًا من المقدم عبد الرؤوف شاهين، رئيس مباحث القنطرة غرب، بوفاة محمد حسني، 38 عامًا، موظف عام، أثناء البحث والتنقيب عن الآثار داخل منزله. شاهد أيضا صورة| عاطل الخليفة سقط متلبسا بالتنقيب عن الآثار بسكة الكومي حبس فرد شرطة لاتهامه بالتنقيب عن الآثار مع 3 متهمين آخرين إحباط محاولة التنقيب عن الآثار داخل منزل في الأقصر القبض على 4 أشخاص أثناء التنقيب عن الآثار بسوهاج حملة أمنية مكبرة لإحباط محاولات التنقيب عن الآثار بأسوان قال والد المتوفي إن نجله توفى أثناء بحثه عن الآثار بأحدى غرف منزله، وحفر حفرة كبيرة على مدار عدة أيام حتى سقط بداخلها وأنهالت عليه الرمال. تم الاستعانة بفرقة من الإنقاذ لانتشال الجثة من أسفل الحفرة، وتحرير محضر بالواقعة، وإخطار النيابة لتولي التحقيقات في ملابسات الحادث.</t>
  </si>
  <si>
    <t>http://shbabalnil.com/%D8%B4%D8%B1%D8%B7%D8%A9-%D8%B7%D9%87%D8%B7%D8%A7-%D8%AA%D9%82%D8%A8%D8%B6-%D8%B9%D9%84%D9%8A-%D8%B3%D8%AA%D8%A9-%D8%A3%D8%B4%D8%AE%D8%A7%D8%B5-%D9%8A%D9%86%D9%82%D8%A8%D9%88%D9%86-%D8%B9%D9%86-%D8%A2/</t>
  </si>
  <si>
    <t>http://www.elmwatin.com/144652</t>
  </si>
  <si>
    <t>ألقت مباحث القليوبية، اليوم الخميس، القبض على عاطلان يقومان بالاتجار في الآثار، حيث تم ضبط المتهمان وبحوزتهما 7 تماثيل فرعونية وقطع عملات معدنية تعود إلى العصر اليوناني، وتم التحفظ على المضبوطات، وتولت النيابة التحقيق. وردت معلومات سرية للمقدم أحمد فاروق، رئيس مباحث مركز شبين القناطر، تفيد قيام كل من "محمد س ط"، 39 سنة، عاطل، والسابق اتهامه في 3 قضايا سلاح ومخدرات، و"وليد ع ع"، 39 سنة، عاطل، بممارسة نشاطًا إجراميًا، تخصص في الاتجار بالآثار، تم عرض المعلومات على اللواء مجدي عبد العال، مدير الأمن، فتم تشكيل فريق بحث قيادة العقيد عبد الله جلال، رئيس فرع البحث الجنائي، وتوصلت التحريات أن المتهمين يقيمون في شبين القناطر، ويقومون بالاتجار في العملات القديمة والآثار بقصد التربح وبعد استصدار إذن من النيابة العامة، قامت قوة كبيرة من رجال المباحث، وتم مداهمة منزل المتهمان، وتم القبض عليهما، وبالتفتيش تم ضبط 7 تمثال فرعوني متوسط الحجم وعدد 16عملة معدنية من العصر اليوناني. وتم التحفظ عليهم، وبمواجهة المتهمان بما أسفرت عنه التحريات والضبط اعترفا بصحتها، وأقرا بحيازتهما لتلك الآثار بقصد الاتجار فيها، وجاري تطوير مناقشة المتهمان للوقوف على أبعاد نشاطهما الإجرامي.</t>
  </si>
  <si>
    <t>محمد س ط 39س عاطل، وليد ع ع 39س عاطل</t>
  </si>
  <si>
    <t>عدد 7 تمثال فرعوني متوسط الحجم وعدد 16عملة معدنية من العصر اليوناني</t>
  </si>
  <si>
    <t>تماثيل وعملات</t>
  </si>
  <si>
    <t>نجع الشيخ حمد</t>
  </si>
  <si>
    <t>http://www.youm7.com/story/2016/12/16/%D8%A7%D9%84%D9%82%D8%A8%D8%B6-%D8%B9%D9%84%D9%89-12-%D8%B4%D8%AE%D8%B5%D8%A7-%D8%A3%D8%AB%D9%86%D8%A7%D8%A1-%D8%A7%D9%84%D8%AA%D9%86%D9%82%D9%8A%D8%A8-%D8%B9%D9%86-%D8%A2%D8%AB%D8%A7%D8%B1-%D8%A8%D9%85%D9%86%D8%B2%D9%84-%D9%87%D8%A7%D8%B1%D8%A8/3012867</t>
  </si>
  <si>
    <t>تمكن النقيب أحمد صابر ضابط وحدة مباحث مركز سوهاج والقوة المرافقة أثناء استهداف منزل عامل ويقيم نجع الشيخ حمد دائرة المركز والمطلوب التنفيذ عليه فـي القضية رقم 11482 جنح المركز لسنة 2016 حصر رقم 9920 لسنة 2016 غيابى 6 أشهر من ضبط 12 شخصا بمنزله يقومون بالحفر والتنقيب بحثاً عن الآثار. كان اللواء مصطفى مقبل مساعد الوزير مدير أمن سوهاج قد تلقى بلاغا من العميد وائل جمال يفيد بتمكن ضابط من قوة مباحث المركز أثناء ضبط "أحمد. ع. أ" 35 سنة محكوم عليه هارب من حكم بالحبس، تلاحظ له قيام مجموعة من الأشخاص بالحفر والتنقيب عن الآثار بأحد المنازل وتم ضبطهم. بالانتقال والفحص تبين من خلال التحريات التي أشرف عليها العميد خالد الشاذلى ،مدير إدارة المباحث الجنائية والمقدم هانى صقر مفتش مباحث المركز والرائد نصر طه رئيس مباحث مركز سوهاج بتمكن الضابط المذكور من إلقاء القبض على متهم هارب بالحكم بالحبس لمدة 6 شهور تلاحظ له والقوة المرافقة قيام حمدي . ه . ا . أ 16 سنة عامل و"ناصر. ع. ا. ع" 19 سنة عامل، و "علي .ن . إ" 22 سنة طالب ، و"محمود. أ. ع. م" 51 سنة عامل، و"حسني. ج. ف. ع" 28 سنة عامل، و"طلعت. ا. ا. س" 24 سنة عامل، و"عمران. ا. ا. ع" 20 سنة عامل، ويقيمون دائرة المركز. كما تم ضبط "السيد. م. م. ع" 43 سنة فني صيانة بالوحدة المحلية لحي غرب سوهاج ، و"محمود. ا. م. ا" 43 سنة حاصل علي دبلوم ويقيمان دائرة قسم أول سوهاج ، هيثم . ص . ا . م 29 سنة عامل ،محمود . ع . م . ع 43 سنة مندوب مبيعات ويقيمان دائرة قسم ثان سوهاج ،سامح . ع . إ . ع 53 سنة أخصائى علاقات عامة ويقيم مصر الجديدة " القاهرة ". تم التحفظ علي أداوت الحفر والتنقيب بمواجهة المتهمين اعترفوا بالحفر والتنقيب بحثاً عن الآثار بتحريض من المحكوم عليه المذكوركلف إدارة البحث الجنائى بالتحرى فى الواقعة، وتحرر عن ذلك المحضر رقم 8452 إدارى المركز لسنة 2016 وجارى العرض على النيابة العامة.</t>
  </si>
  <si>
    <t>رقم 8452 لسنة 2016 إداري مركز سوهاج</t>
  </si>
  <si>
    <t>http://akhbarelyom.com/news/606237</t>
  </si>
  <si>
    <t>الكوثر</t>
  </si>
  <si>
    <t>https://www.youm7.com/story/2016/12/15/%D8%AD%D8%A8%D8%B3-%D8%B9%D8%A7%D9%85%D9%84-4-%D8%A3%D9%8A%D8%A7%D9%85-%D8%B9%D9%84%D9%89-%D8%AE%D9%84%D9%81%D9%8A%D8%A9-%D8%A7%D8%AA%D9%87%D8%A7%D9%85%D9%87-%D8%A8%D8%A7%D9%84%D8%AA%D9%86%D9%82%D9%8A%D8%A8-%D8%B9%D9%86-%D8%A7%D9%84%D8%A2%D8%AB%D8%A7%D8%B1/3012369</t>
  </si>
  <si>
    <t>قررت النيابة العامة بسوهاج، حبس أيمن سعد أيوب شنودة 51 سنة لا يحمل تحقيق شخصية، أربعة أيام احتياطياً على ذمة التحقيق، فى واقعة المحضر رقم 498 إدارى قسم شرطة الكوثر لسنة 2016، وذلك لقيامه بالحفر والتنقيب بالقرب من مقابر دير الشهداء الكائن بدائرة قسم الكوثر، وتكليف هيئة الآثار بإجراء المعاينة اللازمة لأعمال الحفر لبيان عما إذا كان بسبب التنقيب من عدمه، وطلب تحريات المباحث حول الواقعة. كان اللواء مصطفى مقبل مساعد الوزير مدير أمن سوهاج، قد تلقى بلاغا من قسم شرطة الكوثر، يفيد بتلقى القسم ببلاغ عن قيام أحد الأشخاص بالحفر والتنقيب بمقابر الأقباط. وبالانتقال والفحص، تبين من التحريات التى أشرف عليها العميد خالد الشاذلى مدير إدارة المباحث الجنائية، بتمكن راهب دير الشهداء وبعض العاملين بالدير، من ضبط أحد الأشخاص يقوم بالحفر والتنقيب بالقرب من مقابر الدير "أيمن س." 51 سنة لا يحمل تحقيق شخصية، وبحيازته بعض أدوات الحفر والتنقيب تم التحفظ عليها. وبمواجهة المتهم، اعترف بارتكاب الواقعة، وتم التنسيق وفرع الأمن العام بسوهاج، وكلفت إدارة البحث الجنائى بالتحرى فى الواقعة وظروفها وملابساتها، وتحرر عن ذلك المحضر رقم 498 إدارى القسم لسنة 2016، وجارى العرض على النيابة العامة.</t>
  </si>
  <si>
    <t>رقم 498 لسنة 2016 إداري الكوثر</t>
  </si>
  <si>
    <t>مقابر دير الشهداء</t>
  </si>
  <si>
    <t>http://www.elshaab.org/news/247181/%D8%A7%D9%84%D9%82%D8%A8%D8%B6-%D8%B9%D9%84%D9%89-%D8%B9%D8%A7%D9%85%D9%84-%D8%A3%D8%AB%D9%86%D8%A7%D8%A1-%D8%A7%D9%84%D8%AA%D9%86%D9%82%D9%8A%D8%A8-%D8%B9%D9%86-%D8%A7%D9%84%D8%A2%D8%AB%D8%A7%D8%B1-%D9%81%D9%89-%D8%B3%D9%88%D9%87%D8%A7%D8%AC</t>
  </si>
  <si>
    <t>قرية نوى</t>
  </si>
  <si>
    <t>http://www.almasryalyoum.com/news/details/1057835</t>
  </si>
  <si>
    <t>تلقى المقدم أحمد فاروق، رئيس مباحث مركز شبين القناطر، بلاغا من «أحمد .ا.م»، 34 سنة، سائق، يفيد بقيام «وائل. ن»، 32 سنة، نجار، بالتنقيب عن الآثار بمنزله بقرية نوى. تم إخطار اللواء مجدى عبدالعال، مدير أمن القليوبية، وانتقل اللواء الدكتور أشرف عبدالقادر، مدير المباحث الجنائية، والعقيد عبدالله جلال، رئيس فرع البحث الجنائى بالخانكة، وتم ضبط زوجة مالك المنزل، «مروة. ر. ي»، 30 سنة، ربة منزل، وبرفقتها كل من «أحمد. ي»، 36 سنة، رقيب شرطة بالإدارة العامة لشرطة السياحة والآثار، و«هشام. م. ى»، 41 سنة، رقيب شرطة بقسم شرطة السيدة زينب، و«وليد. ز»، 32 سنة، عامل، و«محمود. م»، 31 سنة، و«محمود. س»، 30 سنة، و«عرفة. ح»، 37 سنة، عامل؛ أثناء قيامهم بالتنقيب عن الآثار، وحفر حفرة بعمق 5 أمتار وقطر 1 متر.</t>
  </si>
  <si>
    <t>حفرة بعمق 5م وقطر 1م</t>
  </si>
  <si>
    <t>http://qalyubiagate.com/?p=118347</t>
  </si>
  <si>
    <t xml:space="preserve">رقم 13232 لسنة 2016 جنح شبين القناطر </t>
  </si>
  <si>
    <t>http://m.alnabaa.net/619284</t>
  </si>
  <si>
    <t>http://www.elwatannews.com/news/details/1684419</t>
  </si>
  <si>
    <t>نوع مكان الجريمة</t>
  </si>
  <si>
    <t>طريقة القبض</t>
  </si>
  <si>
    <t>منزل أو ممتلكات خاصة</t>
  </si>
  <si>
    <t>حيازة ميدانية</t>
  </si>
  <si>
    <t>منطقة قديمة أو منشأة مهجورة</t>
  </si>
  <si>
    <t>حفرة دائرية الشكل بقطر 1.5 وعمق 10م</t>
  </si>
  <si>
    <t>متابعة ومداهمة</t>
  </si>
  <si>
    <t>قوات حراسة مناطق أثرية</t>
  </si>
  <si>
    <t>بيانات الجريمة وواقعة الضبط</t>
  </si>
  <si>
    <t>طريقة الوفاة</t>
  </si>
  <si>
    <t>انهيار الرمال والأتربة</t>
  </si>
  <si>
    <t>صعقاً بالكهرباء</t>
  </si>
  <si>
    <t>سقوط بحفرة</t>
  </si>
  <si>
    <t>حفرة مساحتها 3×3م بعمق 6م</t>
  </si>
  <si>
    <t>حفرة بمساحة 1×1.5م بعمق 8 م</t>
  </si>
  <si>
    <t>عقار طابق واحد - حدوث هبوط أرضى عمقه 6م</t>
  </si>
  <si>
    <t>مزرعة دواجن - حفرة قطرها 2م وعمق 5م</t>
  </si>
  <si>
    <t>مساحة العقار 120م طابقين - حفرة بها أتربة من أعمال حفرة</t>
  </si>
  <si>
    <t>جريمة قتل</t>
  </si>
  <si>
    <t>بئر</t>
  </si>
  <si>
    <t xml:space="preserve">حفرة </t>
  </si>
  <si>
    <t>حفرة بعمق 13م ممتلئة بمياة الصرف الصحي</t>
  </si>
  <si>
    <t>اختناقا بغاز الميثان</t>
  </si>
  <si>
    <t>حفرة عمقها ٢0م</t>
  </si>
  <si>
    <t>حفرة بعمق 5م وبقطر 2م</t>
  </si>
  <si>
    <t>عقار طابق واحد - حفرة بعمق 8م وقطر 4م ومبطنة بالطوب الأحمر ومتصلة بسرداب</t>
  </si>
  <si>
    <t>ممر أسفل تبة بطول 1م وعرض 1م وعمق 5م</t>
  </si>
  <si>
    <t>عقار طابقين - حفرة</t>
  </si>
  <si>
    <t xml:space="preserve">عقار ثلاثة طوابق - حفرة </t>
  </si>
  <si>
    <t>لا توجد وفيات</t>
  </si>
  <si>
    <t>http://www.dk-gate.com/articles/index/8885</t>
  </si>
  <si>
    <t>http://www.elbalad.news/1923864</t>
  </si>
  <si>
    <t>لقى شخصان مصرعهما داخل حفره، فيما اصيب ثالث اثناء تنقيبهم عن الاثار بإحدى قرى المنزله. تلقى اللواء عاصم حمزة مدير امن الدقهلية اخطارا من العميد احمد الدهبى مأمور مركز شرطة المنزله تلقيه من اهالى قرية الطعايمه بغرق ثلاثة اشخاص داخل حفره بإحدى الاراضى الزراعيه بالقريه. وعلى الفور انتقلت قوات الامن وقوات الحمايه المدنيه والانقاذ النهرى برئاسة اللواء اسامه شعبان مدير ادارة الدفاع المدنى بالدقهلية لمكان البلاغ، وتبين ان الحفره عباره عن 1 متر عرض فى عمق 17 مترا وتبين مصرع كل من محمد سامح رفعت 27 عاما مقيم الفروسات التابعه لمركز المنزله صاحب الارض وحماده محمد مدحت الحضرى 20 عاما فيما اصيب نعيم عبد السلام سعده 30 عاما مزارع مقيم جديدة المنزلة وتم نقله للمستشفى لسوء حالته. فيما تمكنت قوات الانقاذ النهرى من شفط المياه واستخراج جثث المتوفين من داخل الحفره وسط صعوبه كبيره نظرا لعمق الحفره وتبين من التحريات الاوليه انهم كانوا يقوموا بالتنقيب عن الاثار داخل الحفره. وتحرر عن ذلك المحضر اللازم لحين العرض على النيابه.</t>
  </si>
  <si>
    <t>نعيم ع س 30س</t>
  </si>
  <si>
    <t>http://albedaiah.com/news/2016/01/04/103894</t>
  </si>
  <si>
    <t>http://www.elwatannews.com/news/details/927583</t>
  </si>
  <si>
    <t>http://m.alwafd.org/%D8%AD%D9%88%D8%A7%D8%AF%D8%AB-%D9%88%D9%82%D8%B6%D8%A7%D9%8A%D8%A7/1008779-%D8%A5%D8%AD%D8%A8%D8%A7%D8%B7-%D9%85%D8%AD%D8%A7%D9%88%D9%84%D8%A9-%D8%AA%D9%87%D8%B1%D9%8A%D8%A8-%D8%A2%D8%AB%D8%A7%D8%B1-%D9%81%D8%B1%D8%B9%D9%88%D9%86%D9%8A%D8%A9-%D8%A5%D9%84%D9%89-%D9%82%D8%B7%D8%B1</t>
  </si>
  <si>
    <t>أحبطت مباحث ميناء الاسكندرية محاولة صاحبة شركة استيراد وتصدير لتهريب تابوت وكميات كبيرة من الآثار الفرعونية إلى دولة قطر داخل رسالة "فحم كوك" . كان اللواء مجدى يوسف مدير أمن الميناء تلقى اخطارا من اللواء محسن عبد الرازق مدير المباحث يفيد وردت معلومات سرية بقيام صاحبة شركة " فريتريد " الكائنة بمحافظة البحيرة ملك "ب .س" تقوم بتهريب كميات كبيرة من الآثار لدولة قطر . كشفت تحريات رجال المباحث برئاسة العميد أيمن شمسية، مدير مباحث الأموال العامة عن قيام شركة بتصدير رسالة "فحم كوك" إلى دولة قطر عن طريق ميناء الإسكندرية. ودلت التحريات على أن صاحبة الشركة أخفت بين مشمول الرسالة قطعا أثرية محاولة تهريبها والإضرار بالتراث القومي. وبتفتيشها عثر بداخلها على تابوت خشبى " على شكل ادمى " بطول 175 سم وعرض 40 سم مزخرفا بنقوش فرعونية، وضبط داخل التابوت 35 قطعة أثرية عبارة عن أواني فخارية ولوحات مرسوما عليها أشكال لحيوانات وطيور من الجرانيت. وأقرت اللجنة التى أمرت النيابة بتشكيلها من الآثار لمعاينة القطع التى تم ضبطها - بأثريتها، وأنها تعود للعصر الفرعونى، اخطرت النيابة العامة التى توالت التحقيق امر المستشار خالد الاحول رئيس النيابة العامة بالتحفظ على المضبوطات وباشرت التحقيق.</t>
  </si>
  <si>
    <t>ميناء الإسكندية</t>
  </si>
  <si>
    <t>تابوت خشبى " على شكل ادمى " بطول 175 سم وعرض 40 سم مزخرفا بنقوش فرعونية - 35 قطعة أثرية عبارة عن أواني فخارية ولوحات مرسوما عليها أشكال لحيوانات وطيور من الجرانيت</t>
  </si>
  <si>
    <t>تابوت وقطع أثرية</t>
  </si>
  <si>
    <t>http://www.vetogate.com/1984631</t>
  </si>
  <si>
    <t>http://www.aswatmasriya.com/news/details/3700</t>
  </si>
  <si>
    <t>http://www.vetogate.com/2040727</t>
  </si>
  <si>
    <t>http://gate.ahram.org.eg/News/856562.aspx</t>
  </si>
  <si>
    <t>http://www.youm7.com/story/2016/2/18/%D8%A5%D8%AD%D8%A8%D8%A7%D8%B7-%D9%85%D8%AD%D8%A7%D9%88%D9%84%D8%A9-%D8%AA%D8%B4%D9%83%D9%8A%D9%84-%D8%B9%D8%B5%D8%A7%D8%A8%D9%89-%D8%AA%D9%87%D8%B1%D9%8A%D8%A8-8-%D9%82%D8%B7%D8%B9-%D8%A3%D8%AB%D8%B1%D9%8A%D8%A9-%D8%B9%D9%82%D8%A8-%D8%A7%D9%84%D8%AA%D9%86%D9%82%D9%8A%D8%A8/2591316</t>
  </si>
  <si>
    <t>عدد 5 تماثيل أثرية صغيرة و3 تماثيل كبيرة الحجم</t>
  </si>
  <si>
    <t>http://misralbalad.com/page.php?id=53404#.WIv-PlV97Dc</t>
  </si>
  <si>
    <t>قرية الغريب</t>
  </si>
  <si>
    <t>http://www.dotmsr.com/details/%D8%B6%D8%A8%D8%B7-3-%D9%85%D8%AA%D9%87%D9%85%D9%8A%D9%86-%D8%A8%D8%A7%D9%84%D8%AA%D9%86%D9%82%D9%8A%D8%A8-%D8%B9%D9%86-%D8%A7%D9%84%D8%A2%D8%AB%D8%A7%D8%B1-%D9%81%D9%8A-%D8%A3%D8%B3%D9%8A%D9%88%D8%B7</t>
  </si>
  <si>
    <t>ألقت أجهزة الأمن في أسيوط،اليوم الخميس، القبض على 3 متهمين بالتنقيب عن الآثار في منزل بقرية الغريب التابع لمركز ساحل سليم. كان مدير أمن أسيوط، اللواء عبدالباسط دنقل، تلقى إخطارا من مأمور مركز شرطة ساحل سليم، يفيد بضبط "علي ع"، 47 سنة، حاصل على دبلوم، ومقيم في قرية الغريب، و"جمال أ"، 48 سنة، مقيم في دائرة قسم ثان، و "علاءع"، 32 سنة، عاطل، مقيم بالمنوفية، في أثناء تنقيبهم عن الآثار في عقار ملك الأول بالاستعانة بباقي المتهمين في ناحية الغريب. وضبط بحوزة المتهمين أدوات حفر، وتحرر عن ذلك المحضر اللازم، ويجرى العرض على النيابة.</t>
  </si>
  <si>
    <t>أبو تيج</t>
  </si>
  <si>
    <t>قرية البلايزة</t>
  </si>
  <si>
    <t>http://www.dotmsr.com/details/%D8%B6%D8%A8%D8%B7-13-%D9%85%D8%AA%D9%87%D9%85%D8%A7-%D8%A8%D8%A7%D9%84%D8%AA%D9%86%D9%82%D9%8A%D8%A8-%D8%B9%D9%86-%D8%A7%D9%84%D8%A2%D8%AB%D8%A7%D8%B1-%D9%81%D9%8A-%D8%A3%D8%B3%D9%8A%D9%88%D8%B7</t>
  </si>
  <si>
    <t>ألقت أجهزة الأمن في أسيوط، اليوم الجمعة، القبض على 13 شخصا لاتهامهم بالتنقيب عن الآثار في منزل بقرية البلايزة التابع لمركز أبوتيج؛ وضبط بحوزة المتهمين أدوات حفر، وتحرر عن ذلك المحضر اللازم، وجار العرض على النيابة. كان مدير أمن أسيوط، اللواء عبدالباسط دنقل، تلقى إخطارا من مأمور مركز شرطة أبوتيج، يفيد ورود معلومات لضباط مباحث المركز مفادها قيام كل من،"م .ع.ط" عامل، ومقيم البلايزة و"م.م. أ" عامل ومقيم البلايزة و"أ.و.ع" عاطل ومقيم بندر أبوتيج "ج.ط. م" عاطل ومقيم البلايزة و"م.ع.م" طالب بكلية التمريض ومقيم قسم أول القليوبية. و"م.و.ع" عامل ومقيم بندر أبوتيج، و"م. أ.م" طالب ومقيم البلايزة، و"ش.ش.ش." عامل ومقيم الفليو، و"ش.س.ط" عامل ومقيم البلايزة، و"ط.س.ط" عامل ومقيم البلايزة، و"س. ع. ع" عامل ومقيم البلايزة و"م.ط.م" حاصل على دبلوم، و"أي.م. أ" مهندس ومقيم شبرا الخمية، وذلك لقيامهم بالحفر والتنقيب عن الآثار بمنزل "م.ع.م"، وعقب تقنين الإجراءات تمكن ضباط وحدة مباحث المركز من ضبط المتهمين حال قيامه بالحفر والتنقيب.</t>
  </si>
  <si>
    <t>بندر أبنوب</t>
  </si>
  <si>
    <t>http://www.dotmsr.com/details/%D8%B6%D8%A8%D8%B7-4-%D8%A3%D8%B4%D8%AE%D8%A7%D8%B5-%D8%AB%D9%86%D8%A7%D8%A1-%D8%AA%D9%86%D9%82%D9%8A%D8%A8%D9%87%D9%85-%D8%B9%D9%86-%D8%A7%D9%84%D8%A2%D8%AB%D8%A7%D8%B1-%D9%81%D9%8A-%D8%A3%D8%B3%D9%8A%D9%88%D8%B7</t>
  </si>
  <si>
    <t>ألقت أجهزة الأمن في أسيوط، اليوم الجمعة، القبض على 4 متهمين بالتنقيب عن الآثار في منزل بمركز أبنوب. كان مدير أمن أسيوط، اللواء عبدالباسط دنقل، تلقى إخطارا من مأمور مركز شرطة أبنوب، يفيد بضبط "ع.ع"، 36 سنة، عامل، و"م.م"، 17 سنة، عاطل، و"ا.ع"، 15 سنة، طالب، و"ح.ع"، 32 سنة، عامل مقيمين بندر أبنوب، حال قيامهم بالحفر والتنقيب عن الآثار بالعقار ملك والد المتهم الثالث بذات الناحية بالاستعانة بباقي المتهمين. وضبط بحوزة المتهمين أدوات حفر، وتحرر عن ذلك المحضر اللازم، وجار العرض على النيابة.</t>
  </si>
  <si>
    <t>ع.ع 36س عامل، م.م 17س عاطل، ا.ع 15س طالب نجل صاحب العقار، ح.ع 32س عامل</t>
  </si>
  <si>
    <t>http://www.dotmsr.com/details/%D8%A8%D9%8A%D9%86%D9%87%D9%85-%D8%A3%D9%85%D9%8A%D9%86-%D8%B4%D8%B1%D8%B7%D8%A9-%D8%B6%D8%A8%D8%B7-5-%D8%A8%D8%AA%D9%87%D9%85%D8%A9-%D8%A7%D9%84%D9%86%D8%B5%D8%A8-%D9%88%D8%A7%D9%84%D8%AA%D9%86%D9%82%D9%8A%D8%A8-%D8%B9%D9%86-%D8%A7%D9%84%D8%A2%D8%AB%D8%A7%D8%B1-%D9%81%D9%8A-%D8%A3%D8%B3%D9%8A%D9%88%D8%B7</t>
  </si>
  <si>
    <t>مركز دمياط</t>
  </si>
  <si>
    <t>http://www.elwatannews.com/news/details/1284379</t>
  </si>
  <si>
    <t>تمت إحالتهم للجنايات يوم 29-7-2016</t>
  </si>
  <si>
    <t>http://www.elwatannews.com/news/details/1097009</t>
  </si>
  <si>
    <t>http://www.almasryalyoum.com/news/details/937988</t>
  </si>
  <si>
    <t>http://www.youm7.com/story/2016/4/28/%D9%85%D8%B5%D8%B1%D8%B9-3-%D8%A3%D8%B4%D8%AE%D8%A7%D8%B5-%D8%A3%D8%AB%D9%86%D8%A7%D8%A1-%D8%A7%D9%84%D8%AA%D9%86%D9%82%D9%8A%D8%A8-%D8%B9%D9%86-%D8%A7%D9%84%D8%A2%D8%AB%D8%A7%D8%B1-%D8%A8%D8%A8%D9%86%D9%89-%D8%B3%D9%88%D9%8A%D9%81-%D9%88%D8%A7%D9%84%D9%86%D9%8A%D8%A7%D8%A8%D8%A9/2695503</t>
  </si>
  <si>
    <t>منزل من طابقين - حفرة قطرها 2م بعمق 20م بالمدخل</t>
  </si>
  <si>
    <t>http://www.alnaharegypt.com/mt~454409</t>
  </si>
  <si>
    <t>http://www.a5brmsr.com/2016/05/%D8%A8%D8%A7%D9%84%D8%A7%D8%B3%D9%85%D8%A7%D8%A1-%D8%B6%D8%A8%D8%B7-14-%D8%B4%D8%AE%D8%B5%D8%A7-%D8%A8%D8%AA%D9%87%D9%85%D9%87-%D8%A7%D9%84%D8%AA%D9%86%D9%82%D9%8A%D8%A8-%D8%B9%D9%86-%D8%A7/#.WIwCh1V97Dc</t>
  </si>
  <si>
    <t>عدد 7 قطع أثرية</t>
  </si>
  <si>
    <t>http://www.elwatannews.com/news/details/1148891</t>
  </si>
  <si>
    <t>تمكنت منذ قليل مباحث الوادي الجديد، بقيادة مدير إدارة البحث الجنائي بالمديرية، من ضبط قطع أثرية بحوزة مزارع بمركز باريس. تلقي مدير أمن الوادي الجديد، إخطارا من مأمور قسم شرطة باريس، يفيد القبض على مزارع، بحوزته 7 قطع أثرية قبل ترويجها وبيعها. وتبين ورود معلومات سرية لوحدة مباحث مركز شرطة باريس، تفيد حيازة مزارع قطع أثرية بقصد الاتجار، ومختبئ في قرية ناصر، تم تقنين إجراءات القانونية، واستصدار إذن من النيابة العامة وتشكيل أكمنة متحركة وثابتة، بقياد رئيس مباحث قسم شرطة باريس، ومعاون مباحث القسم، لاستهداف المتهم ورصد تحركاته، ونجحت قوات الشرطة في ضبط "م . ع . ع"، مزارع ومقيم قرية ناصر الثورة، أثناء محاولة تهريب الآثار من كمين قرية بغداد التابعة لمركز باريس، وبحوزته 7 قطع أثرية. تم تحريز المضبوطات وتحرير المحضر رقم 95 إداري مركز شرطة باريس لسنة 2016، وأخطرت النيابة العامة للتحقيق.</t>
  </si>
  <si>
    <t>رقم 95 لسنة 2016 إداري باريس</t>
  </si>
  <si>
    <t>م . ع . ع مزارع</t>
  </si>
  <si>
    <t>كمين أمني - قرية بغداد</t>
  </si>
  <si>
    <t>http://www.youm7.com/story/2016/8/27/%D9%85%D8%B5%D8%B1%D8%B9-%D8%B7%D9%81%D9%84%D8%A9-%D9%88%D8%A5%D8%B5%D8%A7%D8%A8%D8%A9-2-%D8%A2%D8%AE%D8%B1%D9%8A%D9%86-%D9%81%D9%89-%D8%A7%D9%86%D9%87%D9%8A%D8%A7%D8%B1-%D9%85%D9%86%D8%B2%D9%84-%D8%A3%D8%AB%D9%86%D8%A7%D8%A1-%D8%A7%D9%84%D8%AA%D9%86%D9%82%D9%8A%D8%A8/2859713</t>
  </si>
  <si>
    <t>http://www.youm7.com/story/2016/12/4/%D8%A8%D8%A7%D9%84%D8%B5%D9%88%D8%B1-%D9%85%D9%88%D8%B8%D9%81-%D9%8A%D9%84%D9%82%D9%89-%D9%85%D8%B5%D8%B1%D8%B9%D9%87-%D9%81%D9%89-%D8%AD%D9%81%D8%B1%D8%A9-%D8%A8%D9%85%D9%86%D8%B2%D9%84%D9%87-%D8%A3%D8%AB%D9%86%D8%A7%D8%A1-%D8%A8%D8%AD%D8%AB%D9%87-%D8%B9%D9%86/2995843</t>
  </si>
  <si>
    <t>http://www.youm7.com/story/2016/11/1/%D9%85%D8%B5%D8%B1%D8%B9-%D9%86%D8%AC%D8%A7%D8%B1-%D9%88%D8%A5%D8%B5%D8%A7%D8%A8%D8%A9-%D8%B4%D9%82%D9%8A%D9%82%D9%87-%D8%A3%D8%AB%D9%86%D8%A7%D8%A1-%D8%A7%D9%84%D8%AA%D9%86%D9%82%D9%8A%D8%A8-%D8%B9%D9%86-%D8%A7%D9%84%D8%A3%D8%AB%D8%A7%D8%B1-%D9%81%D9%89-%D8%A7%D9%84%D8%A5%D8%B3%D9%83%D9%86%D8%AF%D8%B1%D9%8A%D8%A9/2948049</t>
  </si>
  <si>
    <t>قرية كوم أبو خلاد</t>
  </si>
  <si>
    <t>https://almesryoon.com/%D9%82%D8%A8%D9%84%D9%8A-%D9%88%D8%A8%D8%AD%D8%B1%D9%8A/%D8%A8%D9%86%D9%8A-%D8%B3%D9%88%D9%8A%D9%81/880366-%D8%A5%D8%B5%D8%A7%D8%A8%D8%A9-4-%D8%A3%D8%B4%D8%AE%D8%A7%D8%B5-%D8%A3%D8%AB%D9%86%D8%A7%D8%A1-%D8%AA%D9%86%D9%82%D9%8A%D8%A8%D9%87%D9%85-%D8%B9%D9%86-%D8%A7%D9%84%D8%A2%D8%AB%D8%A7%D8%B1-%D8%A8%D9%83%D9%88%D9%85-%D8%A3%D8%A8%D9%88-%D8%AE%D9%84%D8%A7%D8%AF</t>
  </si>
  <si>
    <t>أصيب 4 أشخاص من عمال الحفر أثناء تنقيبهم عن الآثار بقرية كوم أبوخلاد التابعة لمركز ناصر شمال بنى سويف ونقلوا إلى مستشفى بنى سويف الجامعى وبينهم 2 فى حالة اختناق. استقبل المستشفى الجامعى كل من (عبدالرحمن. س. و) 25 عامًا و(مصطفى. س. ن) 35 عامًا مصابين بكدمات وجروح بأنحاء متفرقة بالجسم و(سلامة. ف. س) 45 عاما ونجله (نياف) 15 عاما مصابين بحالة اختناق وتم عمل الإسعافات الأولية لهم. وتبين من تحريات مباحث مركز شرطة ناصر قيام المصابين بالحفر داخل منزل بقرية كوم أبو خلاد بالتنقيب عن الآثار وأثناء عملهم انهار عليهم حائط جدارى ما تسبب فى سقوطهم فى الحفرة وإصابتهم بكدمات وجروح واختناقات.</t>
  </si>
  <si>
    <t>قطعة أرض بجوار الجبل الشرقي</t>
  </si>
  <si>
    <t>http://www.youm7.com/story/2016/6/28/%D9%85%D8%B5%D8%B1%D8%B9-%D8%B4%D8%AE%D8%B5-%D9%88%D8%A5%D8%B5%D8%A7%D8%A8%D8%A9-4-%D9%81%D9%89-%D8%B9%D9%85%D9%84%D9%8A%D8%A9-%D8%AA%D9%86%D9%82%D9%8A%D8%A8-%D8%B9%D9%86-%D8%A7%D9%84%D8%A2%D8%AB%D8%A7%D8%B1-%D8%A8%D8%A3%D8%B3%D9%8A%D9%88%D8%B7/2779423</t>
  </si>
  <si>
    <t>لقى شخص مصرعه وأصيب 4 آخرون بحالة من الاختناق فى انهيار جزء من صخرة أثناء عملية التنقيب عن الآثار بالقوصية فى أسيوط. كان اللواء عبد الباسط دنقل مساعد وزير الداخلية مدير أمن أسيوط قد تلقى إخطارا من رئيس مباحث مركز شرطة القوصية يفيد ورود بلاغ من مستشفى القوصية المركزى بوصول "ا.م.م" 30 سنة فلاح جثة هامدة، و"ع.ع.م" 28 سنة مصاب بحالة اختناق و"ط.م.م" 21 سنة مصاب بكدمات وسحجات بالرأس والقدمين والبطن وحالة اختناق و"م.ن.م" 30 سنة فلاح مصاب بحالة اختناق و"ح.و.ع" 46 سنة فلاح مصاب باشتباه نزيف داخلى بالمخ وحالة اختناق تم تحويله لمستشفى أسيوط الجامعى، الجميع يقيمون القصير شرق النيل دائرة المركز. وعلى الفور انتقلت قوات الشرطة وضباط المباحث لمحل إقامتهم وبسؤال كل من "م.م.س" 59 سنة فلاح والد الأول والثالث، و"م.ع.م" 45 سنة حاصل على دبلوم أحد أقارب الرابع، مقيمان ذات الناحية أقرا بقيامهم بالحفر والتنقيب عن الآثار بقطعة أرض بجوار الجبل الشرقى "درب جبلى"، ما أدى إلى سقوط جزء من صخرة فى الجبل، تم تحرير المحضر اللازم، وجارٍ استكمال الإجراءات القانونية حيال الواقعة</t>
  </si>
  <si>
    <t>ا.م.م 30س فلاح</t>
  </si>
  <si>
    <t>قطعة أرض بالجبل</t>
  </si>
  <si>
    <t>http://assayta.weladelbalad.com/%D8%AD%D8%A8%D8%B3-%D8%B4%D8%AE%D8%B5%D9%8A%D9%86-4-%D8%A3%D9%8A%D8%A7%D9%85-%D8%A8%D8%AA%D9%87%D9%85%D8%A9-%D8%A7%D9%84%D8%AA%D9%86%D9%82%D9%8A%D8%A8-%D8%B9%D9%86-%D8%A7%D9%84%D8%A2%D8%AB%D8%A7%D8%B1/</t>
  </si>
  <si>
    <t>حفرة بعمق 3م</t>
  </si>
  <si>
    <t>http://www.youm7.com/story/2016/12/20/%D9%85%D8%B5%D8%B1%D8%B9-%D8%B4%D8%A7%D8%A8-%D9%88%D8%A5%D8%B5%D8%A7%D8%A8%D8%A9-2-%D8%A2%D8%AE%D8%B1%D9%8A%D9%86-%D8%A3%D8%AB%D9%86%D8%A7%D8%A1-%D8%A7%D9%84%D8%AA%D9%86%D9%82%D9%8A%D8%A8-%D8%B9%D9%86-%D8%A7%D9%84%D8%A2%D8%AB%D8%A7%D8%B1-%D8%A8%D9%86%D8%AC%D8%B9/3019990</t>
  </si>
  <si>
    <t>لقى شخص مصرعه، وأصيب شخصان آخرين إثر انهيار حفرة بعمق 3 أمتار عليهم أثناء تنقيبهم عن الآثار بمنطقة الحلفاية بمركز نجع حمادى شمال محافظة قنا. كان اللواء صلاح حسان مدير أمن قنا، تلقى إخطارًا من العميد محمد هندى مدير المباحث الجنائية، يفيد بمصرع شخص وإصابة اثنين آخرين أثناء التنقيب عن الآثار. وعلى الفور انتقلت الأجهزة الأمنية إلى موقع الحادث، وتم الدفع برجال الحماية المدنية، وانتشال الجثة المدفونة فى الحفرة. تحرر محضر بالواقعة، وتم نقل المصابين للمستشفى لتلقى العلاج، وأخطرت النيابة العامة لمباشرة التحقيقات.</t>
  </si>
  <si>
    <t>جنوب سيناء</t>
  </si>
  <si>
    <t>نويبع</t>
  </si>
  <si>
    <t>ميناء نويبع</t>
  </si>
  <si>
    <t>http://www.youm7.com/story/2016/10/24/%D8%A7%D9%84%D8%AF%D8%A7%D8%AE%D9%84%D9%8A%D8%A9-%D8%AA%D8%AD%D8%A8%D8%B7-%D8%AA%D9%87%D8%B1%D9%8A%D8%A8-%D9%A3%D9%A2-%D9%82%D8%B7%D8%B9%D8%A9-%D8%A3%D8%AB%D8%B1%D9%8A%D8%A9-%D9%84%D9%84%D8%B3%D8%B9%D9%88%D8%AF%D9%8A%D8%A9-%D8%B9%D8%A8%D8%B1-%D9%85%D9%8A%D9%86%D8%A7%D8%A1-%D9%86%D9%88%D9%8A%D8%A8%D8%B9/2936782</t>
  </si>
  <si>
    <t>أحبطت مصلحة أمن الموانىء بوزارة الداخلية، محاولة مواطن تهريب ٣٢ قطعة أثرية للسعودية. ارتابت الخدمات الأمنية بميناء نويبع، فى مواطن وبتفتيش سيارته النقل أثناء توجهه للسعودية عثر بداخلها على ٣٢ قطعة أثرية . وكشفت التحقيقات، أن المتهم "عادل. ف" مقيم نبروه بالدقهلية وكان يعتزم تهريب الآثار للخارج. وأحال اللواء حسام نصر، مساعد وزير الداخلية مدير مصلحة أمن الموانىء، المتهم للنيابة وتم التحفظ على المضبوطات، بناءً على توجيهات وزير الداخلية بتكثيف الرقابة على الموانىء والمنافذ.</t>
  </si>
  <si>
    <t>عادل ف</t>
  </si>
  <si>
    <t>سيارة نقل - تهريب للسعودية</t>
  </si>
  <si>
    <t>عدد 32 قطعة أثرية</t>
  </si>
  <si>
    <t>ميناء الإسكندرية - رسالة فحم كوك إلى قطر</t>
  </si>
  <si>
    <t>ميناء دمياط - عدد 64 طردا بوزن 4 أطنان والصنف موبليات خشبية وأثاث إلى أمريكا</t>
  </si>
  <si>
    <t>كمين النقب - طريق الخارجة أسيوط</t>
  </si>
  <si>
    <t>http://www.youm7.com/story/2016/3/1/%D9%86%D9%86%D8%B4%D8%B1-%D8%A3%D8%B3%D9%85%D8%A7%D8%A1-%D9%85%D9%87%D8%B1%D8%A8%D9%89-%D8%A7%D9%84%D8%A2%D8%AB%D8%A7%D8%B1-%D9%85%D8%B5%D8%A7%D8%A8%D9%89-%D9%87%D8%AC%D9%88%D9%85-%D9%83%D9%85%D9%8A%D9%86-%D8%A7%D9%84%D9%86%D9%82%D8%A8-%D8%A8%D8%A7%D9%84%D9%88%D8%A7%D8%AF%D9%89-%D8%A7%D9%84%D8%AC%D8%AF%D9%8A%D8%AF/2609443</t>
  </si>
  <si>
    <t>قام مجهولون بمهاجمة كمين النقب الحدودى على طريق الخارجة أسيوط أثناء محاولة القوة استيقافهم للتفتيش، حيث بادر عدد منهم بإطلاق النار على القوة، مما استدعاها للرد بنيران دفاعية أسفرت عن إصابة 3 أشخاص بينهم فتاة، وتم نقلهم إلى مستشفى الخارجة العام. وتبين من الفحص أن المصابين هم مينا. س مصاب بطلق نارى فى الساق الأيسر، وفتاة تدعى إسلام. م 25 سنة بطلق نارى فى الساعد، وعلاء.ح 30 سنة، وجميعهم من محافظة أسيوط، وذلك أثناء محاولتهم تهريب قطع أثرية، وجارى تنشيط المنطقة المحيطة بكمين النقب لضبط باقى الجناة. ورد إخطار إلى اللواء محمد قاسم مدير أمن الوادى الجديد يفيد بتعرض كمين النقب الحدودى على طريق الخارجة أسيوط، لهجوم بالأسلحة النارية من مجهولين دون وقوع خسائر أو إصابات بين أفراد القوة والتى قامت بالرد على المهاجمين، مما أسفر عن إصابة 3 أشخاص بينهم فتاة، وجارى استجوابهم لكشف ملابسات الواقعة، فيما قامت قوات الأمن برفع درجة الاستعداد لأقصى درجاتها، وشددت من تواجد قوات التأمين علي مستشفي الخارجة العام تحسبا لوقوع أية طوارىء.</t>
  </si>
  <si>
    <t>سيارة</t>
  </si>
  <si>
    <t>شروع في تنقيب أو إتجار</t>
  </si>
  <si>
    <t>قبل الجريمة</t>
  </si>
  <si>
    <t>شهر الواقعة</t>
  </si>
  <si>
    <t>الإقليم الجغرافي</t>
  </si>
  <si>
    <t>المحافظات المركزية</t>
  </si>
  <si>
    <t>مدن القناة</t>
  </si>
  <si>
    <t>محافظات الصعيد</t>
  </si>
  <si>
    <t>محافظات الدلتا</t>
  </si>
  <si>
    <t>المحافظات الحدودية</t>
  </si>
  <si>
    <t>جريمة آثار - تنقيب - أول أسيوط - أول أسيوط 01-01-2016</t>
  </si>
  <si>
    <t>جريمة آثار - تنقيب - نجع حمادي - قرية بهجورة 02-01-2016</t>
  </si>
  <si>
    <t>جريمة آثار - إتجار - إدفو - إدفو 02-01-2016</t>
  </si>
  <si>
    <t>جريمة آثار - تنقيب - باب شرقي - كامب شيزار - ش صلاح ذهنى 04-01-2016</t>
  </si>
  <si>
    <t>جريمة آثار - تهريب - ميناء الإسكندية - ميناء الإسكندية 05-01-2016</t>
  </si>
  <si>
    <t>جريمة آثار - إتجار - ديروط - نجع علي حمد 05-01-2016</t>
  </si>
  <si>
    <t>جريمة آثار - إتجار - سنورس - سنورس 12-01-2016</t>
  </si>
  <si>
    <t>جريمة آثار - إتجار - المرج - كمين السلام 14-01-2016</t>
  </si>
  <si>
    <t>جريمة آثار - تنقيب - المنزلة - قرية الطعايمة 15-01-2016</t>
  </si>
  <si>
    <t>جريمة آثار - تنقيب - كوم إمبو - كوم إمبو 15-01-2016</t>
  </si>
  <si>
    <t>جريمة آثار - تنقيب - أول أسيوط - شارع الدرويش - حارة هلالي 16-01-2016</t>
  </si>
  <si>
    <t>جريمة آثار - تنقيب - إطسا - منطقة آثار دير البنات - قرية قلمشاة 17-01-2016</t>
  </si>
  <si>
    <t>جريمة آثار - تنقيب - البساتين - عزبة النصر - مقابر اليهود 19-01-2016</t>
  </si>
  <si>
    <t>جريمة آثار - تهريب - مركز دمياط - ميناء دمياط 20-01-2016</t>
  </si>
  <si>
    <t>جريمة آثار - تنقيب - بلبيس - طريق بلبيس العاشر 22-01-2016</t>
  </si>
  <si>
    <t>جريمة آثار - تنقيب - أبنوب - قرية بني محمد الشهابية 23-01-2016</t>
  </si>
  <si>
    <t>جريمة آثار - إتجار - الدلنجات - كمين أمني 24-01-2016</t>
  </si>
  <si>
    <t>جريمة آثار - إتجار - المنيا الجديدة - كمين أمني 28-01-2016</t>
  </si>
  <si>
    <t>جريمة آثار - إتجار - إمبابة - إمبابة 30-01-2016</t>
  </si>
  <si>
    <t>جريمة آثار - تنقيب - مينا البصل - القباري - خلف مسجد سيدي القباري 31-01-2006</t>
  </si>
  <si>
    <t>جريمة آثار - تنقيب - باريس - قرية درب الأربعين 31-01-2006</t>
  </si>
  <si>
    <t>جريمة آثار - تنقيب - الخليفة - منطقة مقابر الإمام الشافعي 01-02-2016</t>
  </si>
  <si>
    <t>جريمة آثار - تنقيب - ساحل سليم - ناحية تاسا 02-02-2016</t>
  </si>
  <si>
    <t>جريمة آثار - تنقيب - أول أسيوط - غرب البلد 03-02-2016</t>
  </si>
  <si>
    <t>جريمة آثار - تنقيب - ساقلته - الشنشيفي 03-02-2016</t>
  </si>
  <si>
    <t>جريمة آثار - تنقيب - مركز قنا - منطقة الدير الغربي الأثرية 03-02-2016</t>
  </si>
  <si>
    <t>جريمة آثار - تنقيب - حلوان - كفر العلو 04-02-2016</t>
  </si>
  <si>
    <t>جريمة آثار - تنقيب - ساحل سليم - قرية الغريب 04-02-2016</t>
  </si>
  <si>
    <t>جريمة آثار - تنقيب - المنشأة - قرية العنبرية 04-02-2016</t>
  </si>
  <si>
    <t>جريمة آثار - إتجار - الأهرام - خلف الهرم الثالث 05-02-2016</t>
  </si>
  <si>
    <t>جريمة آثار - تنقيب - أبنوب - بندر أبنوب 05-02-2016</t>
  </si>
  <si>
    <t>جريمة آثار - إتجار - الزاوية الحمراء - الزاوية الحمراء 10-02-2016</t>
  </si>
  <si>
    <t>جريمة آثار - إتجار - سمالوط - سمالوط 10-02-2016</t>
  </si>
  <si>
    <t>جريمة آثار - تنقيب - بني مزار - الظهير الصحراوي الشرقي 11-02-2016</t>
  </si>
  <si>
    <t>جريمة آثار - تنقيب - سيدي سالم - كوم العرب التابعة لكوم الدهب - بجوار تل أثري 12-02-2016</t>
  </si>
  <si>
    <t>جريمة آثار - تنقيب - أبو تيج - قرية البلايزة 12-02-2016</t>
  </si>
  <si>
    <t>جريمة آثار - تنقيب - مينا البصل - القباري - مساكن طيبة صالح 13-02-2016</t>
  </si>
  <si>
    <t>جريمة آثار - تنقيب - إدكو - إدكو 13-02-2016</t>
  </si>
  <si>
    <t>جريمة آثار - إتجار - فارسكور - كمين أمني 13-02-2016</t>
  </si>
  <si>
    <t>جريمة آثار - تنقيب - مركز المنيا - منطقة أثار فريز 14-02-2016</t>
  </si>
  <si>
    <t>جريمة آثار - تنقيب - أبو قرقاص - قرية أبو قرقاص البلد - منطقة الرهبة 17-02-2016</t>
  </si>
  <si>
    <t>جريمة آثار - إتجار - أطفيح - أطفيح 18-02-2016</t>
  </si>
  <si>
    <t>جريمة آثار - تنقيب - مصر القديمة - عين الصيرة 20-02-2016</t>
  </si>
  <si>
    <t>جريمة آثار - تنقيب - ملوي - قرية دير البرشا - منطقة الآثار الجبلية 20-02-2016</t>
  </si>
  <si>
    <t>جريمة آثار - تنقيب - دار السلام - القاهرة - دار السلام 21-02-2016</t>
  </si>
  <si>
    <t>جريمة آثار - تنقيب - سيدي سالم - قرية دمرو الحدادي 26-02-2016</t>
  </si>
  <si>
    <t>جريمة آثار - تنقيب - القوصية - القوصية 26-02-2016</t>
  </si>
  <si>
    <t>جريمة آثار - تنقيب - شربين - قرية الضهرية - منطقة أثرية 28-02-2016</t>
  </si>
  <si>
    <t>جريمة آثار - إتجار - الدلنجات - الدلنجات 29-02-2016</t>
  </si>
  <si>
    <t>جريمة آثار - تهريب - الخارجة - كمين النقب - طريق الخارجة أسيوط 01-03-2016</t>
  </si>
  <si>
    <t>جريمة آثار - إتجار - مصر القديمة - المنيل 04-03-2016</t>
  </si>
  <si>
    <t>جريمة آثار - إتجار - كفر شكر - كمين أمني 04-03-2016</t>
  </si>
  <si>
    <t>جريمة آثار - تنقيب - تلا - قرية قشطوخ 06-03-2016</t>
  </si>
  <si>
    <t>جريمة آثار - تنقيب - إسنا - قرية الشغب 06-03-2016</t>
  </si>
  <si>
    <t>جريمة آثار - إتجار - مطاي - قرية حلوة 07-03-2016</t>
  </si>
  <si>
    <t>جريمة آثار - تنقيب - الأهرام - نزلة السمان - منطقة سن العجوز 10-03-2016</t>
  </si>
  <si>
    <t>جريمة آثار - شروع في تنقيب أو إتجار - حوش عيسى - حوش عيسى 12-03-2016</t>
  </si>
  <si>
    <t>جريمة آثار - تنقيب - أوسيم - حارة المنجد 14-03-2016</t>
  </si>
  <si>
    <t>جريمة آثار - تنقيب - سيوة - المراقي - منطقة دهبية 14-03-2016</t>
  </si>
  <si>
    <t>جريمة آثار - تنقيب - شبراخيت - قرية محلتصا 15-03-2016</t>
  </si>
  <si>
    <t>جريمة آثار - تنقيب - مغاغة - قرية أبو بشت 15-03-2016</t>
  </si>
  <si>
    <t>جريمة آثار - تنقيب - مركز أسيوط - قرية نجع العيساوية 15-03-2016</t>
  </si>
  <si>
    <t>جريمة آثار - تنقيب - التبين - التبين 17-03-2016</t>
  </si>
  <si>
    <t>جريمة آثار - شروع في تنقيب أو إتجار - مركز أسيوط - قرية أولاد رائق 17-03-2016</t>
  </si>
  <si>
    <t>جريمة آثار - إتجار - الدرب الأحمر - الدرب الأحمر 18-03-2016</t>
  </si>
  <si>
    <t>جريمة آثار - تنقيب - كفر شكر - قرية البقاشين 18-03-2016</t>
  </si>
  <si>
    <t>جريمة آثار - تهريب - بني مزار - طريق الجيش - مدخل قرية الشيخ فضل 19-03-2016</t>
  </si>
  <si>
    <t>جريمة آثار - تنقيب - حلوان - حلوان 23-03-2016</t>
  </si>
  <si>
    <t>جريمة آثار - إتجار - الصالحية - كمين 36 الحربي 23-03-2016</t>
  </si>
  <si>
    <t>جريمة آثار - إتجار - الشيخ زايد - الشيخ زايد 25-03-2016</t>
  </si>
  <si>
    <t>جريمة آثار - تنقيب - طهطا - بندر طهطا 25-03-2016</t>
  </si>
  <si>
    <t>جريمة آثار - تنقيب - إسنا - قرية النجوع بحري 25-03-2016</t>
  </si>
  <si>
    <t>جريمة آثار - إتجار - النزهة - شركة تسويق عقاري 26-03-2016</t>
  </si>
  <si>
    <t>جريمة آثار - تنقيب - إسنا - إسنا 26-03-2016</t>
  </si>
  <si>
    <t>جريمة آثار - تنقيب - أرمنت - أرمنت الحيط 26-03-2016</t>
  </si>
  <si>
    <t>جريمة آثار - تنقيب - محلة الدمنة - عزبة البدري 27-03-2016</t>
  </si>
  <si>
    <t>جريمة آثار - تنقيب - مركز أسوان - أبو الريش 29-03-2016</t>
  </si>
  <si>
    <t>جريمة آثار - إتجار - الفيوم - الفيوم 01-04-2016</t>
  </si>
  <si>
    <t>جريمة آثار - تنقيب - مركز ناصر - قرية كوم أبو خلاد - قرية الجرو 01-04-2016</t>
  </si>
  <si>
    <t>جريمة آثار - إتجار - بني مزار - قرية ببني مزار 05-04-2016</t>
  </si>
  <si>
    <t>جريمة آثار - تنقيب - أول أسيوط - ناحية منقباد - المنطقة الجبلية 06-04-2016</t>
  </si>
  <si>
    <t>جريمة آثار - تنقيب - كرموز - ش التميمي 10-04-2016</t>
  </si>
  <si>
    <t>جريمة آثار - تنقيب - منوف - قرية الكوم الأحمر 11-04-2016</t>
  </si>
  <si>
    <t>جريمة آثار - تنقيب - سمالوط - قرية 4 مهاجرين 13-04-2016</t>
  </si>
  <si>
    <t>جريمة آثار - إتجار - عين شمس - عين شمس 14-04-2016</t>
  </si>
  <si>
    <t>جريمة آثار - تنقيب - سقارة - سقارة 17-04-2016</t>
  </si>
  <si>
    <t>جريمة آثار - تنقيب - أخميم - ش حسين حمادة 18-04-2016</t>
  </si>
  <si>
    <t>جريمة آثار - تنقيب - المنشأة - ش الحرية 18-04-2016</t>
  </si>
  <si>
    <t>جريمة آثار - تنقيب - المنشأة - ش البحر 18-04-2016</t>
  </si>
  <si>
    <t>جريمة آثار - تنقيب - الأربعين - منطقة كفر سليم 19-04-2016</t>
  </si>
  <si>
    <t>جريمة آثار - إتجار - الخارجة - حي الشعلة 21-04-2016</t>
  </si>
  <si>
    <t>جريمة آثار - إتجار - الخارجة - حي البستان 21-04-2016</t>
  </si>
  <si>
    <t>جريمة آثار - تنقيب - مركز ناصر - قرية كوم أبو خلاد 27-04-2016</t>
  </si>
  <si>
    <t>جريمة آثار - تنقيب - جرجا - ش أبو عمرة 27-04-2016</t>
  </si>
  <si>
    <t>جريمة آثار - تنقيب - إهناسيا - إهناسيا 28-04-2016</t>
  </si>
  <si>
    <t>جريمة آثار - تنقيب - أخميم - بندر أخميم 28-04-2016</t>
  </si>
  <si>
    <t>جريمة آثار - تنقيب - أرمنت - منطقة أرمنت الحيط 29-04-2016</t>
  </si>
  <si>
    <t>جريمة آثار - تنقيب - شبراخيت - قرية محلتصا 01-05-2016</t>
  </si>
  <si>
    <t>جريمة آثار - تنقيب - أسيوط - كمين أمني 01-05-2016</t>
  </si>
  <si>
    <t>جريمة آثار - تنقيب - أول مدينة نصر - زهراء مدينة نصر - عزبة الهجانة 02-05-2016</t>
  </si>
  <si>
    <t>جريمة آثار - تنقيب - بسيون - المنطقة الأثرية بتل ربوة الأحجار - قرية صالحجر 02-05-2016</t>
  </si>
  <si>
    <t>جريمة آثار - إتجار - باريس - كمين أمني - قرية بغداد 04-05-2016</t>
  </si>
  <si>
    <t>جريمة آثار - تنقيب - مركز سوهاج - نجع القراقري - قرية أولاد عزاز 07-05-2016</t>
  </si>
  <si>
    <t>جريمة آثار - تنقيب - دراو - قرية الجعافرة 09-05-2016</t>
  </si>
  <si>
    <t>جريمة آثار - تنقيب - كوم حمادة - قرية نتما 10-05-2016</t>
  </si>
  <si>
    <t>جريمة آثار - تنقيب - مركز ناصر - قرية أشمنت 10-05-2016</t>
  </si>
  <si>
    <t>جريمة آثار - تنقيب - الخليفة - قصر الأمير يشبك - ش السلطان حسن 12-05-2016</t>
  </si>
  <si>
    <t>جريمة آثار - تنقيب - مركز المنصورة - قرية شاوة 13-05-2016</t>
  </si>
  <si>
    <t>جريمة آثار - تنقيب - باب الشعرية - ش الجيش 15-05-2016</t>
  </si>
  <si>
    <t>جريمة آثار - إتجار - أبو المطامير - أبو المطامير 15-05-2016</t>
  </si>
  <si>
    <t>جريمة آثار - تنقيب - مركز ناصر - قرية المنصورة 17-05-2016</t>
  </si>
  <si>
    <t>جريمة آثار - تنقيب - فاقوس - فاقوس 18-05-2016</t>
  </si>
  <si>
    <t>جريمة آثار - تنقيب - اللبان - ش الفراهدة 20-05-2016</t>
  </si>
  <si>
    <t>جريمة آثار - إتجار - سمسطا - كمين أمني - الطريق الصحراوي 20-05-2016</t>
  </si>
  <si>
    <t>جريمة آثار - تنقيب - قويسنا - قويسنا 21-05-2016</t>
  </si>
  <si>
    <t>جريمة آثار - إتجار - أبنوب - أبنوب 23-05-2016</t>
  </si>
  <si>
    <t>جريمة آثار - تنقيب - باب الشعرية - عطفة شومان من بين السيارج 24-05-2016</t>
  </si>
  <si>
    <t>جريمة آثار - تنقيب - طوخ - طوخ 27-05-2016</t>
  </si>
  <si>
    <t>جريمة آثار - تنقيب - مركز الفيوم - عزبة حرفوش - قرية زاوية الكرداسة 30-05-2016</t>
  </si>
  <si>
    <t>جريمة آثار - تنقيب - مركز سوهاج - قرية الكوامل بحري - الجبل الغربي 31-05-2016</t>
  </si>
  <si>
    <t>جريمة آثار - تنقيب - العياط - دهشور 03-06-2016</t>
  </si>
  <si>
    <t>جريمة آثار - تنقيب - القناطر الخيرية - حي الزهور 11-06-2016</t>
  </si>
  <si>
    <t>جريمة آثار - شروع في تنقيب أو إتجار - الأهرام - مقابر المنطقة الأثرية بالأهرامات 12-06-2016</t>
  </si>
  <si>
    <t>جريمة آثار - إتجار - الشيخ زايد - الشيخ زايد 12-06-2016</t>
  </si>
  <si>
    <t>جريمة آثار - تنقيب - جهينة - قرية عنيبس 13-06-2016</t>
  </si>
  <si>
    <t>جريمة آثار - تنقيب - طامية - بندر طامية 14-06-2016</t>
  </si>
  <si>
    <t>جريمة آثار - تنقيب - فاقوس - قرية غزالة عبدون 20-06-2016</t>
  </si>
  <si>
    <t>جريمة آثار - إتجار - نبروه - نبروه 21-06-2016</t>
  </si>
  <si>
    <t>جريمة آثار - إتجار - أبو النمرس - مزرعة 22-06-2016</t>
  </si>
  <si>
    <t>جريمة آثار - إتجار - الجناين - الجناين 26-06-2016</t>
  </si>
  <si>
    <t>جريمة آثار - تنقيب - الصف - الصف 27-06-2016</t>
  </si>
  <si>
    <t>جريمة آثار - تنقيب - إيتاي البارود - إيتاي البارود 28-06-2016</t>
  </si>
  <si>
    <t>جريمة آثار - تنقيب - القوصية - قطعة أرض بجوار الجبل الشرقي 28-06-2016</t>
  </si>
  <si>
    <t>جريمة آثار - إتجار - الأهرام - منطقة الهرم - كمين أمني 30-06-2016</t>
  </si>
  <si>
    <t>جريمة آثار - إتجار - منفلوط - قرية أم القصور 10-07-2016</t>
  </si>
  <si>
    <t>جريمة آثار - تنقيب - أرمنت - أرمنت الحيط - جدار لجمعية أهلية 10-07-2016</t>
  </si>
  <si>
    <t>جريمة آثار - تنقيب - أبنوب - أبنوب 16-07-2016</t>
  </si>
  <si>
    <t>جريمة آثار - تنقيب - الحسينية - قرية جميمة 17-07-2016</t>
  </si>
  <si>
    <t>جريمة آثار - تنقيب - الحسينية - قرية الرضاونة 17-07-2016</t>
  </si>
  <si>
    <t>جريمة آثار - تنقيب - الأهرام - منطقة كفر الجبل 26-07-2016</t>
  </si>
  <si>
    <t>جريمة آثار - إتجار - مركز ناصر - مركز ناصر "صاحب رسالة ارجع يا محمد أبوك لقى آثار" 26-07-2016</t>
  </si>
  <si>
    <t>جريمة آثار - تنقيب - سيدي سالم - قرية دمرو الحدادي 27-07-2016</t>
  </si>
  <si>
    <t>جريمة آثار - تنقيب - تمي الأمديد - قرية الإصلاح - مزرعة مواشي 01-08-2016</t>
  </si>
  <si>
    <t>جريمة آثار - تنقيب - مصر القديمة - عزبة خير الله 03-08-2016</t>
  </si>
  <si>
    <t>جريمة آثار - إتجار - الأهرام - كمين أمني - مدخل سقارة - طريق المريوطية 03-08-2016</t>
  </si>
  <si>
    <t>جريمة آثار - تنقيب - الخليفة - ش سكة الكومي - منطقة آثار إسلامية 06-08-2016</t>
  </si>
  <si>
    <t>جريمة آثار - تنقيب - كرداسة - قرية ناهيا 06-08-2016</t>
  </si>
  <si>
    <t>جريمة آثار - تنقيب - طوخ - طوخ 06-08-2016</t>
  </si>
  <si>
    <t>جريمة آثار - إتجار - مشتول السوق - كمين أمني 08-08-2016</t>
  </si>
  <si>
    <t>جريمة آثار - تنقيب - سنورس - بندر سنورس 08-08-2016</t>
  </si>
  <si>
    <t>جريمة آثار - تنقيب - أخميم - بندر أخميم 08-08-2016</t>
  </si>
  <si>
    <t>جريمة آثار - تنقيب - بندر الأقصر - بندر الأقصر 09-08-2016</t>
  </si>
  <si>
    <t>جريمة آثار - تنقيب - الباجور - الباجور 10-08-2016</t>
  </si>
  <si>
    <t>جريمة آثار - تنقيب - أول أسيوط - غرب البلد - المسجد الأموي - درب الشيخ صالح 13-08-2016</t>
  </si>
  <si>
    <t>جريمة آثار - تنقيب - تلا - قرية طوخ دلكة 15-08-2016</t>
  </si>
  <si>
    <t>جريمة آثار - تنقيب - دار السلام - القاهرة - عزبة خير الله - حارة الفرن 18-08-2016</t>
  </si>
  <si>
    <t>جريمة آثار - تنقيب - المنزلة - قرية الشبول 18-08-2016</t>
  </si>
  <si>
    <t>جريمة آثار - تنقيب - إهناسيا - قرية خورشيد 19-08-2016</t>
  </si>
  <si>
    <t>جريمة آثار - تنقيب - إهناسيا - قرية 20-08-2016</t>
  </si>
  <si>
    <t>جريمة آثار - تنقيب - إدفو - شارع الصاغة بجوار معبد إدفو 21-08-2016</t>
  </si>
  <si>
    <t>جريمة آثار - تنقيب - إدفو - قرية كلح الشيخ 21-08-2016</t>
  </si>
  <si>
    <t>جريمة آثار - تنقيب - البياضية - الطود - الظهير الصحراوي 22-08-2016</t>
  </si>
  <si>
    <t>جريمة آثار - إتجار - أشمون - أشمون 23-08-2016</t>
  </si>
  <si>
    <t>جريمة آثار - إتجار - مدينة 15 مايو - كمين أمني 25-08-2016</t>
  </si>
  <si>
    <t>جريمة آثار - إتجار - بولاق الدكرور - بولاق الدكرور 25-08-2016</t>
  </si>
  <si>
    <t>جريمة آثار - تنقيب - ثان الزقازيق - بجوار مدرسة كفر عبد العزيز الابتدائية 27-08-2016</t>
  </si>
  <si>
    <t>جريمة آثار - تنقيب - مركز أسيوط - قرية درنكة - ش السويقة 27-08-2016</t>
  </si>
  <si>
    <t>جريمة آثار - تنقيب - طيبة - قرية الزيتية قبلي 29-08-2016</t>
  </si>
  <si>
    <t>جريمة آثار - تنقيب - الجمالية - القاهرة - منطقة الشعراني - ش البراني 30-08-2016</t>
  </si>
  <si>
    <t>جريمة آثار - تنقيب - ملوي - ملوي 30-08-2016</t>
  </si>
  <si>
    <t>جريمة آثار - تنقيب - طهطا - قرية بني حرب 31-08-2016</t>
  </si>
  <si>
    <t>جريمة آثار - تنقيب - منوف - قرية جزي 04-09-2016</t>
  </si>
  <si>
    <t>جريمة آثار - تنقيب - كوم حمادة - قرية كفر العيص 06-09-2016</t>
  </si>
  <si>
    <t>جريمة آثار - تنقيب - بندر الأقصر - نجع أبو عصبة - منطقة تقتيش الكرنك الأثرية 10-09-2016</t>
  </si>
  <si>
    <t>جريمة آثار - تهريب - جهينة - جهينة 12-09-2016</t>
  </si>
  <si>
    <t>جريمة آثار - إتجار - المقطم - مساكن الكويت 14-09-2016</t>
  </si>
  <si>
    <t>جريمة آثار - تنقيب - بسيون - قرية صان الحجر 16-09-2016</t>
  </si>
  <si>
    <t>جريمة آثار - إتجار - الدرب الأحمر - كمين أمني 17-09-2016</t>
  </si>
  <si>
    <t>جريمة آثار - شروع في تنقيب أو إتجار - الأهرام - المنطقة الأثرية 17-09-2016</t>
  </si>
  <si>
    <t>جريمة آثار - تنقيب - الأهرام - منطقة كفر الجبل - الظهير الصحراوي للمنطقة الأثرية 17-09-2016</t>
  </si>
  <si>
    <t>جريمة آثار - تنقيب - البدرشين - البدرشين 20-09-2016</t>
  </si>
  <si>
    <t>جريمة آثار - تنقيب - مصر الجديدة - مساكن المدبح 21-09-2016</t>
  </si>
  <si>
    <t>جريمة آثار - تنقيب - الغنايم - الغنايم غرب - ش الحمام 21-09-2016</t>
  </si>
  <si>
    <t>جريمة آثار - تنقيب - بلبيس - قرية الشغانبة 22-09-2016</t>
  </si>
  <si>
    <t>جريمة آثار - إتجار - بندر بني سويف - محطة قطار بني سويف 22-09-2016</t>
  </si>
  <si>
    <t>جريمة آثار - تنقيب - نجع حمادي - مدافن قرية هو - داخل بئر 22-09-2016</t>
  </si>
  <si>
    <t>جريمة آثار - تنقيب - شبين القناطر - قرية طحانوب 26-09-2016</t>
  </si>
  <si>
    <t>جريمة آثار - تنقيب - القوصية - منطقة الشيخ عون الله 27-09-2016</t>
  </si>
  <si>
    <t>جريمة آثار - تنقيب - الزيتون - جراح - ش ابن سندر 28-09-2016</t>
  </si>
  <si>
    <t>جريمة آثار - تنقيب - إدفو - قرية كلح الجبل 29-09-2016</t>
  </si>
  <si>
    <t>جريمة آثار - تنقيب - تمي الأمديد - قرية البيضاء 01-10-2016</t>
  </si>
  <si>
    <t>جريمة آثار - إتجار - بولاق الدكرور - بولاق الدكرور 02-10-2016</t>
  </si>
  <si>
    <t>جريمة آثار - تنقيب - البرلس - منطقة بر بحري 03-10-2016</t>
  </si>
  <si>
    <t>جريمة آثار - إتجار - شمال سيناء 03-10-2016</t>
  </si>
  <si>
    <t>جريمة آثار - تنقيب - الأهرام - نزلة السمان 04-10-2016</t>
  </si>
  <si>
    <t>جريمة آثار - تنقيب - أخميم - ش الأربعين 04-10-2016</t>
  </si>
  <si>
    <t>جريمة آثار - شروع في تنقيب - أسوان - مقبرتين أثريتين - ضريح أغاخان 09-10-2016</t>
  </si>
  <si>
    <t>جريمة آثار - تنقيب - الجمالية - القاهرة - الجمالية - القاهرة 10-10-2016</t>
  </si>
  <si>
    <t>جريمة آثار - شروع في تنقيب - الحسينية - منطقة أثرية 11-10-2016</t>
  </si>
  <si>
    <t>جريمة آثار - تنقيب - الجمالية - القاهرة - ورشة - حوش عطى 13-10-2016</t>
  </si>
  <si>
    <t>جريمة آثار - تنقيب - سيدي جابر - منطقة كفر عبده - ش سكينة بنت الحسين 13-10-2016</t>
  </si>
  <si>
    <t>جريمة آثار - تنقيب - الرحمانية - الرحمانية 14-10-2016</t>
  </si>
  <si>
    <t>جريمة آثار - تنقيب - مركز أسيوط - منطقة غرب جبل درنكة الأثرية 15-10-2016</t>
  </si>
  <si>
    <t>جريمة آثار - شروع في تنقيب أو إتجار - قنا - كمين أمني - طريق مصر أسوان 18-10-2016</t>
  </si>
  <si>
    <t>جريمة آثار - تنقيب - مصر القديمة - محل مغلق - ش قصر الشمع بجوار حصن نابليون 19-10-2016</t>
  </si>
  <si>
    <t>جريمة آثار - إتجار - بولاق الدكرور - فيصل 21-10-2016</t>
  </si>
  <si>
    <t>جريمة آثار - تنقيب - منشأة ناصر - حارة جاد من ش الصيفي 24-10-2016</t>
  </si>
  <si>
    <t>جريمة آثار - تنقيب - ههيا - قرية خلوة دبوس 24-10-2016</t>
  </si>
  <si>
    <t>جريمة آثار - تهريب - نويبع - ميناء نويبع 24-10-2016</t>
  </si>
  <si>
    <t>جريمة آثار - تنقيب - منوف - عزبة الملك 25-10-2016</t>
  </si>
  <si>
    <t>جريمة آثار - تنقيب - فاقوس - عزبة الكثرية - قرية النوافعة 26-10-2016</t>
  </si>
  <si>
    <t>جريمة آثار - تنقيب - أبو حمص - بئر - قرية صفر الكبري - دسونس الحلفاية 29-10-2016</t>
  </si>
  <si>
    <t>جريمة آثار - تنقيب - مصر القديمة - مصر القديمة 30-10-2016</t>
  </si>
  <si>
    <t>جريمة آثار - تنقيب - الرحمانية - عزبة كفر غنيم 31-10-2016</t>
  </si>
  <si>
    <t>جريمة آثار - إتجار - الأهرام - كمين أمني - سنترال الهرم 01-11-2016</t>
  </si>
  <si>
    <t>جريمة آثار - تنقيب - برج العرب - عزبة بهيج 01-11-2016</t>
  </si>
  <si>
    <t>جريمة آثار - شروع في تنقيب أو إتجار - الأزبكية - وسط البلد "قضية أحمد السفاح - الآثار الكبرى عام 2003" 05-11-2016</t>
  </si>
  <si>
    <t>جريمة آثار - شروع في تنقيب أو إتجار - سيدي سالم - بندر سيدي سالم 07-11-2016</t>
  </si>
  <si>
    <t>جريمة آثار - تنقيب - منيا القمح - كمين أمني 11-11-2016</t>
  </si>
  <si>
    <t>جريمة آثار - إتجار - صان الحجر - كمين أمني - كوبري سليم 17-11-2016</t>
  </si>
  <si>
    <t>جريمة آثار - تنقيب - الخليفة - منطقة سوح السلاح - حارة حلوات 18-11-2016</t>
  </si>
  <si>
    <t>جريمة آثار - إتجار - أول أكتوبر - كمين أمني - مدينة الإنتاج الإعلامي 18-11-2016</t>
  </si>
  <si>
    <t>جريمة آثار - تنقيب - ميت غمر - منطقة تل المقدام الأثرية 19-11-2016</t>
  </si>
  <si>
    <t>جريمة آثار - تنقيب - الأهرام - منطقة مقابر العمال الأثرية 20-11-2016</t>
  </si>
  <si>
    <t>جريمة آثار - تنقيب - مركز سوهاج - مقبرة معبد أتربيس بالمنطقة الأثرية - قرية نجع الشيخ حمد 20-11-2016</t>
  </si>
  <si>
    <t>جريمة آثار - تنقيب - أبو حماد - العوضية تل مفتاح 21-11-2016</t>
  </si>
  <si>
    <t>جريمة آثار - تنقيب - أبو حماد - طويحر 21-11-2016</t>
  </si>
  <si>
    <t>جريمة آثار - تنقيب - ثان سوهاج - ش أبو شجرة 21-11-2016</t>
  </si>
  <si>
    <t>جريمة آثار - تنقيب - الأهرام - منطقة كفر الجبل 22-11-2016</t>
  </si>
  <si>
    <t>جريمة آثار - تنقيب - القرنة - قرية حاجرة الضبعية 25-11-2016</t>
  </si>
  <si>
    <t>جريمة آثار - تنقيب - البدرشين - قرية ميت رهينة 27-11-2016</t>
  </si>
  <si>
    <t>جريمة آثار - تنقيب - أوسيم - أوسيم 29-11-2016</t>
  </si>
  <si>
    <t>جريمة آثار - تنقيب - فاقوس - فاقوس 01-12-2016</t>
  </si>
  <si>
    <t>جريمة آثار - تنقيب - بني سويف الجديدة - منطقة ابني بيتك 02-12-2016</t>
  </si>
  <si>
    <t>جريمة آثار - إتجار - كفر البطيخ - قرية الركابية 03-12-2016</t>
  </si>
  <si>
    <t>جريمة آثار - تنقيب - القنطرة غرب - القنطرة غرب 04-12-2016</t>
  </si>
  <si>
    <t>جريمة آثار - تنقيب - طهطا - منطقة القيسارية 04-12-2016</t>
  </si>
  <si>
    <t>جريمة آثار - تنقيب - إسنا - إسنا 05-12-2016</t>
  </si>
  <si>
    <t>جريمة آثار - تنقيب - إسنا - قرية المعلا 05-12-2016</t>
  </si>
  <si>
    <t>جريمة آثار - تنقيب - الرحمانية - الرحمانية 06-12-2016</t>
  </si>
  <si>
    <t>جريمة آثار - إتجار - شبين القناطر - شبين القناطر 08-12-2016</t>
  </si>
  <si>
    <t>جريمة آثار - تنقيب - الكوثر - مقابر دير الشهداء 14-12-2016</t>
  </si>
  <si>
    <t>جريمة آثار - تنقيب - شبين القناطر - قرية نوى 15-12-2016</t>
  </si>
  <si>
    <t>جريمة آثار - تنقيب - مركز سوهاج - نجع الشيخ حمد 15-12-2016</t>
  </si>
  <si>
    <t>جريمة آثار - تنقيب - القنطرة غرب - قرية أبو خليفة 17-12-2016</t>
  </si>
  <si>
    <t>جريمة آثار - تنقيب - الخانكة - قرية سرياقوس 18-12-2016</t>
  </si>
  <si>
    <t>جريمة آثار - تنقيب - ساحل سليم - الرويجات 19-12-2016</t>
  </si>
  <si>
    <t>جريمة آثار - تنقيب - الخليفة - بجوار قلعة صلاح الدين 20-12-2016</t>
  </si>
  <si>
    <t>جريمة آثار - تنقيب - نجع حمادي - قرية الحلفاية بحري 20-12-2016</t>
  </si>
  <si>
    <t>جريمة آثار - تنقيب - نجع حمادي - قرية الحلفاية بحري 24-12-2016</t>
  </si>
  <si>
    <t>جريمة آثار - إتجار - مصر القديمة - منطقة المدابغ 25-12-2016</t>
  </si>
  <si>
    <t>جريمة آثار - تنقيب - الجمالية - القاهرة - الجمالية - القاهرة 25-12-2016</t>
  </si>
  <si>
    <t>جريمة آثار - إتجار - الأميرية - كمين أمني - خلف محل كشري سيد حنفي 27-12-2016</t>
  </si>
  <si>
    <t>جريمة آثار - تنقيب - الجمالية - القاهرة - الجمالية - القاهرة 28-12-2016</t>
  </si>
  <si>
    <t>جريمة آثار - إتجار - ثان سوهاج - ش الجامعة مدينة ناصر 28-12-2016</t>
  </si>
  <si>
    <t>جريمة آثار - تنقيب - الأهرام - المنطقة الأثرية بالأهرام 31-12-2016</t>
  </si>
  <si>
    <t>جريمة آثار - تنقيب - الخانكة - قرية عرب العليقات 31-12-2016</t>
  </si>
  <si>
    <t>النصف الأول من عام 2014</t>
  </si>
  <si>
    <t>النصف الثاني من عام 2014</t>
  </si>
  <si>
    <t>النصف الأول من عام 2015</t>
  </si>
  <si>
    <t>النصف الثاني من عام 2015</t>
  </si>
  <si>
    <t>النصف الأول من عام 2016</t>
  </si>
  <si>
    <t>النصف الثاني من عام 2016</t>
  </si>
  <si>
    <t>الإجمالي</t>
  </si>
  <si>
    <t>ذكور</t>
  </si>
  <si>
    <t>إناث</t>
  </si>
  <si>
    <t>الإجمالي للمحافظات</t>
  </si>
  <si>
    <t>الإجمالي للأقاليم</t>
  </si>
  <si>
    <t>بورسعيد</t>
  </si>
  <si>
    <t>البحر الأحمر</t>
  </si>
  <si>
    <t>جرائم الآثار في مصر خلال عام 2016</t>
  </si>
  <si>
    <t>يوليو 2016</t>
  </si>
  <si>
    <t>يناير 2016</t>
  </si>
  <si>
    <t>فبراير 2016</t>
  </si>
  <si>
    <t>مارس 2016</t>
  </si>
  <si>
    <t>أبريل 2016</t>
  </si>
  <si>
    <t>مايو 2016</t>
  </si>
  <si>
    <t>يونيو 2016</t>
  </si>
  <si>
    <t>أغسطس 2016</t>
  </si>
  <si>
    <t>سبتمبر 2016</t>
  </si>
  <si>
    <t>أكتوبر 2016</t>
  </si>
  <si>
    <t>نوفمبر 2016</t>
  </si>
  <si>
    <t>ديسمبر 2016</t>
  </si>
  <si>
    <t>المحافظة والإقليم الجغرافي للواقعة / شهر الواقعة</t>
  </si>
  <si>
    <t>عدد الوقائع</t>
  </si>
  <si>
    <t>عدد الوفيات</t>
  </si>
  <si>
    <t>عدد الإصابات</t>
  </si>
  <si>
    <t>عدد حالات القبض</t>
  </si>
  <si>
    <t>عدد القطع الأثرية المضبوطة</t>
  </si>
  <si>
    <t>عدد المقبوض عليهم وفقاً للفترة الزمنية للواقعة والمحافظة والإقليم الجغرافي للواقعة</t>
  </si>
  <si>
    <t>عدد الوقائع والوفيات والإصابات وحالات القبض والقطع الأثرية المضبوطة وفقاً لشهر الواقعة</t>
  </si>
  <si>
    <t>شهر الواقعة/ عدد الوقائع والوفيات والإصابات والقبض والقطع</t>
  </si>
  <si>
    <t>عدد الوقائع والوفيات والإصابات وحالات القبض والقطع الأثرية المضبوطة وفقاً لمحافظة الواقعة</t>
  </si>
  <si>
    <t>محافظة الواقعة/ عدد الوقائع والوفيات والإصابات والقبض والقطع</t>
  </si>
  <si>
    <t>عدد الوقائع والوفيات والإصابات وحالات القبض والقطع الأثرية المضبوطة وفقاً للإقليم الجغرافي للواقعة</t>
  </si>
  <si>
    <t>الإقليم الجغرافي للواقعة/ عدد الوقائع والوفيات والإصابات والقبض والقطع</t>
  </si>
  <si>
    <t>ذكر</t>
  </si>
  <si>
    <t>أنثى</t>
  </si>
  <si>
    <t>المرحلة العمرية حسب الوفيات والإصابات وحالات القبض وفقاً لشهر الواقعة</t>
  </si>
  <si>
    <t>بالغ</t>
  </si>
  <si>
    <t>قاصر</t>
  </si>
  <si>
    <t>شهر الواقعة/ المرحلة العمرية حسب الوفيات والإصابات وحالات القبض</t>
  </si>
  <si>
    <t>النوع الاجتماعي حسب الوفيات والإصابات وحالات القبض وفقاً لشهر الواقعة</t>
  </si>
  <si>
    <t>شهر الواقعة/ النوع الاجتماعي حسب الوفيات والإصابات وحالات القبض</t>
  </si>
  <si>
    <t>النوع الاجتماعي حسب الوفيات والإصابات وحالات القبض وفقاً للإقليم الجغرافي للواقعة</t>
  </si>
  <si>
    <t>المرحلة العمرية حسب الوفيات والإصابات وحالات القبض وفقاً للإقليم الجغرافي للواقعة</t>
  </si>
  <si>
    <t>الإقليم الجغرافي للواقعة/ النوع الاجتماعي حسب الوفيات والإصابات وحالات القبض</t>
  </si>
  <si>
    <t>الإقليم الجغرافي للواقعة/ المرحلة العمرية حسب الوفيات والإصابات وحالات القبض</t>
  </si>
  <si>
    <t>نوع الجريمة/ عدد الوقائع والوفيات والإصابات والقبض والقطع</t>
  </si>
  <si>
    <t>عدد الوقائع والوفيات والإصابات وحالات القبض والقطع الأثرية المضبوطة وفقاً لنوع الجريمة</t>
  </si>
  <si>
    <t>مرحلة الجريمة/ عدد الوقائع والوفيات والإصابات والقبض والقطع</t>
  </si>
  <si>
    <t>عدد الوقائع والوفيات والإصابات وحالات القبض والقطع الأثرية المضبوطة وفقاً لمرحلة الجريمة</t>
  </si>
  <si>
    <t>نوع مكان الجريمة/ عدد الوقائع والوفيات والإصابات والقبض والقطع</t>
  </si>
  <si>
    <t>عدد الوقائع والوفيات والإصابات وحالات القبض والقطع الأثرية المضبوطة وفقاً لنوع مكان الجريمة</t>
  </si>
  <si>
    <t>الإقليم الجغرافي للواقعة / نوع الجريمة</t>
  </si>
  <si>
    <t>عدد المقبوض عليهم وفقاً للإقليم الجغرافي للواقعة ونوع الجريمة</t>
  </si>
  <si>
    <t>عدد القطع الأثرية المضبوطة وفقاً للإقليم الجغرافي للواقعة ونوع الجريمة</t>
  </si>
  <si>
    <t>الإقليم الجغرافي للواقعة / طريقة القبض</t>
  </si>
  <si>
    <t>عدد المقبوض عليهم وفقاً للإقليم الجغرافي للواقعة وطريقة القبض</t>
  </si>
  <si>
    <t>شهر الواقعة / طريقة القبض</t>
  </si>
  <si>
    <t>عدد المقبوض عليهم وفقاً لشهر الواقعة وطريقة القبض</t>
  </si>
  <si>
    <t>شهر الواقعة / نوع الجريمة</t>
  </si>
  <si>
    <t>عدد المقبوض عليهم وفقاً لشهر الواقعة ونوع الجريمة</t>
  </si>
  <si>
    <t>عدد القطع الأثرية المضبوطة وفقاً لشهر الواقعة ونوع الجريمة</t>
  </si>
  <si>
    <t>عدد القطع الأثرية المضبوطة وفقاً لشهر الواقعة ونوع مكان الجريمة</t>
  </si>
  <si>
    <t>شهر الواقعة / نوع مكان الجريمة</t>
  </si>
  <si>
    <t>عدد المقبوض عليهم وفقاً لشهر الواقعة ونوع مكان الجريمة</t>
  </si>
  <si>
    <t>شهر الواقعة / مرحلة الجريمة</t>
  </si>
  <si>
    <t>عدد القطع الأثرية المضبوطة وفقاً لشهر الواقعة ومرحلة الجريمة</t>
  </si>
  <si>
    <t>عدد المقبوض عليهم وفقاً لشهر الواقعة ومرحلة الجريمة</t>
  </si>
  <si>
    <t>الإقليم الجغرافي للواقعة / نوع مكان الجريمة</t>
  </si>
  <si>
    <t>الإقليم الجغرافي للواقعة / مرحلة الجريمة</t>
  </si>
  <si>
    <t>عدد المقبوض عليهم وفقاً للإقليم الجغرافي للواقعة ونوع مكان الجريمة</t>
  </si>
  <si>
    <t>عدد القطع الأثرية المضبوطة وفقاً للإقليم الجرافي للواقعة ونوع مكان الجريمة</t>
  </si>
  <si>
    <t>عدد القطع الأثرية المضبوطة وفقاً للإقليم الجغرافي للواقعة ومرحلة الجريمة</t>
  </si>
  <si>
    <t>عدد المقبوض عليهم وفقاً للإقليم الجغرافي للواقعة ومرحلة الجريمة</t>
  </si>
  <si>
    <t>عدد الوفيات وفقاً للإقليم الجغرافي للواقعة وطريقة الوفاة</t>
  </si>
  <si>
    <t>الإقليم الجغرافي للواقعة / طريقة الوفاة</t>
  </si>
  <si>
    <t>انهيار عقار</t>
  </si>
  <si>
    <t>نوع الجريمة / نوع مكان الجريمة</t>
  </si>
  <si>
    <t>عدد القطع الأثرية المضبوطة وفقاً لنوع الجريمة ونوع مكان الجريمة</t>
  </si>
  <si>
    <t>عدد المقبوض عليهم وفقاً لنوع الجريمة ونوع مكان الجريمة</t>
  </si>
  <si>
    <t>مرحلة الجريمة / نوع مكان الجريمة</t>
  </si>
  <si>
    <t>عدد المقبوض عليهم وفقاً لمرحلة الجريمة ونوع مكان الجريمة</t>
  </si>
  <si>
    <t>عدد القطع الأثرية المضبوطة وفقاً لمرحلة الجريمة ونوع مكان الجريمة</t>
  </si>
  <si>
    <t>سيد. ع صاحب المنزل، شخص يساعده</t>
  </si>
  <si>
    <t>ماكينة شفط مياه - شنيور كهربائى - عتلة حديدية - منشار خشبى - سلك</t>
  </si>
  <si>
    <t>حفرة قطرها 1.5×2م بعمق 13م</t>
  </si>
  <si>
    <t>عدد 6 جرادل - 2 كشاف كهربائى - فأس - أزمة حديدية - حبل - 4 لمبات كهربائية - 7 أجولة</t>
  </si>
  <si>
    <t>م . ع . ع 47س مزارع</t>
  </si>
  <si>
    <t>محمد ا ا عامل صاحب المنزل، عبد الحارث ر هـ ملاحظ عمال، محمد م ح عامل، رزق ا ع عامل</t>
  </si>
  <si>
    <t>موتور مياه - غاطس شفط مياه - كوريك رفع - كوريك حفر - حبال - منشار خشبي</t>
  </si>
  <si>
    <t>عدد 3 تماثيل أثرية للإله حورس من الحجر الجيرى، قطعتين من الفخار مختلفة الأحجام والأشكال عليها نقوش فرعونية، عدد 3 قطع من الحجر مختلفة الأحجام والأشكال عليها نقوش ورسومات فرعونية</t>
  </si>
  <si>
    <t>م.ا.ط 46س مدرس</t>
  </si>
  <si>
    <t>مجموعة من الطوب "مداليت" منظمة الشكل على شكل سور وقبو يرجعان للعصر الرومانى اليونانى عبارة عن 6 أوانٍ فخارية مختلفة الأشكال والأحجام عليها زخارف من الخارج</t>
  </si>
  <si>
    <t>عدد 2جاروف - عدد 3 غلق - كمية حبال - عدد 3 كريك</t>
  </si>
  <si>
    <t>عدد 1.5 طنًا من البارود</t>
  </si>
  <si>
    <t>طبنجة عيار 9 مم - طلقات من ذات العيار- مطواه - 2 تمثال فرعوني مقلدين - مبلغ مالى 2823 دولارا - مبلغ 30200 جنيه</t>
  </si>
  <si>
    <t>فاس ــ 2 علق ــ شانيور كهربائي ــ بكره وسلبه ــ سلك كهربائي ــ كوريك</t>
  </si>
  <si>
    <t>قطع كسرات الفخار والبازالت الأسود</t>
  </si>
  <si>
    <t>بندقيه خرطوش خمسات "تركي الصنع - 22 ظرف خرطوش - 22 طلقة آلي - طبنجة عيار 9 مم - عدد 5 طلقات من ذات العيار - 39 قرص مخدر "تامول" - عدد 11 عبوة بيرة كانز "بيرة" - سلاح أبيض مطواة قرن غزال</t>
  </si>
  <si>
    <t>عدد 19 تمثال مختلفة الأشكال والأحجام ، و6 تميمة مختلفة الأشكال ، و 2 جعران صغير الحجم و طبق فخار مقسم 3 قطع ، و لوحة صغيرة الحجم على شكل ضفدع والوجه الآخر مدون عليها نقوش هيروغليفية</t>
  </si>
  <si>
    <t>رقم لسنة 20163679 إداري طهطا</t>
  </si>
  <si>
    <t>رقم لسنة 2016484 جنح محلة الدمنة</t>
  </si>
  <si>
    <t xml:space="preserve"> رقم 8885 لسنة 2016 إداري مصر الجديدة</t>
  </si>
  <si>
    <t>حفرة قطرها 1.5م بعمق 10م</t>
  </si>
  <si>
    <t xml:space="preserve">شركة المستودعات المصرية التابعة للنقل البرى والبحرى </t>
  </si>
  <si>
    <t>جريمة آثار - تنقيب - مينا البصل - شركة المستودعات المصرية التابعة للنقل البرى والبحرى 12-03-2016</t>
  </si>
  <si>
    <t>موتور شفط مياه - خرطوم - كابل كهرباء - 2 مسطرين - شاكوش أزميل - غلق</t>
  </si>
  <si>
    <t>صاحب العقار، احد عشر اخرون</t>
  </si>
  <si>
    <t>ناصر.م.ب 47س تاجر اعلاف</t>
  </si>
  <si>
    <t>ا.س، ف.م، ثالث</t>
  </si>
  <si>
    <t>ع. ف 40س عامل صاحب المنزل، اخر</t>
  </si>
  <si>
    <t>محمد ف ا ب 35س عامل صاحب المنزل، اخر</t>
  </si>
  <si>
    <t>حسن م ع 70س نجار، شقيقه محمد م ع 65س نجار، نجل الاول محمد ح م 40س نجار، محمد ر م 41س عامل</t>
  </si>
  <si>
    <t>م س م، م ث ع، ا م د، م م ب، س م ا، ا م ا، م ا ك، ا ج ع</t>
  </si>
  <si>
    <t>خليل. ا 31س عامل رخام، شقيقه نصرالله 26س نجار</t>
  </si>
  <si>
    <t>ابراهيم ع عامل</t>
  </si>
  <si>
    <t>محمود س 48س مالك العقار، احمد خ 24س</t>
  </si>
  <si>
    <t>محمد.ع.ز52س عامل، نجله احمد 16س طالب، السيد.م.ا 32س عاطل، محمد.ا.ا 39س عاطل</t>
  </si>
  <si>
    <t>علاء.ع.س 30س عاطل، عبد المنعم.ع.ا 63س عامل، وليد.ع.ع 25س عاطل، احمد.ح.ع 25س</t>
  </si>
  <si>
    <t>صبحي.س.م 47س بائع صاحب المنزل، نجلاه سيد 23س، امين 15س، زوج نجلته رجب.ع 20س</t>
  </si>
  <si>
    <t>محمد.م 68س موظف بالمعاش صاحب المنزل، لبيب.ف كهربائي، امام.ح عامل، محمد.خ عامل</t>
  </si>
  <si>
    <t>احمد ف ر 36س عاطل صاحب المنزل، مسعود م م 31س عامل</t>
  </si>
  <si>
    <t>احمد. م. ر 23س عاطل، شقيقه محمد. م. ر 30س</t>
  </si>
  <si>
    <t>محمد س ص 33س عاطل، اعمامه احمد ص 50س موظف، محمد ص 20س طالب، فتحي ع 56س عاطل</t>
  </si>
  <si>
    <t>محمد .ا .ا .ال 19س عاطل، عبدالحارس.ر.ه.ا 50س عاطل، محمد.م.ح.ا 18س عاطل، رزق .ا .ع .ح 48س عاطل</t>
  </si>
  <si>
    <t>كارم ع م، مجدي ج ا</t>
  </si>
  <si>
    <t>م ا ا ٦٥س عامل صاحب المنزل</t>
  </si>
  <si>
    <t>ا.م.ا 22س دبلوم، ع.ح.ا 23س بدون عمل، م.ا.ع 53س بدون عمل، خ.س.ع 31س سباك، ا.ح.ز 20س دبلوم، م.م.ا 21س دبلوم، ع.م .ا 22س دبلوم ، م.ع.م 22س دبلوم، ا.ع.ع 27س دبلوم</t>
  </si>
  <si>
    <t>ايمن س ا ش 51س</t>
  </si>
  <si>
    <t>كمال ع ح ه، محمود خ س ا، عمر ح ا م 30س عامل، علاء ا ا صاحب المنزل</t>
  </si>
  <si>
    <t>احمد . م . م . استاذ جامعي</t>
  </si>
  <si>
    <t>احمد.م ع 40س عاطل صاحب المنزل، 4 اخرون</t>
  </si>
  <si>
    <t>رمزي. ا . ف 45س عامل</t>
  </si>
  <si>
    <t>عبد الحميد م. 76س بالمعاش صاحب المنزل، ابنائه عبد الرحيم واحمد وكمال، احمد ب.</t>
  </si>
  <si>
    <t>ابراهيم. ا. ا 30س عاطل</t>
  </si>
  <si>
    <t>ك . ع 30س عامل، ه. ع 25س عامل، ا . ع صاحب المنزل</t>
  </si>
  <si>
    <t>م. ر 48س فلاح، ع. ل .م 43س عاطل، ن .ع 48س عاطل، ح .ا 50س عاطل، ا ع.ا 18س عاطل</t>
  </si>
  <si>
    <t>علاء . ا . ب شهرته علاء عويان 31س، هشام . ص . ف 36س، محمد . ص . م 29س</t>
  </si>
  <si>
    <t>محمد ح. س. ا 35س عاطل</t>
  </si>
  <si>
    <t>احمد .ف .ا 30س سائق صاحب المنزل، اثنان اخران</t>
  </si>
  <si>
    <t>جمال . ا . ا . ع 65س بالمعاش مالك العقار، ياسر . ج . ا . ا .ع 32س مهندس كهرباء، محمد . ج . ا . ا . ع 25س كهربائي</t>
  </si>
  <si>
    <t>م.ع.ا صاحب محل المستاجر، م.ع.ا عامل، م.ع.م عامل، ا.س.ع عامل، ع.ا.ف</t>
  </si>
  <si>
    <t>خالد.م.ع 40س، شقيقه محمد م.ع 23س كهربائي، ابراهيم س.ق 37س عامل، محمود .م.م 35س صاحب محل، سمير ف.ا 37س</t>
  </si>
  <si>
    <t>عبد الله. ا. و 15س طالب، عوض. ش. ع 39س خفير خصوصي، مينا. ل. ي 29س، صليب. و. ح 29س فلاح</t>
  </si>
  <si>
    <t>سعيد م ا 66س، نجلاه محمد 32س عامل، احمد سمكري</t>
  </si>
  <si>
    <t>هـ . ا . ص 32س مزارع، ن . ا . ع 50س مزارع، م . ا . ر 26س غنام، م . م . ج 52س مزارع، هـ . ع . هـ 30س عاطل، ق . ع . ع 34س سائق، م . ا . ا 36س سائق، ر . ك . ف 28س سائق، ا . م . ا 50س تاجر، ا . ي . ا 50س مدرس، ع . ع . ع 34س مزارع، م . ا . ع 58س سائق</t>
  </si>
  <si>
    <t>علي ع 47س دبلوم صاحب المنزل، جمال ا 48س، علاءع 32س عاطل</t>
  </si>
  <si>
    <t>عبدالله . ح . ا . ا وشهرته عبدالله عواجه 42س عامل</t>
  </si>
  <si>
    <t>ربيع.ا.م 36س نجار مسلح</t>
  </si>
  <si>
    <t>ع.م.ا 54س مقاول، ا.ع.ا 24س عامل كهربائي، ح.م.ع</t>
  </si>
  <si>
    <t>ن.م.ع 31س ليسانس اداب، ك.ع.ا 24س نجار مسلح، م.ا.خ 36س نجار مسلح</t>
  </si>
  <si>
    <t>ا.ا.ج 38س سائق صاحب العقار، ا.ا.س 36س عاطل، ص.ع.ح 50س عاطل</t>
  </si>
  <si>
    <t>السيد. ا 50س، نجله وائل، نجله الاخر محمد، احمد. ف، عبد الباسط. ا، عبد الخالق. ج</t>
  </si>
  <si>
    <t>اشرف ع ك 46س سائق</t>
  </si>
  <si>
    <t>اشرف م.س 44س محام، عاطف ا.ا 44س صاحب مكتب توريدات ملابس</t>
  </si>
  <si>
    <t>بدري ع ا ب 24س عاطل، ميلاد س ش 29س عاطل، مينا ص ر 27س عاطل، عبد الرحمن ا م 27س عاطل، مينا ر ر 23س عاطل، عبد المنعم م ا 47س عاطل</t>
  </si>
  <si>
    <t>ا ا ا</t>
  </si>
  <si>
    <t>احمد. ق.ا 15س، احمد.م.د 14س، عصام الدين.س.س 34س، لؤي.ج.ي 33س، قناوي .ا 59 س</t>
  </si>
  <si>
    <t>ن. س 46س تاجر سيارات، ع. ص 40س فكهاني، اثنان اخران</t>
  </si>
  <si>
    <t>احمد.ر. م 19س عامل صاحب المنزل، سعيد.ع.ح 56س عامل، محمد. ف.م 25س عامل، جمال.م.ت 48س موظف</t>
  </si>
  <si>
    <t>امين.ز.م 36س صائغ صاحب المنزل، احمد.ا.ع 52س، حسام.ا.س 26س، محمود.م.ع 40س، اسلام.ف.م 40س، جمال.ر.م 30س، اسلام.ش.ا 43س، سامح.ن.ح 36س</t>
  </si>
  <si>
    <t>وائل.ا.ا 35س موظف</t>
  </si>
  <si>
    <t>ج . ا . م بالمعاش صاحب المنزل، ع . ص . ع عامل، ش . ف . ا عامل، ا . ف . ع بدون عمل</t>
  </si>
  <si>
    <t>النمر ا م 35س</t>
  </si>
  <si>
    <t>جابر.ا.ع 37س صاحب المنزل، اخر</t>
  </si>
  <si>
    <t>خالد.ص ف ش 33س عاطل، حسين .م ع م 22س عاطل، عماد.ا ح ع 22س عاطل، فتحي.ج ف م 27س عاطل، شعبان.ر ف س 23س عاطل</t>
  </si>
  <si>
    <t>محمد م ع 23س عامل، عمرو ص م 27س عامل، ياسر م م 23س سائق، سعيد ك و 34س، رضا س ح 20س عاطل، نادي ا ح 20س سائق، سامي ب س 27س عاطل، ابانوب ا ب 18س عامل</t>
  </si>
  <si>
    <t>عهدي ا 44س عامل مالك العقار، شقيقه حسين ا.ع 45س عامل، ايمن ا.ا 44س كهربائي، لي م.ن 25س عامل، حامد ب.ح 37س سائق</t>
  </si>
  <si>
    <t>محمد.ع. ع، رزق. ش. م، جبالي.ح ج، محمد. ص. ا، بكار. ع. م، محمد. م. ا، محسن. ا. ف، عصام. ع. ع، طارق. ع. ا</t>
  </si>
  <si>
    <t>رامي.ا.ا، ساري.س.م</t>
  </si>
  <si>
    <t>ابو بكر. ك 55س عامل صاحب المنزل، كرم. ح. م 50س منادي سيارات</t>
  </si>
  <si>
    <t>عبدالحميد. ن. ا 65س بالمعاش، مصطفي. ع.ن 23س مبلط سيراميك، بهاء. م. ر مندوب مبيعات، رجب. م مبلط سيراميك، حسام. ا. س مبلط سيراميك، عبدالحليم. م. ا سباك</t>
  </si>
  <si>
    <t>مصطفي.ج 52س بائع، ايهاب.ا 31س عاطل، عبد المولي.ص 42س عاطل</t>
  </si>
  <si>
    <t>محمد.ح.ا 37س، احمد.ح.ا 30س، السيد.ح.ا 27س، حمدي.ا.س 25س، عبد الله.ع.ا 57س، عبد الرحمن.ع.ع 36س، ابراهيم.م.ا 30س، ثابت.ح.ث 29س، محمد.م.م 18س</t>
  </si>
  <si>
    <t>س ع ق ا صاحب المنزل، ع م ع ا ع 17س طالب، شقيقه ا 27س، س ا س م 28س، ا ي م ا 29س ليسانس حقوق</t>
  </si>
  <si>
    <t>هاني. ب . ف 29س مهندس حر صاحب المنزل</t>
  </si>
  <si>
    <t>السيد. س. ح ٥٦س بالمعاش صاحب العقار، ثروت. ع عامل، مصطفي. م عامل</t>
  </si>
  <si>
    <t>شعبان ج. ي 26س فران، شقيقه محمد 20س عاطل، حامد ي. ع 20س عامل</t>
  </si>
  <si>
    <t>فريد شوقي. ع. ا مواليد 1992 سائق، ابو النجا. ش. ا مواليد 1954 عامل، احمد. ع. ا مواليد 1999 عامل، ثروت. ع. ا مواليد 1979 عامل، احمد. م. ع مواليد 1977 مرشد سياحي</t>
  </si>
  <si>
    <t>علي. ا. س. ا 40س نجار موبيليا، محمد. م. ا. س 29س دبلوم، ناصر. ف .ا . س 36س عامل، احمد. ا. ح . ع 31س مندوب مبيعات</t>
  </si>
  <si>
    <t>اشرف.ش 48س صاحب المنزل، محمد.س 39س، بدر.ا 60س، سيد.م 45س، مصطفي.ع 35س</t>
  </si>
  <si>
    <t>طاهر. ا. ع ٥٠س مالك العقار، رؤوف. ا. ع. س 25س، زكي. ك. ع. س 28س، زكريا. ع. ع 30س، محمد. ع. ع. غ 25س، اسلام. ب. ع. ع، فايز. ا. ف. س 40س، ثروت . ف . ف . ع 35س</t>
  </si>
  <si>
    <t>مامون ا م 49س صاحب المنزل، شقيقه ياسر، احمد ع ا، عبد المنعم م م، نجله محمد، احمد ا م، رامي م ع، ظريف ر، ابراهيم ر م، محمد س ا، محمود ع م، محمود ع م، طلبه م غ، احمد م م</t>
  </si>
  <si>
    <t>محمد ع ر 49س عامل بمحجر، احمد ح ح 28س عامل بمحجر، حسن ر ع 35س عامل زراعي، حسن ل ج 51س سائق، ايمن ح ح 40س عاطل، عمر ش ت 43س حاصل علي بكالوريوس</t>
  </si>
  <si>
    <t>محمدين.ا.س.ع 55س تاجر صاحب المنزل، احمد.ا.م.ا مهندس زراعي امين عام احدي النقابات 55س، حسن.ع.م.م 46س مقاول، محمد.ب.ر 39س، سليمان.ع. ح.ر 46س خادم مسجد، سيد.س.س.ع 28س</t>
  </si>
  <si>
    <t>علي ح ع 41س</t>
  </si>
  <si>
    <t>علي.م.ع 29س</t>
  </si>
  <si>
    <t>عبد الجواد س.س 69س ترزي</t>
  </si>
  <si>
    <t>احمد.ا.ع وشهرته احمد المنسي 60س صاحب شركه استيراد وتصدير</t>
  </si>
  <si>
    <t>عضو هيئه قضائيه، ضابط شرطه، ثالث</t>
  </si>
  <si>
    <t>م .ا .ح 38س موظف بمصلحه الشهر العقاري</t>
  </si>
  <si>
    <t>جمال س ا صاحب المنزل، ثلاثه اخرون</t>
  </si>
  <si>
    <t>احمد ع مالك العقار، زغلول ع ش 51س مقاول، جمعه ب ع 35س عامل، محمد س ع 28س عامل</t>
  </si>
  <si>
    <t>مينا س، اسلام م 25س فتاه،علاء ح 30س</t>
  </si>
  <si>
    <t>حسين.م.ا.ع وشهرته حسين القط 41س حارس مقبره، محمد.ا.ع.ض 64س حارس مقبره، نجله احمد.م.ا.ض 28س حارس مقبره</t>
  </si>
  <si>
    <t xml:space="preserve">مصطفي م.ا 60س تاجر، محمد ا ع وشهرته ابو هيبه 40س عامل، ممدوح ص ع 45س صاحب شركه استيراد وتصدير، محمد . س . ا، حسن . ع . م </t>
  </si>
  <si>
    <t>وليد. ن، جمعه. ع</t>
  </si>
  <si>
    <t>خ. س موظف بمصنع للانسجه بمنطه شبرا الخيمه</t>
  </si>
  <si>
    <t>احمد م س 25س حداد مسلح، فايق م الـ 36س عامل، ساميه ع ر 39س ربه منزل</t>
  </si>
  <si>
    <t>و. ر صاحب مصنع زجاج، تسعه اخرون</t>
  </si>
  <si>
    <t>عصام حلمي 49س عامل بمحل ملابس، كندس عبد ربه خليل 23س سائق زوج نجله الاول، وديد يحيي جبريال 33س سائق زوج نجله الاول، ابراهيم سعيد 32س نجار موبيليا، سعيد لبيب 23س نجار موبيليا</t>
  </si>
  <si>
    <t>ع.ع.م 28س، ط.م.م 21س، م.ن.م 30س فلاح، ح.و.ع 46 سنه فلاح</t>
  </si>
  <si>
    <t>ريمون. ف، شقيقه مدحت، سبعه عمال</t>
  </si>
  <si>
    <t>عبد الرسول.م.خ وشهرته "عز" 51س موظف بالشؤون الاجتماعيه</t>
  </si>
  <si>
    <t>محمد.س مزارع، ثلاثه اخرون</t>
  </si>
  <si>
    <t>السيد. م. ع عامل، رافت. م. م موظف بالوحده المحليه لمركز ومدينه ادكو، هشام. ع. ا عامل</t>
  </si>
  <si>
    <t>ضوي.م.ض 38س عاطل، شقيقته صاحبه المنزل، جمال. م. ه 37س عاطل، محمد. ض. م 19س عاطل</t>
  </si>
  <si>
    <t>حسام ح ا ح 25 سنه طالب بكليه التجاره، يوسف م ع ع عامل، محمد م م م 28س عامل، عبد الله م م 38س عامل، محمود ا م 22س عامل</t>
  </si>
  <si>
    <t>طارق ا 35س عاطل منتحل شخصيه ظابط، فني زراعه بكليه، مهندس زراعي، مالك معرض سيارات، طالبه زوجه الثاني</t>
  </si>
  <si>
    <t>اسماعيل. م. م، 84س شيخ بلد قريه باهناسيا، نجله سيد 47س، ثلاثه اخرون</t>
  </si>
  <si>
    <t>ص . ع . ع 65س مزارع، نجلاه م . ص . ع 34س، ك . ص . ع 25س مزارع، ح . ع . ا 31س حارس امن بشركه خاصه، هـ . ا . ع 40س عامل</t>
  </si>
  <si>
    <t>م .ع.ط عامل صاحب المنزل، م.م. ا عامل، ا.و.ع عاطل، ج.ط. م عاطل، م.ع.م طالب بكليه التمريض، م.و.ع عامل، م. ا.م طالب، ش.ش.ش عامل، ش.س.ط عامل، ط.س.ط عامل، س. ع. ع عامل، م.ط.م دبلوم، اي.م. ا مهندس</t>
  </si>
  <si>
    <t>صبيحه ع. م 45س ربه منزل</t>
  </si>
  <si>
    <t>ناديه ج 45س صاحبه المنزل، عاملان</t>
  </si>
  <si>
    <t>احمد. ا. س موظف بمجلس مدينه اخميم صاحب المنزل، رافت. س. م 34س عامل، محمود. ص. ع 34س عامل، محمد. ك. م 30س دبلوم، محمد.ا.م 25س</t>
  </si>
  <si>
    <t>علاء ك 43س نجار صاحب المنزل، مؤمن.خ 42س بكالوريوس تجاره، احمد. ر 22س نجار، محمد.ج 25س حداد مسلح، محمود.ع 23س، علام. ر 23س طالب</t>
  </si>
  <si>
    <t>حماده ص ع 27س عامل</t>
  </si>
  <si>
    <t>م . ج . م 34س مدير شركه قطع غيار سيارات، ا . م . ط 49 س خبير اثار، ي . م . ع 40 س دبلوم</t>
  </si>
  <si>
    <t>ع.ع.ا 62س، نجلته هـ. ع. ع ربه منزل، ا.م.ق عامل استرجي</t>
  </si>
  <si>
    <t>ح. ف. س دبلوم، و. ن. ف صاحب ورشه خراطه، ع. ن. ف، م. ع. م صاحب محل ادوات كهربائيه</t>
  </si>
  <si>
    <t>احمد س ع ع صاحب ورشه احذيه</t>
  </si>
  <si>
    <t>محمد.م 64س لواء شرطه بالمعاش، محمود.ا 40س محامٍ حر، خلف.ع 60س تاجر، وفاء.ا 50س ربه منزل</t>
  </si>
  <si>
    <t>حمد ح ٥٣س مشرف نشاط بمدرسه بالمراغه، ن سمير. ل.٢٣س سائق توكتوك</t>
  </si>
  <si>
    <t>سيد.ا.ح 35س مقاول وصاحب المنزل، اسامه ا.ه 37س دجال، احمد 25س عامل</t>
  </si>
  <si>
    <t>صلاح. ي عامل بشركه الكهرباء صاحب المنزل، احمد. خ، رمضان. ع، اثنان اخران</t>
  </si>
  <si>
    <t>مقاول، دجال، اربعه عمال</t>
  </si>
  <si>
    <t>عطيه. ص. م 51س عامل زراعي</t>
  </si>
  <si>
    <t xml:space="preserve">ف. ن 30س مرشد سياحي، ط. ا 58س محاسب بديوان محافظه الدقهليه، ح. ع60س مهندس زراعي بالمنصوره </t>
  </si>
  <si>
    <t>شعبان م. ر 45س صاحب كافيه، محمد .م.ي يعمل بالخارج</t>
  </si>
  <si>
    <t>شقيقه المتوفي ب.ح.ع 26س ربه منزل، م. ا 26س عامل، م.م 21س</t>
  </si>
  <si>
    <t>صاحب المنزل، تسعه اخرون</t>
  </si>
  <si>
    <t>ج.ا.م 44س عقيد سابق بالقوات المسلحه، ع,م,ا 45س رجل اعمال، خ.ع 40س مقاول، م.ا.ا 41س، ص.ا.ع 26س عامل، ج.ع.ا 53س ربه منزل</t>
  </si>
  <si>
    <t>عمرو ر عاطل صاحب المنزل، خمسه اخرون</t>
  </si>
  <si>
    <t>ليبييين الجنسيه</t>
  </si>
  <si>
    <t>محام، خمسه اخرون</t>
  </si>
  <si>
    <t>عبد الفتاح.ر 52س وكيل المدرسه الابتدائيه بالبقاشين صاحب المنزل، امل.ع.ا زوجه الاول 48س موظفه بمجلس مدينه كفر شكر، عبد العزيز.ع 49س سائق بالوحده المحليه بالبقاشين، سامح. م.ا 25س بدون عمل، محمود.ع.ع 32س نجار مسلح، باسم. م.ع 19س عامل، عبد العظيم.ن 19س عامل، محمود. ن.ع 26س عامل، محمود.ع 48س عامل</t>
  </si>
  <si>
    <t>ابراهيم ع. ا. ا. 38س عامل، محمد ش. ا. ح. 52س عامل، علاء ا. ج. ي. 19س عامل، حسن م. م. ا. ع. 29س دبلوم، حماده م. م. ا. 31س دبلوم</t>
  </si>
  <si>
    <t>عثمان، ع 48س دبلوم زراعه صاحب المنزل، علي ر. م .س عامل 33س، اشرف .ر عامل 41س، محمد .ق نجار مسلح 47س، خالد .ا نجار مسلح 40س، محمد .ا 40س، طه .ش 34س دبلوم صنايع</t>
  </si>
  <si>
    <t>محمد.ث.ا صاحب العقار، عمه الطفله وابنه عمتها</t>
  </si>
  <si>
    <t>محمد ع 29س محامي، مصطفي ع 22س الثانويه الازهريه، السيد م 41س دبلوم، جمال ح 38س عامل بمصنع الغزل، ناصر س 38س عامل</t>
  </si>
  <si>
    <t>تاجر، سمسار، خمسه عمال حفر</t>
  </si>
  <si>
    <t>حمدي ع. ب 24س عاطل، مجوده م. ع 36س، سيد ص. ا 36س، حماده س. ع 28س فلاح، محمد ج. ع 31س عامل</t>
  </si>
  <si>
    <t>عبد السيد ف ف 63س سائق، نجله تامر ع ف 30س عاطل، احمد ج ف 32س عاطل، حاتم ج م 30س عاطل، نادي س ح 49س عاطل، شنوده ج م 33س عاطل، اسلام ر م 17س عاطل، احمد م ف 29س عاطل</t>
  </si>
  <si>
    <t>م . ص. ع. ا 31س موظف بالوحده الصحيه بقريه جزي صاحب المنزل</t>
  </si>
  <si>
    <t>حماده.ع.ام 38س سائق، علي.ا.ع.ا 59س سوداني الجنسيه، صبري.ع.ش 47س سائق</t>
  </si>
  <si>
    <t>اشرف.ز 60س بالمعاش مالك العقار، رمضان.م 39س عامل، اربعه اخرون</t>
  </si>
  <si>
    <t>محمد.ح.ب 39س، محمد.ف.ا 55س امين عهده بمدرسه، محمد.م.م 38س موظف جمارك، احمد.م.ج 19س طالب، ابراهيم.م.ا 42س مندوب مبيعات، محمود ع 22س عامل، اسلام م ع 29س عامل، عصام ح ع 33س سائق، شريف م ا 37س عامل، منصور ن ع 23س عامل</t>
  </si>
  <si>
    <t>محمد .خ 34س، حسن .س 49س، محمد .ف 33س، طارق ا 42س عمال بشركه المستودعات المصريه التابعه للنقل البري والبحري</t>
  </si>
  <si>
    <t>ب س صاحبه شركه "فريتريد" بالبحيره</t>
  </si>
  <si>
    <t>مجدي. ا 50س عامل، اسامه. م 46س عاطل، شريف. م 40س عامل، شريف. ر 22س عامل، الدسوقي. ح 49س عاطل، محمد. ع 55س عاطل، احمد. ف 25س</t>
  </si>
  <si>
    <t>عبد العليم.ا.ع 39س عطار، وائل .م.س 38س عامل، شقيقه عماد 32س ميكانيكي، احمد.س.ع 43س عامل، محمد.ص.ع 16س عاطل، طارق.م.ع 48س عاطل، عليوه.م.م 29س عاطل، محمد .ع.ح 22س عاطل، شحته.م.ح 30س عاطل، حسين .م.ا عاطل</t>
  </si>
  <si>
    <t>شوقي ص م فني تشغيل بشركه مياه الشرب والصرف الصحي بالبحيره صاحب المنزل، عاصم م ف عاطل ، حماده م ا عاطل، السعيد ع ا عاطل</t>
  </si>
  <si>
    <t>رمضان. ج 49س عاطل، محمد. م 39س عاطل، ابراهيم. ا 32س كهربائي، عماد. ا 32س عامل، مصطفي. م 23س عاطل، عادل. م 24س عاطل، احمد. ع 33س موظف بشركه الاسكندريه للاسمده</t>
  </si>
  <si>
    <t>ثريا ا 45س صاحبه المنزل، مصطفي. ب. م 30س، محمد. ع. ا 25س، عبدالحميد. ع. ا 24س، عبدالراضي. ف. م 25س، ساري. ب. ح 31س، بدر. م. م 27س، حاتم. ج. م 21س</t>
  </si>
  <si>
    <t>شعبان ح ا 37س امين شرطه من قوه قسم الطور صاحب المنزل، شقيقه جمعه 39س عامل، علي ع 52س فلاح، محمد ع ع.ع 38س معاش قوات مسلحه، عيسي ك ح.ع 25س عامل</t>
  </si>
  <si>
    <t>محمد .س 42س عامل، سيد.ي 40س سائق معدات ثقيله، عطيه.ع 58س فلاح، سامي .ا 36س، محمد.م 59س</t>
  </si>
  <si>
    <t>عادل جوده السيد الباز 61 س صاحب المزرعه، السيد م ش ع ش ع 33س حداد، احمد ع د 44س سائق، محمد س م ش 41س مبيض محاره، رزق م ر ح 38س عامل، السيد ا س س 50س كهربائي منازل، رضا م ر ز 38س مبيض محاره، علي م ح 45س عامل</t>
  </si>
  <si>
    <t>ابوالحسن . ح . ي 27س عامل صاحب المنزل، خلف . ح ي 29س، المحمدي . ح . ي 30س عامل، جمعه . ا . ج 30س، محمود . ا . م 30س عامل</t>
  </si>
  <si>
    <t>ابوالفتوح.ا 56س بائع، نجله احمد.ا 32س نجار، محمد.خ 32س سائق، علي.م 34س عاطل، حماده.ش 40س نجار</t>
  </si>
  <si>
    <t>وائل. ن 32س نجار صاحب المنزل، زوجه مالك المنزل مروه. ر. ي 30س ربه منزل، احمد. ي 36س رقيب شرطه بالاداره العامه لشرطه السياحه والاثار، هشام. م. ي 41س رقيب شرطه بقسم شرطه السيده زينب، وليد. ز 32س عامل، محمود. م 31س، محمود. س 30س، عرفه. ح 37س عامل</t>
  </si>
  <si>
    <t>عبد المقصود س ش 55س عامل صاحب العقار، محمد م س 45 س امين شرطه نظامي، مصطفي ع ع35س عامل، محمد ا م 31س عامل، احمد ا م 35س عامل، عابر م ا 43س عامل</t>
  </si>
  <si>
    <t>ج ا م 32س صاحب ورشه حداده صاحب المنزل، ح ف ا 30س جزار، م ح س 57س موظف بالقوي العامله، ع ح ا 57س موظف بالسكه الحديد، م م ع ط 32س بكالوريوس سياحه وفنادق، م ح خ 34س، ب ش ع 45س مدير شركه استيراد وتصدير</t>
  </si>
  <si>
    <t>ابراهيم.ا.س 40س سائق صاحب المنزل، محمود.ا.س 37س كاتب، محمود.ح. ع 49س عامل زراعي، محمد.ا.ا 39س عامل زراعي، عبد المنعم.ا.س 29س عامل، محمد.ع.ه 37س موظف بالشباب والرياضه، انور.ي.س 45س نقاش، محمد.ع.م 31س عامل زراعي، عبد المنعم.ا.م 41س عامل زراعي</t>
  </si>
  <si>
    <t>طارق .ر .ا امين شرطه بقوات الامن في اسيوط، حسن .م .ف 35س عاطل، مصطفي .م .س 29س، محمد .س .ش موظف بحي غرب اسيوط، سعيد .ا . ع صاحب المنزل</t>
  </si>
  <si>
    <t>مصطفي . م . ح . ا 28س عامل صاحب المنزل، رمضان م م ب 42س، محمد خ م ي 31س عامل، جمال ا د 33س دبلوم ثانوي صناعي، صلاح ك ا م 30س عامل، امير ح ت ج 30س امين مرافق زراعيه، احمد ج س ح 19س طالب، والسيد ج س ح 25س عامل</t>
  </si>
  <si>
    <t>احمد. ع. ا 35س صاحب المنزل، حمدي . ه . ا . ا 16س عامل، ناصر. ع. ا. ع 19س عامل، علي .ن . ا 22س طالب، محمود. ا. ع. م 51س عامل، حسني. ج. ف. ع 28س عامل، طلعت. ا. ا. س 24س عامل، عمران. ا. ا. ع 20س عامل، السيد. م. م. ع 43س فني صيانه بالوحده المحليه لحي غرب سوهاج، محمود. ا. م. ا 43س دبلوم، هيثم . ص . ا . م 29س عامل، محمود . ع . م . ع 43س مندوب مبيعات، سامح . ع . ا . ع 53س اخصائي علاقات عامه</t>
  </si>
  <si>
    <t>عبدالرحمن. س. و 25س، مصطفي. س. ن 35س، سلامه. ف. س 45س، نجله نياف 15س</t>
  </si>
  <si>
    <t>احمد ع ن 23س مدبغجي، زوج خالته عصام ح م 42س فكهاني، هاني ف ح 41س سائق، محمد س م 37س صاحب محل، سمير ص ر 25س مدبغجي، محمد ع م 53س صاحب ورشه ملابس</t>
  </si>
  <si>
    <t>روماني. ف. ف. ع 40س عامل</t>
  </si>
  <si>
    <t>محمد ح 38س موظف بشركه الجبس</t>
  </si>
  <si>
    <t>عمه الطفله وابنه عمتها</t>
  </si>
  <si>
    <t>شكري. م 63س المستاجر</t>
  </si>
  <si>
    <t>محمد س ر 27س صاحب الارض، حماده م م ح 20س</t>
  </si>
  <si>
    <t>وليد ح ا ح 31س عامل، ياسر ع م ا 30س عامل، اثنان اخران</t>
  </si>
  <si>
    <t>ابوالخير. ق . ا 43س، شعبان. ع. ع. س 36س، حماده. ر. ا 36س عمال</t>
  </si>
  <si>
    <t>محمود ع ر 40س موظف بشركه الغزل والنسيج بالاسكندريه، محمد ص م ح 22س عامل</t>
  </si>
  <si>
    <t>م. ف. ج. كهربائي، محمد س ا س 53س مقال، محمد ج ا 40س طالب، اسامه ا ع 30س مقاول</t>
  </si>
  <si>
    <t>صاحب العقار سيد. ع، نجله احمد، مجاهد. ا. م</t>
  </si>
  <si>
    <t>محمد ر، عبد الراضي ي م ع ٤٠س عامل، عبد الصادق م ا س ٥٤س عامل</t>
  </si>
  <si>
    <t>نجله صاحب العقار مي م ث ا 13س</t>
  </si>
  <si>
    <t>عسراوي ك ج 54س خفير نظامي بمنطقه اثار دير البرشا، ، مصطفي ع ا 35س مراقب امن بالاثار</t>
  </si>
  <si>
    <t>صبري ق ا 33س عامل، مصلح.م 37س عامل</t>
  </si>
  <si>
    <t>بندر الفيوم</t>
  </si>
  <si>
    <t>الإجمالي 956 حالة قبض عبر 137 دائرة قسم شرطة مختلفة</t>
  </si>
  <si>
    <t>توزيع عدد المقبوض عليهم وفقاً لدوائر أقسام الشرطة حيث جرائم الآثار في مصر خلال عام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</si>
</sst>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Arial"/>
      <family val="2"/>
      <scheme val="minor"/>
    </font>
    <font>
      <sz val="9"/>
      <color theme="1"/>
      <name val="Arial"/>
      <family val="2"/>
      <scheme val="minor"/>
    </font>
    <font>
      <b/>
      <sz val="9"/>
      <color theme="0"/>
      <name val="Arial"/>
      <family val="2"/>
      <scheme val="minor"/>
    </font>
    <font>
      <sz val="9"/>
      <color rgb="FFFF0000"/>
      <name val="Arial"/>
      <family val="2"/>
      <scheme val="minor"/>
    </font>
    <font>
      <sz val="9"/>
      <color theme="0"/>
      <name val="Arial"/>
      <family val="2"/>
      <scheme val="minor"/>
    </font>
    <font>
      <b/>
      <sz val="9"/>
      <color theme="7"/>
      <name val="Arial"/>
      <family val="2"/>
      <scheme val="minor"/>
    </font>
    <font>
      <sz val="9"/>
      <color theme="7"/>
      <name val="Arial"/>
      <family val="2"/>
      <scheme val="minor"/>
    </font>
    <font>
      <sz val="9"/>
      <name val="Arial"/>
      <family val="2"/>
      <scheme val="minor"/>
    </font>
    <font>
      <b/>
      <sz val="9"/>
      <color rgb="FFFF0000"/>
      <name val="Arial"/>
      <family val="2"/>
      <scheme val="minor"/>
    </font>
    <font>
      <sz val="10"/>
      <color theme="1"/>
      <name val="Arial"/>
      <family val="2"/>
      <scheme val="minor"/>
    </font>
    <font>
      <b/>
      <sz val="10"/>
      <color theme="0"/>
      <name val="Arial"/>
      <family val="2"/>
      <scheme val="minor"/>
    </font>
    <font>
      <b/>
      <sz val="10"/>
      <color theme="1"/>
      <name val="Arial"/>
      <family val="2"/>
      <scheme val="minor"/>
    </font>
    <font>
      <sz val="10"/>
      <color theme="4" tint="0.79998168889431442"/>
      <name val="Arial"/>
      <family val="2"/>
      <scheme val="minor"/>
    </font>
    <font>
      <b/>
      <sz val="10"/>
      <color theme="7"/>
      <name val="Arial"/>
      <family val="2"/>
      <scheme val="minor"/>
    </font>
    <font>
      <b/>
      <sz val="10"/>
      <color rgb="FFC00000"/>
      <name val="Arial"/>
      <family val="2"/>
      <scheme val="minor"/>
    </font>
  </fonts>
  <fills count="23">
    <fill>
      <patternFill patternType="none"/>
    </fill>
    <fill>
      <patternFill patternType="gray125"/>
    </fill>
    <fill>
      <patternFill patternType="solid">
        <fgColor theme="6"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2" tint="-0.749992370372631"/>
        <bgColor indexed="64"/>
      </patternFill>
    </fill>
    <fill>
      <patternFill patternType="solid">
        <fgColor theme="2" tint="-0.49998474074526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1"/>
        <bgColor indexed="64"/>
      </patternFill>
    </fill>
    <fill>
      <patternFill patternType="solid">
        <fgColor theme="1" tint="0.14999847407452621"/>
        <bgColor indexed="64"/>
      </patternFill>
    </fill>
    <fill>
      <patternFill patternType="solid">
        <fgColor rgb="FF16365C"/>
        <bgColor indexed="64"/>
      </patternFill>
    </fill>
    <fill>
      <patternFill patternType="solid">
        <fgColor theme="1" tint="0.499984740745262"/>
        <bgColor indexed="64"/>
      </patternFill>
    </fill>
    <fill>
      <patternFill patternType="solid">
        <fgColor rgb="FF366092"/>
        <bgColor indexed="64"/>
      </patternFill>
    </fill>
    <fill>
      <patternFill patternType="solid">
        <fgColor theme="4" tint="-0.499984740745262"/>
        <bgColor indexed="64"/>
      </patternFill>
    </fill>
    <fill>
      <patternFill patternType="solid">
        <fgColor theme="1" tint="0.249977111117893"/>
        <bgColor indexed="64"/>
      </patternFill>
    </fill>
    <fill>
      <patternFill patternType="solid">
        <fgColor rgb="FFC00000"/>
        <bgColor indexed="64"/>
      </patternFill>
    </fill>
    <fill>
      <patternFill patternType="solid">
        <fgColor theme="5" tint="0.79998168889431442"/>
        <bgColor indexed="64"/>
      </patternFill>
    </fill>
    <fill>
      <patternFill patternType="solid">
        <fgColor theme="2" tint="-0.89999084444715716"/>
        <bgColor indexed="64"/>
      </patternFill>
    </fill>
    <fill>
      <patternFill patternType="solid">
        <fgColor theme="9" tint="0.39997558519241921"/>
        <bgColor indexed="64"/>
      </patternFill>
    </fill>
    <fill>
      <patternFill patternType="solid">
        <fgColor theme="8" tint="-0.499984740745262"/>
        <bgColor indexed="64"/>
      </patternFill>
    </fill>
    <fill>
      <patternFill patternType="solid">
        <fgColor theme="9" tint="-0.499984740745262"/>
        <bgColor indexed="64"/>
      </patternFill>
    </fill>
    <fill>
      <patternFill patternType="solid">
        <fgColor theme="1" tint="4.9989318521683403E-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77">
    <xf numFmtId="0" fontId="0" fillId="0" borderId="0" xfId="0"/>
    <xf numFmtId="0" fontId="1" fillId="2" borderId="1"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6" borderId="1" xfId="0" applyFont="1" applyFill="1" applyBorder="1" applyAlignment="1">
      <alignment horizontal="right" vertical="center"/>
    </xf>
    <xf numFmtId="14" fontId="2" fillId="6" borderId="1" xfId="0" applyNumberFormat="1" applyFont="1" applyFill="1" applyBorder="1" applyAlignment="1">
      <alignment horizontal="center" vertical="center"/>
    </xf>
    <xf numFmtId="0" fontId="4" fillId="4" borderId="1" xfId="0" applyFont="1" applyFill="1" applyBorder="1" applyAlignment="1">
      <alignment horizontal="center" vertical="center" wrapText="1"/>
    </xf>
    <xf numFmtId="0" fontId="5" fillId="6" borderId="1" xfId="0" applyFont="1" applyFill="1" applyBorder="1" applyAlignment="1">
      <alignment horizontal="center" vertical="center"/>
    </xf>
    <xf numFmtId="0" fontId="6" fillId="5" borderId="1" xfId="0" applyFont="1" applyFill="1" applyBorder="1" applyAlignment="1">
      <alignment horizontal="center" vertical="center" wrapText="1"/>
    </xf>
    <xf numFmtId="0" fontId="2" fillId="6"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7" borderId="1" xfId="0" applyFont="1" applyFill="1" applyBorder="1" applyAlignment="1">
      <alignment horizontal="center" vertical="center"/>
    </xf>
    <xf numFmtId="0" fontId="3" fillId="7" borderId="1" xfId="0" applyFont="1" applyFill="1" applyBorder="1" applyAlignment="1">
      <alignment horizontal="center" vertical="center" wrapText="1"/>
    </xf>
    <xf numFmtId="14" fontId="8" fillId="7" borderId="1" xfId="0" applyNumberFormat="1" applyFont="1" applyFill="1" applyBorder="1" applyAlignment="1">
      <alignment horizontal="center" vertical="center"/>
    </xf>
    <xf numFmtId="14" fontId="3" fillId="7" borderId="1" xfId="0" applyNumberFormat="1" applyFont="1" applyFill="1" applyBorder="1" applyAlignment="1">
      <alignment horizontal="center" vertical="center" wrapText="1"/>
    </xf>
    <xf numFmtId="0" fontId="9" fillId="8" borderId="0" xfId="0" applyFont="1" applyFill="1"/>
    <xf numFmtId="0" fontId="9" fillId="8" borderId="0" xfId="0" applyFont="1" applyFill="1" applyAlignment="1">
      <alignment horizontal="center"/>
    </xf>
    <xf numFmtId="0" fontId="10" fillId="11" borderId="1" xfId="0" applyFont="1" applyFill="1" applyBorder="1" applyAlignment="1">
      <alignment horizontal="center" vertical="center" wrapText="1"/>
    </xf>
    <xf numFmtId="0" fontId="10" fillId="12" borderId="1" xfId="0" applyFont="1" applyFill="1" applyBorder="1" applyAlignment="1">
      <alignment horizontal="center" vertical="center"/>
    </xf>
    <xf numFmtId="0" fontId="10" fillId="13" borderId="1" xfId="0" applyFont="1" applyFill="1" applyBorder="1" applyAlignment="1">
      <alignment horizontal="center" vertical="center" wrapText="1"/>
    </xf>
    <xf numFmtId="0" fontId="11" fillId="8" borderId="1" xfId="0" applyFont="1" applyFill="1" applyBorder="1" applyAlignment="1">
      <alignment horizontal="center" vertical="center"/>
    </xf>
    <xf numFmtId="0" fontId="12" fillId="8" borderId="0" xfId="0" applyFont="1" applyFill="1" applyAlignment="1">
      <alignment horizontal="center"/>
    </xf>
    <xf numFmtId="0" fontId="12" fillId="8" borderId="0" xfId="0" applyFont="1" applyFill="1"/>
    <xf numFmtId="3" fontId="10" fillId="12" borderId="1" xfId="0" applyNumberFormat="1" applyFont="1" applyFill="1" applyBorder="1" applyAlignment="1">
      <alignment horizontal="center" vertical="center" wrapText="1"/>
    </xf>
    <xf numFmtId="3" fontId="10" fillId="11" borderId="1" xfId="0" applyNumberFormat="1" applyFont="1" applyFill="1" applyBorder="1" applyAlignment="1">
      <alignment horizontal="center" vertical="center" wrapText="1"/>
    </xf>
    <xf numFmtId="3" fontId="10" fillId="12" borderId="1" xfId="0" applyNumberFormat="1" applyFont="1" applyFill="1" applyBorder="1" applyAlignment="1">
      <alignment horizontal="center" vertical="center"/>
    </xf>
    <xf numFmtId="3" fontId="10" fillId="13" borderId="1" xfId="0" applyNumberFormat="1" applyFont="1" applyFill="1" applyBorder="1" applyAlignment="1">
      <alignment horizontal="center" vertical="center" wrapText="1"/>
    </xf>
    <xf numFmtId="3" fontId="11" fillId="8" borderId="1" xfId="0" applyNumberFormat="1" applyFont="1" applyFill="1" applyBorder="1" applyAlignment="1">
      <alignment horizontal="center" vertical="center"/>
    </xf>
    <xf numFmtId="49" fontId="8" fillId="7" borderId="1" xfId="0" applyNumberFormat="1" applyFont="1" applyFill="1" applyBorder="1" applyAlignment="1">
      <alignment horizontal="center" vertical="center"/>
    </xf>
    <xf numFmtId="49" fontId="3" fillId="7" borderId="1" xfId="0" applyNumberFormat="1" applyFont="1" applyFill="1" applyBorder="1" applyAlignment="1">
      <alignment horizontal="center" vertical="center" wrapText="1"/>
    </xf>
    <xf numFmtId="49" fontId="10" fillId="11" borderId="1" xfId="0" applyNumberFormat="1" applyFont="1" applyFill="1" applyBorder="1" applyAlignment="1">
      <alignment horizontal="center" vertical="center" wrapText="1"/>
    </xf>
    <xf numFmtId="49" fontId="9" fillId="8" borderId="0" xfId="0" applyNumberFormat="1" applyFont="1" applyFill="1"/>
    <xf numFmtId="49" fontId="12" fillId="8" borderId="0" xfId="0" applyNumberFormat="1" applyFont="1" applyFill="1"/>
    <xf numFmtId="49" fontId="12" fillId="8" borderId="0" xfId="0" applyNumberFormat="1" applyFont="1" applyFill="1" applyAlignment="1">
      <alignment horizontal="center"/>
    </xf>
    <xf numFmtId="49" fontId="10" fillId="13" borderId="1" xfId="0" applyNumberFormat="1" applyFont="1" applyFill="1" applyBorder="1" applyAlignment="1">
      <alignment horizontal="center" vertical="center" wrapText="1"/>
    </xf>
    <xf numFmtId="0" fontId="10" fillId="16" borderId="1" xfId="0" applyFont="1" applyFill="1" applyBorder="1" applyAlignment="1">
      <alignment horizontal="center" vertical="center" wrapText="1"/>
    </xf>
    <xf numFmtId="0" fontId="11" fillId="17" borderId="1" xfId="0" applyFont="1" applyFill="1" applyBorder="1" applyAlignment="1">
      <alignment horizontal="center" vertical="center"/>
    </xf>
    <xf numFmtId="0" fontId="10" fillId="18" borderId="1" xfId="0" applyFont="1" applyFill="1" applyBorder="1" applyAlignment="1">
      <alignment horizontal="center" vertical="center" wrapText="1"/>
    </xf>
    <xf numFmtId="0" fontId="13" fillId="18" borderId="1" xfId="0" applyFont="1" applyFill="1" applyBorder="1" applyAlignment="1">
      <alignment horizontal="center" vertical="center" wrapText="1"/>
    </xf>
    <xf numFmtId="0" fontId="10" fillId="15" borderId="1" xfId="0" applyFont="1" applyFill="1" applyBorder="1" applyAlignment="1">
      <alignment horizontal="center" vertical="center"/>
    </xf>
    <xf numFmtId="0" fontId="14" fillId="17" borderId="1" xfId="0" applyFont="1" applyFill="1" applyBorder="1" applyAlignment="1">
      <alignment horizontal="center" vertical="center"/>
    </xf>
    <xf numFmtId="0" fontId="10" fillId="20" borderId="1" xfId="0" applyFont="1" applyFill="1" applyBorder="1" applyAlignment="1">
      <alignment horizontal="center" vertical="center" wrapText="1"/>
    </xf>
    <xf numFmtId="0" fontId="10" fillId="21" borderId="1" xfId="0" applyFont="1" applyFill="1" applyBorder="1" applyAlignment="1">
      <alignment horizontal="center" vertical="center" wrapText="1"/>
    </xf>
    <xf numFmtId="0" fontId="14" fillId="19" borderId="1" xfId="0" applyFont="1" applyFill="1" applyBorder="1" applyAlignment="1">
      <alignment horizontal="center" vertical="center"/>
    </xf>
    <xf numFmtId="0" fontId="14" fillId="8" borderId="1" xfId="0" applyFont="1" applyFill="1" applyBorder="1" applyAlignment="1">
      <alignment horizontal="center" vertical="center"/>
    </xf>
    <xf numFmtId="0" fontId="13" fillId="18" borderId="1" xfId="0" applyFont="1" applyFill="1" applyBorder="1" applyAlignment="1">
      <alignment horizontal="center" vertical="center"/>
    </xf>
    <xf numFmtId="3" fontId="13" fillId="6" borderId="1" xfId="0" applyNumberFormat="1" applyFont="1" applyFill="1" applyBorder="1" applyAlignment="1">
      <alignment horizontal="center" vertical="center"/>
    </xf>
    <xf numFmtId="3" fontId="13" fillId="18" borderId="1" xfId="0" applyNumberFormat="1" applyFont="1" applyFill="1" applyBorder="1" applyAlignment="1">
      <alignment horizontal="center" vertical="center"/>
    </xf>
    <xf numFmtId="3" fontId="13" fillId="22" borderId="1" xfId="0" applyNumberFormat="1" applyFont="1" applyFill="1" applyBorder="1" applyAlignment="1">
      <alignment horizontal="center" vertical="center"/>
    </xf>
    <xf numFmtId="3" fontId="13" fillId="18" borderId="1" xfId="0" applyNumberFormat="1" applyFont="1" applyFill="1" applyBorder="1" applyAlignment="1">
      <alignment horizontal="center" vertical="center" wrapText="1"/>
    </xf>
    <xf numFmtId="17" fontId="9" fillId="8" borderId="0" xfId="0" applyNumberFormat="1" applyFont="1" applyFill="1"/>
    <xf numFmtId="3" fontId="9" fillId="8" borderId="0" xfId="0" applyNumberFormat="1" applyFont="1" applyFill="1"/>
    <xf numFmtId="0" fontId="10" fillId="10"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10" fillId="11" borderId="1" xfId="0" applyFont="1" applyFill="1" applyBorder="1" applyAlignment="1">
      <alignment horizontal="center" vertical="center" wrapText="1"/>
    </xf>
    <xf numFmtId="0" fontId="10" fillId="16" borderId="1" xfId="0" applyFont="1" applyFill="1" applyBorder="1" applyAlignment="1">
      <alignment horizontal="center" vertical="center" wrapText="1"/>
    </xf>
    <xf numFmtId="0" fontId="10" fillId="21" borderId="1" xfId="0" applyFont="1" applyFill="1" applyBorder="1" applyAlignment="1">
      <alignment horizontal="center" vertical="center" wrapText="1"/>
    </xf>
    <xf numFmtId="0" fontId="10" fillId="20"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3" fontId="10" fillId="9" borderId="1" xfId="0" applyNumberFormat="1" applyFont="1" applyFill="1" applyBorder="1" applyAlignment="1">
      <alignment horizontal="center" vertical="center" wrapText="1"/>
    </xf>
    <xf numFmtId="3" fontId="10" fillId="10" borderId="1" xfId="0" applyNumberFormat="1" applyFont="1" applyFill="1" applyBorder="1" applyAlignment="1">
      <alignment horizontal="center" vertical="center"/>
    </xf>
    <xf numFmtId="3" fontId="10" fillId="14" borderId="1" xfId="0" applyNumberFormat="1" applyFont="1" applyFill="1" applyBorder="1" applyAlignment="1">
      <alignment horizontal="center" vertical="center" wrapText="1"/>
    </xf>
    <xf numFmtId="3" fontId="10" fillId="12" borderId="1" xfId="0" applyNumberFormat="1" applyFont="1" applyFill="1" applyBorder="1" applyAlignment="1">
      <alignment horizontal="center" vertical="center"/>
    </xf>
    <xf numFmtId="3" fontId="10" fillId="15" borderId="1" xfId="0" applyNumberFormat="1" applyFont="1" applyFill="1" applyBorder="1" applyAlignment="1">
      <alignment horizontal="center" vertical="center"/>
    </xf>
    <xf numFmtId="14" fontId="2" fillId="6" borderId="2" xfId="0" applyNumberFormat="1" applyFont="1" applyFill="1" applyBorder="1" applyAlignment="1">
      <alignment horizontal="center" vertical="center"/>
    </xf>
    <xf numFmtId="14" fontId="2" fillId="6" borderId="3" xfId="0" applyNumberFormat="1" applyFont="1" applyFill="1" applyBorder="1" applyAlignment="1">
      <alignment horizontal="center" vertical="center"/>
    </xf>
    <xf numFmtId="14" fontId="2" fillId="6" borderId="4" xfId="0" applyNumberFormat="1" applyFont="1" applyFill="1" applyBorder="1" applyAlignment="1">
      <alignment horizontal="center" vertical="center"/>
    </xf>
    <xf numFmtId="0" fontId="5" fillId="6" borderId="2"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4"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3"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5" xfId="0" applyFont="1" applyFill="1" applyBorder="1" applyAlignment="1">
      <alignment horizontal="center" vertical="center"/>
    </xf>
    <xf numFmtId="0" fontId="2" fillId="6" borderId="6" xfId="0"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F3300"/>
      <color rgb="FFFF5050"/>
      <color rgb="FF800000"/>
      <color rgb="FFCC0000"/>
      <color rgb="FFFFCCCC"/>
      <color rgb="FFFFFFCC"/>
      <color rgb="FFFF9999"/>
      <color rgb="FFFF7C80"/>
      <color rgb="FFFF0000"/>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r>
              <a:rPr lang="ar-EG" sz="2000" b="0">
                <a:solidFill>
                  <a:schemeClr val="bg1"/>
                </a:solidFill>
                <a:latin typeface="Arabic Typesetting" panose="03020402040406030203" pitchFamily="66" charset="-78"/>
                <a:cs typeface="Arabic Typesetting" panose="03020402040406030203" pitchFamily="66" charset="-78"/>
              </a:rPr>
              <a:t>جرائم الآثار في مصر خلال</a:t>
            </a:r>
            <a:r>
              <a:rPr lang="ar-EG" sz="2000" b="0" baseline="0">
                <a:solidFill>
                  <a:schemeClr val="bg1"/>
                </a:solidFill>
                <a:latin typeface="Arabic Typesetting" panose="03020402040406030203" pitchFamily="66" charset="-78"/>
                <a:cs typeface="Arabic Typesetting" panose="03020402040406030203" pitchFamily="66" charset="-78"/>
              </a:rPr>
              <a:t> عام 2016</a:t>
            </a:r>
            <a:br>
              <a:rPr lang="ar-EG" sz="2000" b="0" baseline="0">
                <a:solidFill>
                  <a:schemeClr val="bg1"/>
                </a:solidFill>
                <a:latin typeface="Arabic Typesetting" panose="03020402040406030203" pitchFamily="66" charset="-78"/>
                <a:cs typeface="Arabic Typesetting" panose="03020402040406030203" pitchFamily="66" charset="-78"/>
              </a:rPr>
            </a:br>
            <a:r>
              <a:rPr lang="ar-EG" sz="2000" b="0" baseline="0">
                <a:solidFill>
                  <a:schemeClr val="bg1"/>
                </a:solidFill>
                <a:latin typeface="Arabic Typesetting" panose="03020402040406030203" pitchFamily="66" charset="-78"/>
                <a:cs typeface="Arabic Typesetting" panose="03020402040406030203" pitchFamily="66" charset="-78"/>
              </a:rPr>
              <a:t>عدد المقبوض عليهم وفقاً لنوع الجريمة والإقليم الجغرافي للواقعة</a:t>
            </a:r>
          </a:p>
        </c:rich>
      </c:tx>
      <c:layout>
        <c:manualLayout>
          <c:xMode val="edge"/>
          <c:yMode val="edge"/>
          <c:x val="0.3299192775728208"/>
          <c:y val="2.1856119336434297E-2"/>
        </c:manualLayout>
      </c:layout>
      <c:overlay val="0"/>
      <c:spPr>
        <a:gradFill flip="none" rotWithShape="1">
          <a:gsLst>
            <a:gs pos="0">
              <a:schemeClr val="accent5">
                <a:lumMod val="89000"/>
              </a:schemeClr>
            </a:gs>
            <a:gs pos="23000">
              <a:schemeClr val="accent5">
                <a:lumMod val="89000"/>
              </a:schemeClr>
            </a:gs>
            <a:gs pos="69000">
              <a:schemeClr val="accent5">
                <a:lumMod val="75000"/>
              </a:schemeClr>
            </a:gs>
            <a:gs pos="97000">
              <a:schemeClr val="accent5">
                <a:lumMod val="70000"/>
              </a:schemeClr>
            </a:gs>
          </a:gsLst>
          <a:path path="circle">
            <a:fillToRect l="50000" t="50000" r="50000" b="50000"/>
          </a:path>
          <a:tileRect/>
        </a:gradFill>
        <a:ln>
          <a:noFill/>
        </a:ln>
        <a:effectLst/>
      </c:spPr>
    </c:title>
    <c:autoTitleDeleted val="0"/>
    <c:plotArea>
      <c:layout>
        <c:manualLayout>
          <c:layoutTarget val="inner"/>
          <c:xMode val="edge"/>
          <c:yMode val="edge"/>
          <c:x val="0.1626242246379016"/>
          <c:y val="0.23000239603327013"/>
          <c:w val="0.71942237031084155"/>
          <c:h val="0.67683040493895485"/>
        </c:manualLayout>
      </c:layout>
      <c:barChart>
        <c:barDir val="bar"/>
        <c:grouping val="stacked"/>
        <c:varyColors val="0"/>
        <c:ser>
          <c:idx val="0"/>
          <c:order val="0"/>
          <c:tx>
            <c:strRef>
              <c:f>إحصاءات!$AM$5</c:f>
              <c:strCache>
                <c:ptCount val="1"/>
                <c:pt idx="0">
                  <c:v>شروع في تنقيب أو إتجار</c:v>
                </c:pt>
              </c:strCache>
            </c:strRef>
          </c:tx>
          <c:spPr>
            <a:gradFill flip="none" rotWithShape="1">
              <a:gsLst>
                <a:gs pos="0">
                  <a:schemeClr val="accent5">
                    <a:lumMod val="67000"/>
                  </a:schemeClr>
                </a:gs>
                <a:gs pos="48000">
                  <a:schemeClr val="accent5">
                    <a:lumMod val="97000"/>
                    <a:lumOff val="3000"/>
                  </a:schemeClr>
                </a:gs>
                <a:gs pos="100000">
                  <a:schemeClr val="accent5">
                    <a:lumMod val="60000"/>
                    <a:lumOff val="40000"/>
                  </a:schemeClr>
                </a:gs>
              </a:gsLst>
              <a:lin ang="16200000" scaled="1"/>
              <a:tileRect/>
            </a:gradFill>
          </c:spPr>
          <c:invertIfNegative val="0"/>
          <c:dLbls>
            <c:spPr>
              <a:gradFill flip="none" rotWithShape="1">
                <a:gsLst>
                  <a:gs pos="0">
                    <a:schemeClr val="accent5">
                      <a:lumMod val="40000"/>
                      <a:lumOff val="60000"/>
                    </a:schemeClr>
                  </a:gs>
                  <a:gs pos="46000">
                    <a:schemeClr val="accent5">
                      <a:lumMod val="95000"/>
                      <a:lumOff val="5000"/>
                    </a:schemeClr>
                  </a:gs>
                  <a:gs pos="100000">
                    <a:schemeClr val="accent5">
                      <a:lumMod val="60000"/>
                    </a:schemeClr>
                  </a:gs>
                </a:gsLst>
                <a:path path="circle">
                  <a:fillToRect l="50000" t="130000" r="50000" b="-30000"/>
                </a:path>
                <a:tileRect/>
              </a:gradFill>
              <a:ln>
                <a:noFill/>
              </a:ln>
              <a:effectLst/>
            </c:spPr>
            <c:txPr>
              <a:bodyPr wrap="square" lIns="38100" tIns="19050" rIns="38100" bIns="19050" anchor="ctr">
                <a:spAutoFit/>
              </a:bodyPr>
              <a:lstStyle/>
              <a:p>
                <a:pPr>
                  <a:defRPr b="1" i="0" baseline="0">
                    <a:solidFill>
                      <a:schemeClr val="bg1"/>
                    </a:solidFill>
                  </a:defRPr>
                </a:pPr>
                <a:endParaRPr lang="ar-EG"/>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إحصاءات!$AL$6:$AL$10</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إحصاءات!$AM$6:$AM$10</c:f>
              <c:numCache>
                <c:formatCode>General</c:formatCode>
                <c:ptCount val="5"/>
                <c:pt idx="0">
                  <c:v>4</c:v>
                </c:pt>
                <c:pt idx="1">
                  <c:v>19</c:v>
                </c:pt>
                <c:pt idx="2">
                  <c:v>0</c:v>
                </c:pt>
                <c:pt idx="3" formatCode="#,##0">
                  <c:v>17</c:v>
                </c:pt>
                <c:pt idx="4">
                  <c:v>0</c:v>
                </c:pt>
              </c:numCache>
            </c:numRef>
          </c:val>
          <c:extLst>
            <c:ext xmlns:c16="http://schemas.microsoft.com/office/drawing/2014/chart" uri="{C3380CC4-5D6E-409C-BE32-E72D297353CC}">
              <c16:uniqueId val="{00000007-9FC8-40E4-A29A-76EC1B3DD21A}"/>
            </c:ext>
          </c:extLst>
        </c:ser>
        <c:ser>
          <c:idx val="1"/>
          <c:order val="1"/>
          <c:tx>
            <c:strRef>
              <c:f>إحصاءات!$AN$5</c:f>
              <c:strCache>
                <c:ptCount val="1"/>
                <c:pt idx="0">
                  <c:v>تنقيب</c:v>
                </c:pt>
              </c:strCache>
            </c:strRef>
          </c:tx>
          <c:spPr>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c:spPr>
          <c:invertIfNegative val="0"/>
          <c:dLbls>
            <c:dLbl>
              <c:idx val="2"/>
              <c:layout>
                <c:manualLayout>
                  <c:x val="-9.9132589838909543E-3"/>
                  <c:y val="-1.172793305599441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033-445F-9E2A-9615F220D911}"/>
                </c:ext>
              </c:extLst>
            </c:dLbl>
            <c:dLbl>
              <c:idx val="4"/>
              <c:layout>
                <c:manualLayout>
                  <c:x val="9.9133890791533313E-3"/>
                  <c:y val="2.27225405632784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E033-445F-9E2A-9615F220D911}"/>
                </c:ext>
              </c:extLst>
            </c:dLbl>
            <c:spPr>
              <a:gradFill flip="none" rotWithShape="1">
                <a:gsLst>
                  <a:gs pos="0">
                    <a:schemeClr val="accent2">
                      <a:lumMod val="89000"/>
                    </a:schemeClr>
                  </a:gs>
                  <a:gs pos="23000">
                    <a:schemeClr val="accent2">
                      <a:lumMod val="89000"/>
                    </a:schemeClr>
                  </a:gs>
                  <a:gs pos="69000">
                    <a:schemeClr val="accent2">
                      <a:lumMod val="75000"/>
                    </a:schemeClr>
                  </a:gs>
                  <a:gs pos="97000">
                    <a:schemeClr val="accent2">
                      <a:lumMod val="70000"/>
                    </a:schemeClr>
                  </a:gs>
                </a:gsLst>
                <a:path path="circle">
                  <a:fillToRect l="50000" t="50000" r="50000" b="50000"/>
                </a:path>
                <a:tileRect/>
              </a:gradFill>
              <a:ln>
                <a:noFill/>
              </a:ln>
              <a:effectLst/>
            </c:spPr>
            <c:txPr>
              <a:bodyPr wrap="square" lIns="38100" tIns="19050" rIns="38100" bIns="19050" anchor="ctr">
                <a:spAutoFit/>
              </a:bodyPr>
              <a:lstStyle/>
              <a:p>
                <a:pPr>
                  <a:defRPr b="1" i="0" baseline="0">
                    <a:solidFill>
                      <a:schemeClr val="bg1"/>
                    </a:solidFill>
                  </a:defRPr>
                </a:pPr>
                <a:endParaRPr lang="ar-EG"/>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إحصاءات!$AL$6:$AL$10</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إحصاءات!$AN$6:$AN$10</c:f>
              <c:numCache>
                <c:formatCode>General</c:formatCode>
                <c:ptCount val="5"/>
                <c:pt idx="0">
                  <c:v>200</c:v>
                </c:pt>
                <c:pt idx="1">
                  <c:v>225</c:v>
                </c:pt>
                <c:pt idx="2">
                  <c:v>19</c:v>
                </c:pt>
                <c:pt idx="3">
                  <c:v>309</c:v>
                </c:pt>
                <c:pt idx="4">
                  <c:v>11</c:v>
                </c:pt>
              </c:numCache>
            </c:numRef>
          </c:val>
          <c:extLst>
            <c:ext xmlns:c16="http://schemas.microsoft.com/office/drawing/2014/chart" uri="{C3380CC4-5D6E-409C-BE32-E72D297353CC}">
              <c16:uniqueId val="{0000000A-E033-445F-9E2A-9615F220D911}"/>
            </c:ext>
          </c:extLst>
        </c:ser>
        <c:ser>
          <c:idx val="2"/>
          <c:order val="2"/>
          <c:tx>
            <c:strRef>
              <c:f>إحصاءات!$AO$5</c:f>
              <c:strCache>
                <c:ptCount val="1"/>
                <c:pt idx="0">
                  <c:v>إتجار</c:v>
                </c:pt>
              </c:strCache>
            </c:strRef>
          </c:tx>
          <c:spPr>
            <a:gradFill flip="none" rotWithShape="1">
              <a:gsLst>
                <a:gs pos="0">
                  <a:schemeClr val="accent6">
                    <a:lumMod val="40000"/>
                    <a:lumOff val="60000"/>
                  </a:schemeClr>
                </a:gs>
                <a:gs pos="46000">
                  <a:schemeClr val="accent6">
                    <a:lumMod val="95000"/>
                    <a:lumOff val="5000"/>
                  </a:schemeClr>
                </a:gs>
                <a:gs pos="100000">
                  <a:schemeClr val="accent6">
                    <a:lumMod val="60000"/>
                  </a:schemeClr>
                </a:gs>
              </a:gsLst>
              <a:path path="circle">
                <a:fillToRect l="50000" t="130000" r="50000" b="-30000"/>
              </a:path>
              <a:tileRect/>
            </a:gradFill>
          </c:spPr>
          <c:invertIfNegative val="0"/>
          <c:dLbls>
            <c:dLbl>
              <c:idx val="2"/>
              <c:layout>
                <c:manualLayout>
                  <c:x val="-1.6520797353862366E-3"/>
                  <c:y val="-8.189000456310315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01E-47C9-86DF-688707939582}"/>
                </c:ext>
              </c:extLst>
            </c:dLbl>
            <c:dLbl>
              <c:idx val="4"/>
              <c:layout>
                <c:manualLayout>
                  <c:x val="1.8174438232395791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01E-47C9-86DF-688707939582}"/>
                </c:ext>
              </c:extLst>
            </c:dLbl>
            <c:spPr>
              <a:gradFill flip="none" rotWithShape="1">
                <a:gsLst>
                  <a:gs pos="0">
                    <a:schemeClr val="accent6">
                      <a:lumMod val="89000"/>
                    </a:schemeClr>
                  </a:gs>
                  <a:gs pos="23000">
                    <a:schemeClr val="accent6">
                      <a:lumMod val="89000"/>
                    </a:schemeClr>
                  </a:gs>
                  <a:gs pos="69000">
                    <a:schemeClr val="accent6">
                      <a:lumMod val="75000"/>
                    </a:schemeClr>
                  </a:gs>
                  <a:gs pos="97000">
                    <a:schemeClr val="accent6">
                      <a:lumMod val="70000"/>
                    </a:schemeClr>
                  </a:gs>
                </a:gsLst>
                <a:path path="circle">
                  <a:fillToRect l="50000" t="50000" r="50000" b="50000"/>
                </a:path>
                <a:tileRect/>
              </a:gradFill>
              <a:ln>
                <a:noFill/>
              </a:ln>
              <a:effectLst/>
            </c:spPr>
            <c:txPr>
              <a:bodyPr wrap="square" lIns="38100" tIns="19050" rIns="38100" bIns="19050" anchor="ctr">
                <a:spAutoFit/>
              </a:bodyPr>
              <a:lstStyle/>
              <a:p>
                <a:pPr>
                  <a:defRPr b="1" i="0" baseline="0">
                    <a:solidFill>
                      <a:schemeClr val="bg1"/>
                    </a:solidFill>
                  </a:defRPr>
                </a:pPr>
                <a:endParaRPr lang="ar-EG"/>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إحصاءات!$AL$6:$AL$10</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إحصاءات!$AO$6:$AO$10</c:f>
              <c:numCache>
                <c:formatCode>General</c:formatCode>
                <c:ptCount val="5"/>
                <c:pt idx="0">
                  <c:v>69</c:v>
                </c:pt>
                <c:pt idx="1">
                  <c:v>29</c:v>
                </c:pt>
                <c:pt idx="2">
                  <c:v>3</c:v>
                </c:pt>
                <c:pt idx="3">
                  <c:v>24</c:v>
                </c:pt>
                <c:pt idx="4">
                  <c:v>12</c:v>
                </c:pt>
              </c:numCache>
            </c:numRef>
          </c:val>
          <c:extLst>
            <c:ext xmlns:c16="http://schemas.microsoft.com/office/drawing/2014/chart" uri="{C3380CC4-5D6E-409C-BE32-E72D297353CC}">
              <c16:uniqueId val="{00000014-E033-445F-9E2A-9615F220D911}"/>
            </c:ext>
          </c:extLst>
        </c:ser>
        <c:ser>
          <c:idx val="3"/>
          <c:order val="3"/>
          <c:tx>
            <c:strRef>
              <c:f>إحصاءات!$AP$5</c:f>
              <c:strCache>
                <c:ptCount val="1"/>
                <c:pt idx="0">
                  <c:v>تهريب</c:v>
                </c:pt>
              </c:strCache>
            </c:strRef>
          </c:tx>
          <c:spPr>
            <a:gradFill flip="none" rotWithShape="1">
              <a:gsLst>
                <a:gs pos="0">
                  <a:schemeClr val="accent3">
                    <a:lumMod val="40000"/>
                    <a:lumOff val="60000"/>
                  </a:schemeClr>
                </a:gs>
                <a:gs pos="46000">
                  <a:schemeClr val="accent3">
                    <a:lumMod val="95000"/>
                    <a:lumOff val="5000"/>
                  </a:schemeClr>
                </a:gs>
                <a:gs pos="100000">
                  <a:schemeClr val="accent3">
                    <a:lumMod val="60000"/>
                  </a:schemeClr>
                </a:gs>
              </a:gsLst>
              <a:path path="circle">
                <a:fillToRect l="50000" t="130000" r="50000" b="-30000"/>
              </a:path>
              <a:tileRect/>
            </a:gradFill>
          </c:spPr>
          <c:invertIfNegative val="0"/>
          <c:dLbls>
            <c:dLbl>
              <c:idx val="1"/>
              <c:layout>
                <c:manualLayout>
                  <c:x val="8.2611792485047172E-3"/>
                  <c:y val="-2.2333895608208131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01E-47C9-86DF-688707939582}"/>
                </c:ext>
              </c:extLst>
            </c:dLbl>
            <c:dLbl>
              <c:idx val="2"/>
              <c:layout>
                <c:manualLayout>
                  <c:x val="-1.982651796778203E-2"/>
                  <c:y val="2.233389560820567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01E-47C9-86DF-688707939582}"/>
                </c:ext>
              </c:extLst>
            </c:dLbl>
            <c:dLbl>
              <c:idx val="4"/>
              <c:layout>
                <c:manualLayout>
                  <c:x val="2.9739907046935118E-2"/>
                  <c:y val="-2.233389560820649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01E-47C9-86DF-688707939582}"/>
                </c:ext>
              </c:extLst>
            </c:dLbl>
            <c:spPr>
              <a:gradFill flip="none" rotWithShape="1">
                <a:gsLst>
                  <a:gs pos="0">
                    <a:schemeClr val="accent3">
                      <a:lumMod val="89000"/>
                    </a:schemeClr>
                  </a:gs>
                  <a:gs pos="23000">
                    <a:schemeClr val="accent3">
                      <a:lumMod val="89000"/>
                    </a:schemeClr>
                  </a:gs>
                  <a:gs pos="69000">
                    <a:schemeClr val="accent3">
                      <a:lumMod val="75000"/>
                    </a:schemeClr>
                  </a:gs>
                  <a:gs pos="97000">
                    <a:schemeClr val="accent3">
                      <a:lumMod val="70000"/>
                    </a:schemeClr>
                  </a:gs>
                </a:gsLst>
                <a:path path="circle">
                  <a:fillToRect l="50000" t="50000" r="50000" b="50000"/>
                </a:path>
                <a:tileRect/>
              </a:gradFill>
              <a:ln>
                <a:noFill/>
              </a:ln>
              <a:effectLst/>
            </c:spPr>
            <c:txPr>
              <a:bodyPr wrap="square" lIns="38100" tIns="19050" rIns="38100" bIns="19050" anchor="ctr">
                <a:spAutoFit/>
              </a:bodyPr>
              <a:lstStyle/>
              <a:p>
                <a:pPr>
                  <a:defRPr b="1" i="0" baseline="0">
                    <a:solidFill>
                      <a:schemeClr val="bg1"/>
                    </a:solidFill>
                  </a:defRPr>
                </a:pPr>
                <a:endParaRPr lang="ar-EG"/>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إحصاءات!$AL$6:$AL$10</c:f>
              <c:strCache>
                <c:ptCount val="5"/>
                <c:pt idx="0">
                  <c:v>المحافظات المركزية</c:v>
                </c:pt>
                <c:pt idx="1">
                  <c:v>محافظات الدلتا</c:v>
                </c:pt>
                <c:pt idx="2">
                  <c:v>مدن القناة</c:v>
                </c:pt>
                <c:pt idx="3">
                  <c:v>محافظات الصعيد</c:v>
                </c:pt>
                <c:pt idx="4">
                  <c:v>المحافظات الحدودية</c:v>
                </c:pt>
              </c:strCache>
            </c:strRef>
          </c:cat>
          <c:val>
            <c:numRef>
              <c:f>إحصاءات!$AP$6:$AP$10</c:f>
              <c:numCache>
                <c:formatCode>General</c:formatCode>
                <c:ptCount val="5"/>
                <c:pt idx="0">
                  <c:v>1</c:v>
                </c:pt>
                <c:pt idx="1">
                  <c:v>1</c:v>
                </c:pt>
                <c:pt idx="2">
                  <c:v>0</c:v>
                </c:pt>
                <c:pt idx="3">
                  <c:v>9</c:v>
                </c:pt>
                <c:pt idx="4">
                  <c:v>4</c:v>
                </c:pt>
              </c:numCache>
            </c:numRef>
          </c:val>
          <c:extLst>
            <c:ext xmlns:c16="http://schemas.microsoft.com/office/drawing/2014/chart" uri="{C3380CC4-5D6E-409C-BE32-E72D297353CC}">
              <c16:uniqueId val="{00000015-E033-445F-9E2A-9615F220D911}"/>
            </c:ext>
          </c:extLst>
        </c:ser>
        <c:dLbls>
          <c:dLblPos val="ctr"/>
          <c:showLegendKey val="0"/>
          <c:showVal val="1"/>
          <c:showCatName val="0"/>
          <c:showSerName val="0"/>
          <c:showPercent val="0"/>
          <c:showBubbleSize val="0"/>
        </c:dLbls>
        <c:gapWidth val="100"/>
        <c:overlap val="100"/>
        <c:axId val="357452336"/>
        <c:axId val="357453584"/>
      </c:barChart>
      <c:catAx>
        <c:axId val="357452336"/>
        <c:scaling>
          <c:orientation val="minMax"/>
        </c:scaling>
        <c:delete val="0"/>
        <c:axPos val="r"/>
        <c:numFmt formatCode="General" sourceLinked="1"/>
        <c:majorTickMark val="out"/>
        <c:minorTickMark val="none"/>
        <c:tickLblPos val="nextTo"/>
        <c:txPr>
          <a:bodyPr/>
          <a:lstStyle/>
          <a:p>
            <a:pPr>
              <a:defRPr b="1" i="0" baseline="0"/>
            </a:pPr>
            <a:endParaRPr lang="ar-EG"/>
          </a:p>
        </c:txPr>
        <c:crossAx val="357453584"/>
        <c:crosses val="autoZero"/>
        <c:auto val="1"/>
        <c:lblAlgn val="ctr"/>
        <c:lblOffset val="100"/>
        <c:noMultiLvlLbl val="0"/>
      </c:catAx>
      <c:valAx>
        <c:axId val="357453584"/>
        <c:scaling>
          <c:orientation val="maxMin"/>
        </c:scaling>
        <c:delete val="0"/>
        <c:axPos val="b"/>
        <c:majorGridlines/>
        <c:numFmt formatCode="General" sourceLinked="1"/>
        <c:majorTickMark val="out"/>
        <c:minorTickMark val="none"/>
        <c:tickLblPos val="nextTo"/>
        <c:crossAx val="357452336"/>
        <c:crosses val="autoZero"/>
        <c:crossBetween val="between"/>
      </c:valAx>
      <c:spPr>
        <a:noFill/>
        <a:ln>
          <a:noFill/>
        </a:ln>
        <a:effectLst/>
      </c:spPr>
    </c:plotArea>
    <c:legend>
      <c:legendPos val="l"/>
      <c:layout>
        <c:manualLayout>
          <c:xMode val="edge"/>
          <c:yMode val="edge"/>
          <c:x val="1.4869888475836431E-2"/>
          <c:y val="0.26387304217905666"/>
          <c:w val="0.13820657176217285"/>
          <c:h val="0.30448169183303953"/>
        </c:manualLayout>
      </c:layout>
      <c:overlay val="0"/>
      <c:spPr>
        <a:gradFill flip="none" rotWithShape="1">
          <a:gsLst>
            <a:gs pos="0">
              <a:schemeClr val="accent5">
                <a:lumMod val="40000"/>
                <a:lumOff val="60000"/>
              </a:schemeClr>
            </a:gs>
            <a:gs pos="46000">
              <a:schemeClr val="accent5">
                <a:lumMod val="95000"/>
                <a:lumOff val="5000"/>
              </a:schemeClr>
            </a:gs>
            <a:gs pos="100000">
              <a:schemeClr val="accent5">
                <a:lumMod val="60000"/>
              </a:schemeClr>
            </a:gs>
          </a:gsLst>
          <a:path path="circle">
            <a:fillToRect l="50000" t="130000" r="50000" b="-30000"/>
          </a:path>
          <a:tileRect/>
        </a:gradFill>
      </c:spPr>
      <c:txPr>
        <a:bodyPr/>
        <a:lstStyle/>
        <a:p>
          <a:pPr>
            <a:defRPr b="1" i="0" baseline="0">
              <a:solidFill>
                <a:schemeClr val="bg1"/>
              </a:solidFill>
            </a:defRPr>
          </a:pPr>
          <a:endParaRPr lang="ar-EG"/>
        </a:p>
      </c:txPr>
    </c:legend>
    <c:plotVisOnly val="1"/>
    <c:dispBlanksAs val="gap"/>
    <c:showDLblsOverMax val="0"/>
  </c:chart>
  <c:spPr>
    <a:gradFill flip="none" rotWithShape="1">
      <a:gsLst>
        <a:gs pos="0">
          <a:schemeClr val="accent1">
            <a:lumMod val="0"/>
            <a:lumOff val="100000"/>
          </a:schemeClr>
        </a:gs>
        <a:gs pos="35000">
          <a:schemeClr val="accent1">
            <a:lumMod val="0"/>
            <a:lumOff val="100000"/>
          </a:schemeClr>
        </a:gs>
        <a:gs pos="100000">
          <a:schemeClr val="accent1">
            <a:lumMod val="100000"/>
          </a:schemeClr>
        </a:gs>
      </a:gsLst>
      <a:path path="circle">
        <a:fillToRect l="50000" t="-80000" r="50000" b="180000"/>
      </a:path>
      <a:tileRect/>
    </a:gradFill>
    <a:ln w="9525" cap="flat" cmpd="sng" algn="ctr">
      <a:solidFill>
        <a:schemeClr val="tx1"/>
      </a:solidFill>
      <a:round/>
    </a:ln>
    <a:effectLst/>
  </c:spPr>
  <c:txPr>
    <a:bodyPr/>
    <a:lstStyle/>
    <a:p>
      <a:pPr>
        <a:defRPr/>
      </a:pPr>
      <a:endParaRPr lang="ar-EG"/>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42</xdr:col>
      <xdr:colOff>333375</xdr:colOff>
      <xdr:row>0</xdr:row>
      <xdr:rowOff>0</xdr:rowOff>
    </xdr:from>
    <xdr:to>
      <xdr:col>53</xdr:col>
      <xdr:colOff>476250</xdr:colOff>
      <xdr:row>34</xdr:row>
      <xdr:rowOff>38099</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15</xdr:col>
      <xdr:colOff>342900</xdr:colOff>
      <xdr:row>32</xdr:row>
      <xdr:rowOff>38100</xdr:rowOff>
    </xdr:from>
    <xdr:ext cx="628649" cy="420328"/>
    <xdr:pic>
      <xdr:nvPicPr>
        <xdr:cNvPr id="5" name="Picture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17983026" y="4714875"/>
          <a:ext cx="628649" cy="420328"/>
        </a:xfrm>
        <a:prstGeom prst="rect">
          <a:avLst/>
        </a:prstGeom>
      </xdr:spPr>
    </xdr:pic>
    <xdr:clientData/>
  </xdr:oneCellAnchor>
  <xdr:oneCellAnchor>
    <xdr:from>
      <xdr:col>6</xdr:col>
      <xdr:colOff>123825</xdr:colOff>
      <xdr:row>288</xdr:row>
      <xdr:rowOff>57150</xdr:rowOff>
    </xdr:from>
    <xdr:ext cx="628649" cy="420328"/>
    <xdr:pic>
      <xdr:nvPicPr>
        <xdr:cNvPr id="7" name="Picture 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3488476" y="59893200"/>
          <a:ext cx="628649" cy="420328"/>
        </a:xfrm>
        <a:prstGeom prst="rect">
          <a:avLst/>
        </a:prstGeom>
      </xdr:spPr>
    </xdr:pic>
    <xdr:clientData/>
  </xdr:oneCellAnchor>
  <xdr:oneCellAnchor>
    <xdr:from>
      <xdr:col>5</xdr:col>
      <xdr:colOff>257175</xdr:colOff>
      <xdr:row>288</xdr:row>
      <xdr:rowOff>104775</xdr:rowOff>
    </xdr:from>
    <xdr:ext cx="666750" cy="276225"/>
    <xdr:pic>
      <xdr:nvPicPr>
        <xdr:cNvPr id="8" name="Picture 7"/>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4155225" y="59940825"/>
          <a:ext cx="666750" cy="276225"/>
        </a:xfrm>
        <a:prstGeom prst="rect">
          <a:avLst/>
        </a:prstGeom>
      </xdr:spPr>
    </xdr:pic>
    <xdr:clientData/>
  </xdr:oneCellAnchor>
  <xdr:oneCellAnchor>
    <xdr:from>
      <xdr:col>14</xdr:col>
      <xdr:colOff>28575</xdr:colOff>
      <xdr:row>32</xdr:row>
      <xdr:rowOff>85725</xdr:rowOff>
    </xdr:from>
    <xdr:ext cx="666750" cy="276225"/>
    <xdr:pic>
      <xdr:nvPicPr>
        <xdr:cNvPr id="14" name="Picture 13"/>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18716450" y="4762500"/>
          <a:ext cx="666750" cy="276225"/>
        </a:xfrm>
        <a:prstGeom prst="rect">
          <a:avLst/>
        </a:prstGeom>
      </xdr:spPr>
    </xdr:pic>
    <xdr:clientData/>
  </xdr:oneCellAnchor>
  <xdr:oneCellAnchor>
    <xdr:from>
      <xdr:col>11</xdr:col>
      <xdr:colOff>302250</xdr:colOff>
      <xdr:row>444</xdr:row>
      <xdr:rowOff>38100</xdr:rowOff>
    </xdr:from>
    <xdr:ext cx="755025" cy="504826"/>
    <xdr:pic>
      <xdr:nvPicPr>
        <xdr:cNvPr id="15" name="Picture 1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19992800" y="96154875"/>
          <a:ext cx="755025" cy="504826"/>
        </a:xfrm>
        <a:prstGeom prst="rect">
          <a:avLst/>
        </a:prstGeom>
      </xdr:spPr>
    </xdr:pic>
    <xdr:clientData/>
  </xdr:oneCellAnchor>
  <xdr:oneCellAnchor>
    <xdr:from>
      <xdr:col>9</xdr:col>
      <xdr:colOff>659879</xdr:colOff>
      <xdr:row>444</xdr:row>
      <xdr:rowOff>114300</xdr:rowOff>
    </xdr:from>
    <xdr:ext cx="681748" cy="295276"/>
    <xdr:pic>
      <xdr:nvPicPr>
        <xdr:cNvPr id="16" name="Picture 15"/>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0822873" y="96231075"/>
          <a:ext cx="681748" cy="295276"/>
        </a:xfrm>
        <a:prstGeom prst="rect">
          <a:avLst/>
        </a:prstGeom>
      </xdr:spPr>
    </xdr:pic>
    <xdr:clientData/>
  </xdr:oneCellAnchor>
  <xdr:oneCellAnchor>
    <xdr:from>
      <xdr:col>8</xdr:col>
      <xdr:colOff>361950</xdr:colOff>
      <xdr:row>49</xdr:row>
      <xdr:rowOff>66675</xdr:rowOff>
    </xdr:from>
    <xdr:ext cx="628649" cy="420328"/>
    <xdr:pic>
      <xdr:nvPicPr>
        <xdr:cNvPr id="60" name="Picture 5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564426" y="8620125"/>
          <a:ext cx="628649" cy="420328"/>
        </a:xfrm>
        <a:prstGeom prst="rect">
          <a:avLst/>
        </a:prstGeom>
      </xdr:spPr>
    </xdr:pic>
    <xdr:clientData/>
  </xdr:oneCellAnchor>
  <xdr:oneCellAnchor>
    <xdr:from>
      <xdr:col>6</xdr:col>
      <xdr:colOff>266700</xdr:colOff>
      <xdr:row>49</xdr:row>
      <xdr:rowOff>133350</xdr:rowOff>
    </xdr:from>
    <xdr:ext cx="666750" cy="276225"/>
    <xdr:pic>
      <xdr:nvPicPr>
        <xdr:cNvPr id="61" name="Picture 60"/>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2202600" y="8686800"/>
          <a:ext cx="666750" cy="276225"/>
        </a:xfrm>
        <a:prstGeom prst="rect">
          <a:avLst/>
        </a:prstGeom>
      </xdr:spPr>
    </xdr:pic>
    <xdr:clientData/>
  </xdr:oneCellAnchor>
  <xdr:oneCellAnchor>
    <xdr:from>
      <xdr:col>8</xdr:col>
      <xdr:colOff>352425</xdr:colOff>
      <xdr:row>246</xdr:row>
      <xdr:rowOff>38100</xdr:rowOff>
    </xdr:from>
    <xdr:ext cx="628649" cy="420328"/>
    <xdr:pic>
      <xdr:nvPicPr>
        <xdr:cNvPr id="11" name="Picture 1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573951" y="49749075"/>
          <a:ext cx="628649" cy="420328"/>
        </a:xfrm>
        <a:prstGeom prst="rect">
          <a:avLst/>
        </a:prstGeom>
      </xdr:spPr>
    </xdr:pic>
    <xdr:clientData/>
  </xdr:oneCellAnchor>
  <xdr:oneCellAnchor>
    <xdr:from>
      <xdr:col>6</xdr:col>
      <xdr:colOff>209550</xdr:colOff>
      <xdr:row>246</xdr:row>
      <xdr:rowOff>76200</xdr:rowOff>
    </xdr:from>
    <xdr:ext cx="666750" cy="276225"/>
    <xdr:pic>
      <xdr:nvPicPr>
        <xdr:cNvPr id="12" name="Picture 11"/>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2259750" y="49787175"/>
          <a:ext cx="666750" cy="276225"/>
        </a:xfrm>
        <a:prstGeom prst="rect">
          <a:avLst/>
        </a:prstGeom>
      </xdr:spPr>
    </xdr:pic>
    <xdr:clientData/>
  </xdr:oneCellAnchor>
  <xdr:oneCellAnchor>
    <xdr:from>
      <xdr:col>8</xdr:col>
      <xdr:colOff>361950</xdr:colOff>
      <xdr:row>236</xdr:row>
      <xdr:rowOff>28575</xdr:rowOff>
    </xdr:from>
    <xdr:ext cx="628649" cy="420328"/>
    <xdr:pic>
      <xdr:nvPicPr>
        <xdr:cNvPr id="13" name="Picture 1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564426" y="47463075"/>
          <a:ext cx="628649" cy="420328"/>
        </a:xfrm>
        <a:prstGeom prst="rect">
          <a:avLst/>
        </a:prstGeom>
      </xdr:spPr>
    </xdr:pic>
    <xdr:clientData/>
  </xdr:oneCellAnchor>
  <xdr:oneCellAnchor>
    <xdr:from>
      <xdr:col>6</xdr:col>
      <xdr:colOff>200025</xdr:colOff>
      <xdr:row>236</xdr:row>
      <xdr:rowOff>66675</xdr:rowOff>
    </xdr:from>
    <xdr:ext cx="666750" cy="276225"/>
    <xdr:pic>
      <xdr:nvPicPr>
        <xdr:cNvPr id="17" name="Picture 16"/>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2269275" y="47501175"/>
          <a:ext cx="666750" cy="276225"/>
        </a:xfrm>
        <a:prstGeom prst="rect">
          <a:avLst/>
        </a:prstGeom>
      </xdr:spPr>
    </xdr:pic>
    <xdr:clientData/>
  </xdr:oneCellAnchor>
  <xdr:oneCellAnchor>
    <xdr:from>
      <xdr:col>8</xdr:col>
      <xdr:colOff>228600</xdr:colOff>
      <xdr:row>85</xdr:row>
      <xdr:rowOff>76200</xdr:rowOff>
    </xdr:from>
    <xdr:ext cx="628649" cy="420328"/>
    <xdr:pic>
      <xdr:nvPicPr>
        <xdr:cNvPr id="18" name="Picture 17"/>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469176" y="8886825"/>
          <a:ext cx="628649" cy="420328"/>
        </a:xfrm>
        <a:prstGeom prst="rect">
          <a:avLst/>
        </a:prstGeom>
      </xdr:spPr>
    </xdr:pic>
    <xdr:clientData/>
  </xdr:oneCellAnchor>
  <xdr:oneCellAnchor>
    <xdr:from>
      <xdr:col>6</xdr:col>
      <xdr:colOff>47625</xdr:colOff>
      <xdr:row>85</xdr:row>
      <xdr:rowOff>114300</xdr:rowOff>
    </xdr:from>
    <xdr:ext cx="666750" cy="276225"/>
    <xdr:pic>
      <xdr:nvPicPr>
        <xdr:cNvPr id="19" name="Picture 18"/>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1812075" y="16373475"/>
          <a:ext cx="666750" cy="276225"/>
        </a:xfrm>
        <a:prstGeom prst="rect">
          <a:avLst/>
        </a:prstGeom>
      </xdr:spPr>
    </xdr:pic>
    <xdr:clientData/>
  </xdr:oneCellAnchor>
  <xdr:oneCellAnchor>
    <xdr:from>
      <xdr:col>8</xdr:col>
      <xdr:colOff>228600</xdr:colOff>
      <xdr:row>67</xdr:row>
      <xdr:rowOff>76200</xdr:rowOff>
    </xdr:from>
    <xdr:ext cx="628649" cy="420328"/>
    <xdr:pic>
      <xdr:nvPicPr>
        <xdr:cNvPr id="20" name="Picture 1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469176" y="23564850"/>
          <a:ext cx="628649" cy="420328"/>
        </a:xfrm>
        <a:prstGeom prst="rect">
          <a:avLst/>
        </a:prstGeom>
      </xdr:spPr>
    </xdr:pic>
    <xdr:clientData/>
  </xdr:oneCellAnchor>
  <xdr:oneCellAnchor>
    <xdr:from>
      <xdr:col>6</xdr:col>
      <xdr:colOff>66675</xdr:colOff>
      <xdr:row>67</xdr:row>
      <xdr:rowOff>104775</xdr:rowOff>
    </xdr:from>
    <xdr:ext cx="666750" cy="276225"/>
    <xdr:pic>
      <xdr:nvPicPr>
        <xdr:cNvPr id="21" name="Picture 20"/>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1793025" y="12515850"/>
          <a:ext cx="666750" cy="276225"/>
        </a:xfrm>
        <a:prstGeom prst="rect">
          <a:avLst/>
        </a:prstGeom>
      </xdr:spPr>
    </xdr:pic>
    <xdr:clientData/>
  </xdr:oneCellAnchor>
  <xdr:oneCellAnchor>
    <xdr:from>
      <xdr:col>8</xdr:col>
      <xdr:colOff>219075</xdr:colOff>
      <xdr:row>268</xdr:row>
      <xdr:rowOff>47625</xdr:rowOff>
    </xdr:from>
    <xdr:ext cx="628649" cy="420328"/>
    <xdr:pic>
      <xdr:nvPicPr>
        <xdr:cNvPr id="22" name="Picture 2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154851" y="54968775"/>
          <a:ext cx="628649" cy="420328"/>
        </a:xfrm>
        <a:prstGeom prst="rect">
          <a:avLst/>
        </a:prstGeom>
      </xdr:spPr>
    </xdr:pic>
    <xdr:clientData/>
  </xdr:oneCellAnchor>
  <xdr:oneCellAnchor>
    <xdr:from>
      <xdr:col>6</xdr:col>
      <xdr:colOff>85725</xdr:colOff>
      <xdr:row>268</xdr:row>
      <xdr:rowOff>104775</xdr:rowOff>
    </xdr:from>
    <xdr:ext cx="666750" cy="276225"/>
    <xdr:pic>
      <xdr:nvPicPr>
        <xdr:cNvPr id="23" name="Picture 2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1773975" y="55025925"/>
          <a:ext cx="666750" cy="276225"/>
        </a:xfrm>
        <a:prstGeom prst="rect">
          <a:avLst/>
        </a:prstGeom>
      </xdr:spPr>
    </xdr:pic>
    <xdr:clientData/>
  </xdr:oneCellAnchor>
  <xdr:oneCellAnchor>
    <xdr:from>
      <xdr:col>8</xdr:col>
      <xdr:colOff>228600</xdr:colOff>
      <xdr:row>257</xdr:row>
      <xdr:rowOff>76200</xdr:rowOff>
    </xdr:from>
    <xdr:ext cx="628649" cy="420328"/>
    <xdr:pic>
      <xdr:nvPicPr>
        <xdr:cNvPr id="24" name="Picture 2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469176" y="12934950"/>
          <a:ext cx="628649" cy="420328"/>
        </a:xfrm>
        <a:prstGeom prst="rect">
          <a:avLst/>
        </a:prstGeom>
      </xdr:spPr>
    </xdr:pic>
    <xdr:clientData/>
  </xdr:oneCellAnchor>
  <xdr:oneCellAnchor>
    <xdr:from>
      <xdr:col>6</xdr:col>
      <xdr:colOff>76200</xdr:colOff>
      <xdr:row>257</xdr:row>
      <xdr:rowOff>142875</xdr:rowOff>
    </xdr:from>
    <xdr:ext cx="666750" cy="276225"/>
    <xdr:pic>
      <xdr:nvPicPr>
        <xdr:cNvPr id="25" name="Picture 2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1783500" y="52473225"/>
          <a:ext cx="666750" cy="276225"/>
        </a:xfrm>
        <a:prstGeom prst="rect">
          <a:avLst/>
        </a:prstGeom>
      </xdr:spPr>
    </xdr:pic>
    <xdr:clientData/>
  </xdr:oneCellAnchor>
  <xdr:oneCellAnchor>
    <xdr:from>
      <xdr:col>8</xdr:col>
      <xdr:colOff>304800</xdr:colOff>
      <xdr:row>357</xdr:row>
      <xdr:rowOff>57150</xdr:rowOff>
    </xdr:from>
    <xdr:ext cx="628649" cy="420328"/>
    <xdr:pic>
      <xdr:nvPicPr>
        <xdr:cNvPr id="26" name="Picture 25"/>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621576" y="76485750"/>
          <a:ext cx="628649" cy="420328"/>
        </a:xfrm>
        <a:prstGeom prst="rect">
          <a:avLst/>
        </a:prstGeom>
      </xdr:spPr>
    </xdr:pic>
    <xdr:clientData/>
  </xdr:oneCellAnchor>
  <xdr:oneCellAnchor>
    <xdr:from>
      <xdr:col>6</xdr:col>
      <xdr:colOff>171450</xdr:colOff>
      <xdr:row>357</xdr:row>
      <xdr:rowOff>114300</xdr:rowOff>
    </xdr:from>
    <xdr:ext cx="666750" cy="276225"/>
    <xdr:pic>
      <xdr:nvPicPr>
        <xdr:cNvPr id="27" name="Picture 26"/>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2297850" y="76542900"/>
          <a:ext cx="666750" cy="276225"/>
        </a:xfrm>
        <a:prstGeom prst="rect">
          <a:avLst/>
        </a:prstGeom>
      </xdr:spPr>
    </xdr:pic>
    <xdr:clientData/>
  </xdr:oneCellAnchor>
  <xdr:oneCellAnchor>
    <xdr:from>
      <xdr:col>8</xdr:col>
      <xdr:colOff>352425</xdr:colOff>
      <xdr:row>386</xdr:row>
      <xdr:rowOff>57150</xdr:rowOff>
    </xdr:from>
    <xdr:ext cx="628649" cy="420328"/>
    <xdr:pic>
      <xdr:nvPicPr>
        <xdr:cNvPr id="28" name="Picture 27"/>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573951" y="83534250"/>
          <a:ext cx="628649" cy="420328"/>
        </a:xfrm>
        <a:prstGeom prst="rect">
          <a:avLst/>
        </a:prstGeom>
      </xdr:spPr>
    </xdr:pic>
    <xdr:clientData/>
  </xdr:oneCellAnchor>
  <xdr:oneCellAnchor>
    <xdr:from>
      <xdr:col>6</xdr:col>
      <xdr:colOff>228600</xdr:colOff>
      <xdr:row>386</xdr:row>
      <xdr:rowOff>95250</xdr:rowOff>
    </xdr:from>
    <xdr:ext cx="666750" cy="276225"/>
    <xdr:pic>
      <xdr:nvPicPr>
        <xdr:cNvPr id="29" name="Picture 28"/>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2240700" y="83572350"/>
          <a:ext cx="666750" cy="276225"/>
        </a:xfrm>
        <a:prstGeom prst="rect">
          <a:avLst/>
        </a:prstGeom>
      </xdr:spPr>
    </xdr:pic>
    <xdr:clientData/>
  </xdr:oneCellAnchor>
  <xdr:oneCellAnchor>
    <xdr:from>
      <xdr:col>9</xdr:col>
      <xdr:colOff>0</xdr:colOff>
      <xdr:row>416</xdr:row>
      <xdr:rowOff>152400</xdr:rowOff>
    </xdr:from>
    <xdr:ext cx="628649" cy="420328"/>
    <xdr:pic>
      <xdr:nvPicPr>
        <xdr:cNvPr id="30" name="Picture 2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535851" y="90954225"/>
          <a:ext cx="628649" cy="420328"/>
        </a:xfrm>
        <a:prstGeom prst="rect">
          <a:avLst/>
        </a:prstGeom>
      </xdr:spPr>
    </xdr:pic>
    <xdr:clientData/>
  </xdr:oneCellAnchor>
  <xdr:oneCellAnchor>
    <xdr:from>
      <xdr:col>6</xdr:col>
      <xdr:colOff>285750</xdr:colOff>
      <xdr:row>417</xdr:row>
      <xdr:rowOff>19050</xdr:rowOff>
    </xdr:from>
    <xdr:ext cx="666750" cy="276225"/>
    <xdr:pic>
      <xdr:nvPicPr>
        <xdr:cNvPr id="31" name="Picture 30"/>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1631100" y="91001850"/>
          <a:ext cx="666750" cy="276225"/>
        </a:xfrm>
        <a:prstGeom prst="rect">
          <a:avLst/>
        </a:prstGeom>
      </xdr:spPr>
    </xdr:pic>
    <xdr:clientData/>
  </xdr:oneCellAnchor>
  <xdr:oneCellAnchor>
    <xdr:from>
      <xdr:col>5</xdr:col>
      <xdr:colOff>314325</xdr:colOff>
      <xdr:row>298</xdr:row>
      <xdr:rowOff>85725</xdr:rowOff>
    </xdr:from>
    <xdr:ext cx="666750" cy="276225"/>
    <xdr:pic>
      <xdr:nvPicPr>
        <xdr:cNvPr id="33" name="Picture 3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4098075" y="62331600"/>
          <a:ext cx="666750" cy="276225"/>
        </a:xfrm>
        <a:prstGeom prst="rect">
          <a:avLst/>
        </a:prstGeom>
      </xdr:spPr>
    </xdr:pic>
    <xdr:clientData/>
  </xdr:oneCellAnchor>
  <xdr:oneCellAnchor>
    <xdr:from>
      <xdr:col>6</xdr:col>
      <xdr:colOff>114300</xdr:colOff>
      <xdr:row>119</xdr:row>
      <xdr:rowOff>38100</xdr:rowOff>
    </xdr:from>
    <xdr:ext cx="628649" cy="420328"/>
    <xdr:pic>
      <xdr:nvPicPr>
        <xdr:cNvPr id="34" name="Picture 3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3498001" y="23650575"/>
          <a:ext cx="628649" cy="420328"/>
        </a:xfrm>
        <a:prstGeom prst="rect">
          <a:avLst/>
        </a:prstGeom>
      </xdr:spPr>
    </xdr:pic>
    <xdr:clientData/>
  </xdr:oneCellAnchor>
  <xdr:oneCellAnchor>
    <xdr:from>
      <xdr:col>5</xdr:col>
      <xdr:colOff>238125</xdr:colOff>
      <xdr:row>119</xdr:row>
      <xdr:rowOff>104775</xdr:rowOff>
    </xdr:from>
    <xdr:ext cx="666750" cy="276225"/>
    <xdr:pic>
      <xdr:nvPicPr>
        <xdr:cNvPr id="35" name="Picture 3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4174275" y="23717250"/>
          <a:ext cx="666750" cy="276225"/>
        </a:xfrm>
        <a:prstGeom prst="rect">
          <a:avLst/>
        </a:prstGeom>
      </xdr:spPr>
    </xdr:pic>
    <xdr:clientData/>
  </xdr:oneCellAnchor>
  <xdr:oneCellAnchor>
    <xdr:from>
      <xdr:col>6</xdr:col>
      <xdr:colOff>66675</xdr:colOff>
      <xdr:row>136</xdr:row>
      <xdr:rowOff>28575</xdr:rowOff>
    </xdr:from>
    <xdr:ext cx="628649" cy="420328"/>
    <xdr:pic>
      <xdr:nvPicPr>
        <xdr:cNvPr id="36" name="Picture 35"/>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3545626" y="27317700"/>
          <a:ext cx="628649" cy="420328"/>
        </a:xfrm>
        <a:prstGeom prst="rect">
          <a:avLst/>
        </a:prstGeom>
      </xdr:spPr>
    </xdr:pic>
    <xdr:clientData/>
  </xdr:oneCellAnchor>
  <xdr:oneCellAnchor>
    <xdr:from>
      <xdr:col>5</xdr:col>
      <xdr:colOff>209550</xdr:colOff>
      <xdr:row>136</xdr:row>
      <xdr:rowOff>76200</xdr:rowOff>
    </xdr:from>
    <xdr:ext cx="666750" cy="276225"/>
    <xdr:pic>
      <xdr:nvPicPr>
        <xdr:cNvPr id="37" name="Picture 36"/>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4202850" y="27365325"/>
          <a:ext cx="666750" cy="276225"/>
        </a:xfrm>
        <a:prstGeom prst="rect">
          <a:avLst/>
        </a:prstGeom>
      </xdr:spPr>
    </xdr:pic>
    <xdr:clientData/>
  </xdr:oneCellAnchor>
  <xdr:oneCellAnchor>
    <xdr:from>
      <xdr:col>8</xdr:col>
      <xdr:colOff>238125</xdr:colOff>
      <xdr:row>102</xdr:row>
      <xdr:rowOff>38100</xdr:rowOff>
    </xdr:from>
    <xdr:ext cx="628649" cy="420328"/>
    <xdr:pic>
      <xdr:nvPicPr>
        <xdr:cNvPr id="38" name="Picture 37"/>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459651" y="20621625"/>
          <a:ext cx="628649" cy="420328"/>
        </a:xfrm>
        <a:prstGeom prst="rect">
          <a:avLst/>
        </a:prstGeom>
      </xdr:spPr>
    </xdr:pic>
    <xdr:clientData/>
  </xdr:oneCellAnchor>
  <xdr:oneCellAnchor>
    <xdr:from>
      <xdr:col>7</xdr:col>
      <xdr:colOff>371475</xdr:colOff>
      <xdr:row>102</xdr:row>
      <xdr:rowOff>95250</xdr:rowOff>
    </xdr:from>
    <xdr:ext cx="666750" cy="276225"/>
    <xdr:pic>
      <xdr:nvPicPr>
        <xdr:cNvPr id="39" name="Picture 38"/>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2364525" y="20031075"/>
          <a:ext cx="666750" cy="276225"/>
        </a:xfrm>
        <a:prstGeom prst="rect">
          <a:avLst/>
        </a:prstGeom>
      </xdr:spPr>
    </xdr:pic>
    <xdr:clientData/>
  </xdr:oneCellAnchor>
  <xdr:oneCellAnchor>
    <xdr:from>
      <xdr:col>8</xdr:col>
      <xdr:colOff>238125</xdr:colOff>
      <xdr:row>278</xdr:row>
      <xdr:rowOff>38100</xdr:rowOff>
    </xdr:from>
    <xdr:ext cx="628649" cy="420328"/>
    <xdr:pic>
      <xdr:nvPicPr>
        <xdr:cNvPr id="40" name="Picture 3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459651" y="20621625"/>
          <a:ext cx="628649" cy="420328"/>
        </a:xfrm>
        <a:prstGeom prst="rect">
          <a:avLst/>
        </a:prstGeom>
      </xdr:spPr>
    </xdr:pic>
    <xdr:clientData/>
  </xdr:oneCellAnchor>
  <xdr:oneCellAnchor>
    <xdr:from>
      <xdr:col>7</xdr:col>
      <xdr:colOff>371475</xdr:colOff>
      <xdr:row>278</xdr:row>
      <xdr:rowOff>85725</xdr:rowOff>
    </xdr:from>
    <xdr:ext cx="666750" cy="276225"/>
    <xdr:pic>
      <xdr:nvPicPr>
        <xdr:cNvPr id="41" name="Picture 40"/>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2364525" y="57511950"/>
          <a:ext cx="666750" cy="276225"/>
        </a:xfrm>
        <a:prstGeom prst="rect">
          <a:avLst/>
        </a:prstGeom>
      </xdr:spPr>
    </xdr:pic>
    <xdr:clientData/>
  </xdr:oneCellAnchor>
  <xdr:oneCellAnchor>
    <xdr:from>
      <xdr:col>8</xdr:col>
      <xdr:colOff>114300</xdr:colOff>
      <xdr:row>153</xdr:row>
      <xdr:rowOff>38100</xdr:rowOff>
    </xdr:from>
    <xdr:ext cx="628649" cy="420328"/>
    <xdr:pic>
      <xdr:nvPicPr>
        <xdr:cNvPr id="42" name="Picture 4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821601" y="31003875"/>
          <a:ext cx="628649" cy="420328"/>
        </a:xfrm>
        <a:prstGeom prst="rect">
          <a:avLst/>
        </a:prstGeom>
      </xdr:spPr>
    </xdr:pic>
    <xdr:clientData/>
  </xdr:oneCellAnchor>
  <xdr:oneCellAnchor>
    <xdr:from>
      <xdr:col>7</xdr:col>
      <xdr:colOff>238125</xdr:colOff>
      <xdr:row>153</xdr:row>
      <xdr:rowOff>133350</xdr:rowOff>
    </xdr:from>
    <xdr:ext cx="666750" cy="276225"/>
    <xdr:pic>
      <xdr:nvPicPr>
        <xdr:cNvPr id="43" name="Picture 4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2497875" y="31099125"/>
          <a:ext cx="666750" cy="276225"/>
        </a:xfrm>
        <a:prstGeom prst="rect">
          <a:avLst/>
        </a:prstGeom>
      </xdr:spPr>
    </xdr:pic>
    <xdr:clientData/>
  </xdr:oneCellAnchor>
  <xdr:oneCellAnchor>
    <xdr:from>
      <xdr:col>7</xdr:col>
      <xdr:colOff>238125</xdr:colOff>
      <xdr:row>170</xdr:row>
      <xdr:rowOff>95250</xdr:rowOff>
    </xdr:from>
    <xdr:ext cx="666750" cy="276225"/>
    <xdr:pic>
      <xdr:nvPicPr>
        <xdr:cNvPr id="45" name="Picture 4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2497875" y="34737675"/>
          <a:ext cx="666750" cy="276225"/>
        </a:xfrm>
        <a:prstGeom prst="rect">
          <a:avLst/>
        </a:prstGeom>
      </xdr:spPr>
    </xdr:pic>
    <xdr:clientData/>
  </xdr:oneCellAnchor>
  <xdr:oneCellAnchor>
    <xdr:from>
      <xdr:col>8</xdr:col>
      <xdr:colOff>95250</xdr:colOff>
      <xdr:row>170</xdr:row>
      <xdr:rowOff>19050</xdr:rowOff>
    </xdr:from>
    <xdr:ext cx="628649" cy="420328"/>
    <xdr:pic>
      <xdr:nvPicPr>
        <xdr:cNvPr id="46" name="Picture 45"/>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840651" y="34661475"/>
          <a:ext cx="628649" cy="420328"/>
        </a:xfrm>
        <a:prstGeom prst="rect">
          <a:avLst/>
        </a:prstGeom>
      </xdr:spPr>
    </xdr:pic>
    <xdr:clientData/>
  </xdr:oneCellAnchor>
  <xdr:oneCellAnchor>
    <xdr:from>
      <xdr:col>6</xdr:col>
      <xdr:colOff>133350</xdr:colOff>
      <xdr:row>187</xdr:row>
      <xdr:rowOff>9525</xdr:rowOff>
    </xdr:from>
    <xdr:ext cx="628649" cy="420328"/>
    <xdr:pic>
      <xdr:nvPicPr>
        <xdr:cNvPr id="47" name="Picture 4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3478951" y="38328600"/>
          <a:ext cx="628649" cy="420328"/>
        </a:xfrm>
        <a:prstGeom prst="rect">
          <a:avLst/>
        </a:prstGeom>
      </xdr:spPr>
    </xdr:pic>
    <xdr:clientData/>
  </xdr:oneCellAnchor>
  <xdr:oneCellAnchor>
    <xdr:from>
      <xdr:col>5</xdr:col>
      <xdr:colOff>266700</xdr:colOff>
      <xdr:row>187</xdr:row>
      <xdr:rowOff>76200</xdr:rowOff>
    </xdr:from>
    <xdr:ext cx="666750" cy="276225"/>
    <xdr:pic>
      <xdr:nvPicPr>
        <xdr:cNvPr id="48" name="Picture 47"/>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4145700" y="38395275"/>
          <a:ext cx="666750" cy="276225"/>
        </a:xfrm>
        <a:prstGeom prst="rect">
          <a:avLst/>
        </a:prstGeom>
      </xdr:spPr>
    </xdr:pic>
    <xdr:clientData/>
  </xdr:oneCellAnchor>
  <xdr:oneCellAnchor>
    <xdr:from>
      <xdr:col>6</xdr:col>
      <xdr:colOff>114300</xdr:colOff>
      <xdr:row>204</xdr:row>
      <xdr:rowOff>19050</xdr:rowOff>
    </xdr:from>
    <xdr:ext cx="628649" cy="420328"/>
    <xdr:pic>
      <xdr:nvPicPr>
        <xdr:cNvPr id="49" name="Picture 4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3498001" y="42014775"/>
          <a:ext cx="628649" cy="420328"/>
        </a:xfrm>
        <a:prstGeom prst="rect">
          <a:avLst/>
        </a:prstGeom>
      </xdr:spPr>
    </xdr:pic>
    <xdr:clientData/>
  </xdr:oneCellAnchor>
  <xdr:oneCellAnchor>
    <xdr:from>
      <xdr:col>5</xdr:col>
      <xdr:colOff>266700</xdr:colOff>
      <xdr:row>204</xdr:row>
      <xdr:rowOff>85725</xdr:rowOff>
    </xdr:from>
    <xdr:ext cx="666750" cy="276225"/>
    <xdr:pic>
      <xdr:nvPicPr>
        <xdr:cNvPr id="50" name="Picture 4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4145700" y="42081450"/>
          <a:ext cx="666750" cy="276225"/>
        </a:xfrm>
        <a:prstGeom prst="rect">
          <a:avLst/>
        </a:prstGeom>
      </xdr:spPr>
    </xdr:pic>
    <xdr:clientData/>
  </xdr:oneCellAnchor>
  <xdr:oneCellAnchor>
    <xdr:from>
      <xdr:col>6</xdr:col>
      <xdr:colOff>161925</xdr:colOff>
      <xdr:row>298</xdr:row>
      <xdr:rowOff>28575</xdr:rowOff>
    </xdr:from>
    <xdr:ext cx="628649" cy="420328"/>
    <xdr:pic>
      <xdr:nvPicPr>
        <xdr:cNvPr id="51" name="Picture 50"/>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3450376" y="62274450"/>
          <a:ext cx="628649" cy="420328"/>
        </a:xfrm>
        <a:prstGeom prst="rect">
          <a:avLst/>
        </a:prstGeom>
      </xdr:spPr>
    </xdr:pic>
    <xdr:clientData/>
  </xdr:oneCellAnchor>
  <xdr:oneCellAnchor>
    <xdr:from>
      <xdr:col>8</xdr:col>
      <xdr:colOff>152400</xdr:colOff>
      <xdr:row>308</xdr:row>
      <xdr:rowOff>47625</xdr:rowOff>
    </xdr:from>
    <xdr:ext cx="628649" cy="420328"/>
    <xdr:pic>
      <xdr:nvPicPr>
        <xdr:cNvPr id="52" name="Picture 5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783501" y="64703325"/>
          <a:ext cx="628649" cy="420328"/>
        </a:xfrm>
        <a:prstGeom prst="rect">
          <a:avLst/>
        </a:prstGeom>
      </xdr:spPr>
    </xdr:pic>
    <xdr:clientData/>
  </xdr:oneCellAnchor>
  <xdr:oneCellAnchor>
    <xdr:from>
      <xdr:col>7</xdr:col>
      <xdr:colOff>276225</xdr:colOff>
      <xdr:row>308</xdr:row>
      <xdr:rowOff>104775</xdr:rowOff>
    </xdr:from>
    <xdr:ext cx="666750" cy="276225"/>
    <xdr:pic>
      <xdr:nvPicPr>
        <xdr:cNvPr id="53" name="Picture 5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2459775" y="64760475"/>
          <a:ext cx="666750" cy="276225"/>
        </a:xfrm>
        <a:prstGeom prst="rect">
          <a:avLst/>
        </a:prstGeom>
      </xdr:spPr>
    </xdr:pic>
    <xdr:clientData/>
  </xdr:oneCellAnchor>
  <xdr:oneCellAnchor>
    <xdr:from>
      <xdr:col>7</xdr:col>
      <xdr:colOff>171450</xdr:colOff>
      <xdr:row>318</xdr:row>
      <xdr:rowOff>104775</xdr:rowOff>
    </xdr:from>
    <xdr:ext cx="666750" cy="276225"/>
    <xdr:pic>
      <xdr:nvPicPr>
        <xdr:cNvPr id="55" name="Picture 5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2564550" y="67170300"/>
          <a:ext cx="666750" cy="276225"/>
        </a:xfrm>
        <a:prstGeom prst="rect">
          <a:avLst/>
        </a:prstGeom>
      </xdr:spPr>
    </xdr:pic>
    <xdr:clientData/>
  </xdr:oneCellAnchor>
  <xdr:oneCellAnchor>
    <xdr:from>
      <xdr:col>8</xdr:col>
      <xdr:colOff>57150</xdr:colOff>
      <xdr:row>318</xdr:row>
      <xdr:rowOff>28575</xdr:rowOff>
    </xdr:from>
    <xdr:ext cx="628649" cy="420328"/>
    <xdr:pic>
      <xdr:nvPicPr>
        <xdr:cNvPr id="56" name="Picture 55"/>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878751" y="67094100"/>
          <a:ext cx="628649" cy="420328"/>
        </a:xfrm>
        <a:prstGeom prst="rect">
          <a:avLst/>
        </a:prstGeom>
      </xdr:spPr>
    </xdr:pic>
    <xdr:clientData/>
  </xdr:oneCellAnchor>
  <xdr:oneCellAnchor>
    <xdr:from>
      <xdr:col>6</xdr:col>
      <xdr:colOff>142875</xdr:colOff>
      <xdr:row>328</xdr:row>
      <xdr:rowOff>0</xdr:rowOff>
    </xdr:from>
    <xdr:ext cx="628649" cy="420328"/>
    <xdr:pic>
      <xdr:nvPicPr>
        <xdr:cNvPr id="57" name="Picture 5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3469426" y="69475350"/>
          <a:ext cx="628649" cy="420328"/>
        </a:xfrm>
        <a:prstGeom prst="rect">
          <a:avLst/>
        </a:prstGeom>
      </xdr:spPr>
    </xdr:pic>
    <xdr:clientData/>
  </xdr:oneCellAnchor>
  <xdr:oneCellAnchor>
    <xdr:from>
      <xdr:col>5</xdr:col>
      <xdr:colOff>295275</xdr:colOff>
      <xdr:row>328</xdr:row>
      <xdr:rowOff>66675</xdr:rowOff>
    </xdr:from>
    <xdr:ext cx="666750" cy="276225"/>
    <xdr:pic>
      <xdr:nvPicPr>
        <xdr:cNvPr id="58" name="Picture 57"/>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4117125" y="69542025"/>
          <a:ext cx="666750" cy="276225"/>
        </a:xfrm>
        <a:prstGeom prst="rect">
          <a:avLst/>
        </a:prstGeom>
      </xdr:spPr>
    </xdr:pic>
    <xdr:clientData/>
  </xdr:oneCellAnchor>
  <xdr:oneCellAnchor>
    <xdr:from>
      <xdr:col>5</xdr:col>
      <xdr:colOff>285750</xdr:colOff>
      <xdr:row>338</xdr:row>
      <xdr:rowOff>95250</xdr:rowOff>
    </xdr:from>
    <xdr:ext cx="666750" cy="276225"/>
    <xdr:pic>
      <xdr:nvPicPr>
        <xdr:cNvPr id="62" name="Picture 61"/>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4126650" y="71980425"/>
          <a:ext cx="666750" cy="276225"/>
        </a:xfrm>
        <a:prstGeom prst="rect">
          <a:avLst/>
        </a:prstGeom>
      </xdr:spPr>
    </xdr:pic>
    <xdr:clientData/>
  </xdr:oneCellAnchor>
  <xdr:oneCellAnchor>
    <xdr:from>
      <xdr:col>6</xdr:col>
      <xdr:colOff>142875</xdr:colOff>
      <xdr:row>338</xdr:row>
      <xdr:rowOff>38100</xdr:rowOff>
    </xdr:from>
    <xdr:ext cx="628649" cy="420328"/>
    <xdr:pic>
      <xdr:nvPicPr>
        <xdr:cNvPr id="64" name="Picture 6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3469426" y="71923275"/>
          <a:ext cx="628649" cy="420328"/>
        </a:xfrm>
        <a:prstGeom prst="rect">
          <a:avLst/>
        </a:prstGeom>
      </xdr:spPr>
    </xdr:pic>
    <xdr:clientData/>
  </xdr:oneCellAnchor>
  <xdr:oneCellAnchor>
    <xdr:from>
      <xdr:col>8</xdr:col>
      <xdr:colOff>714375</xdr:colOff>
      <xdr:row>348</xdr:row>
      <xdr:rowOff>28575</xdr:rowOff>
    </xdr:from>
    <xdr:ext cx="628649" cy="420328"/>
    <xdr:pic>
      <xdr:nvPicPr>
        <xdr:cNvPr id="65" name="Picture 6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1221526" y="74323575"/>
          <a:ext cx="628649" cy="420328"/>
        </a:xfrm>
        <a:prstGeom prst="rect">
          <a:avLst/>
        </a:prstGeom>
      </xdr:spPr>
    </xdr:pic>
    <xdr:clientData/>
  </xdr:oneCellAnchor>
  <xdr:oneCellAnchor>
    <xdr:from>
      <xdr:col>7</xdr:col>
      <xdr:colOff>828675</xdr:colOff>
      <xdr:row>348</xdr:row>
      <xdr:rowOff>95250</xdr:rowOff>
    </xdr:from>
    <xdr:ext cx="666750" cy="276225"/>
    <xdr:pic>
      <xdr:nvPicPr>
        <xdr:cNvPr id="66" name="Picture 65"/>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1907325" y="74390250"/>
          <a:ext cx="666750" cy="276225"/>
        </a:xfrm>
        <a:prstGeom prst="rect">
          <a:avLst/>
        </a:prstGeom>
      </xdr:spPr>
    </xdr:pic>
    <xdr:clientData/>
  </xdr:oneCellAnchor>
  <xdr:oneCellAnchor>
    <xdr:from>
      <xdr:col>6</xdr:col>
      <xdr:colOff>142875</xdr:colOff>
      <xdr:row>366</xdr:row>
      <xdr:rowOff>38100</xdr:rowOff>
    </xdr:from>
    <xdr:ext cx="628649" cy="420328"/>
    <xdr:pic>
      <xdr:nvPicPr>
        <xdr:cNvPr id="69" name="Picture 6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3469426" y="78790800"/>
          <a:ext cx="628649" cy="420328"/>
        </a:xfrm>
        <a:prstGeom prst="rect">
          <a:avLst/>
        </a:prstGeom>
      </xdr:spPr>
    </xdr:pic>
    <xdr:clientData/>
  </xdr:oneCellAnchor>
  <xdr:oneCellAnchor>
    <xdr:from>
      <xdr:col>5</xdr:col>
      <xdr:colOff>295275</xdr:colOff>
      <xdr:row>366</xdr:row>
      <xdr:rowOff>114300</xdr:rowOff>
    </xdr:from>
    <xdr:ext cx="666750" cy="276225"/>
    <xdr:pic>
      <xdr:nvPicPr>
        <xdr:cNvPr id="70" name="Picture 6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4117125" y="78867000"/>
          <a:ext cx="666750" cy="276225"/>
        </a:xfrm>
        <a:prstGeom prst="rect">
          <a:avLst/>
        </a:prstGeom>
      </xdr:spPr>
    </xdr:pic>
    <xdr:clientData/>
  </xdr:oneCellAnchor>
  <xdr:oneCellAnchor>
    <xdr:from>
      <xdr:col>5</xdr:col>
      <xdr:colOff>285750</xdr:colOff>
      <xdr:row>375</xdr:row>
      <xdr:rowOff>85725</xdr:rowOff>
    </xdr:from>
    <xdr:ext cx="666750" cy="276225"/>
    <xdr:pic>
      <xdr:nvPicPr>
        <xdr:cNvPr id="72" name="Picture 71"/>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4126650" y="81067275"/>
          <a:ext cx="666750" cy="276225"/>
        </a:xfrm>
        <a:prstGeom prst="rect">
          <a:avLst/>
        </a:prstGeom>
      </xdr:spPr>
    </xdr:pic>
    <xdr:clientData/>
  </xdr:oneCellAnchor>
  <xdr:oneCellAnchor>
    <xdr:from>
      <xdr:col>6</xdr:col>
      <xdr:colOff>142875</xdr:colOff>
      <xdr:row>375</xdr:row>
      <xdr:rowOff>9525</xdr:rowOff>
    </xdr:from>
    <xdr:ext cx="628649" cy="420328"/>
    <xdr:pic>
      <xdr:nvPicPr>
        <xdr:cNvPr id="74" name="Picture 7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3469426" y="80991075"/>
          <a:ext cx="628649" cy="420328"/>
        </a:xfrm>
        <a:prstGeom prst="rect">
          <a:avLst/>
        </a:prstGeom>
      </xdr:spPr>
    </xdr:pic>
    <xdr:clientData/>
  </xdr:oneCellAnchor>
  <xdr:oneCellAnchor>
    <xdr:from>
      <xdr:col>6</xdr:col>
      <xdr:colOff>123825</xdr:colOff>
      <xdr:row>397</xdr:row>
      <xdr:rowOff>38100</xdr:rowOff>
    </xdr:from>
    <xdr:ext cx="628649" cy="420328"/>
    <xdr:pic>
      <xdr:nvPicPr>
        <xdr:cNvPr id="77" name="Picture 7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3488476" y="86201250"/>
          <a:ext cx="628649" cy="420328"/>
        </a:xfrm>
        <a:prstGeom prst="rect">
          <a:avLst/>
        </a:prstGeom>
      </xdr:spPr>
    </xdr:pic>
    <xdr:clientData/>
  </xdr:oneCellAnchor>
  <xdr:oneCellAnchor>
    <xdr:from>
      <xdr:col>5</xdr:col>
      <xdr:colOff>295275</xdr:colOff>
      <xdr:row>397</xdr:row>
      <xdr:rowOff>95250</xdr:rowOff>
    </xdr:from>
    <xdr:ext cx="666750" cy="276225"/>
    <xdr:pic>
      <xdr:nvPicPr>
        <xdr:cNvPr id="78" name="Picture 77"/>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4117125" y="86258400"/>
          <a:ext cx="666750" cy="276225"/>
        </a:xfrm>
        <a:prstGeom prst="rect">
          <a:avLst/>
        </a:prstGeom>
      </xdr:spPr>
    </xdr:pic>
    <xdr:clientData/>
  </xdr:oneCellAnchor>
  <xdr:oneCellAnchor>
    <xdr:from>
      <xdr:col>6</xdr:col>
      <xdr:colOff>114300</xdr:colOff>
      <xdr:row>408</xdr:row>
      <xdr:rowOff>57150</xdr:rowOff>
    </xdr:from>
    <xdr:ext cx="628649" cy="420328"/>
    <xdr:pic>
      <xdr:nvPicPr>
        <xdr:cNvPr id="79" name="Picture 7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3498001" y="88811100"/>
          <a:ext cx="628649" cy="420328"/>
        </a:xfrm>
        <a:prstGeom prst="rect">
          <a:avLst/>
        </a:prstGeom>
      </xdr:spPr>
    </xdr:pic>
    <xdr:clientData/>
  </xdr:oneCellAnchor>
  <xdr:oneCellAnchor>
    <xdr:from>
      <xdr:col>5</xdr:col>
      <xdr:colOff>219075</xdr:colOff>
      <xdr:row>408</xdr:row>
      <xdr:rowOff>85725</xdr:rowOff>
    </xdr:from>
    <xdr:ext cx="666750" cy="276225"/>
    <xdr:pic>
      <xdr:nvPicPr>
        <xdr:cNvPr id="80" name="Picture 7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24193325" y="88839675"/>
          <a:ext cx="666750" cy="276225"/>
        </a:xfrm>
        <a:prstGeom prst="rect">
          <a:avLst/>
        </a:prstGeom>
      </xdr:spPr>
    </xdr:pic>
    <xdr:clientData/>
  </xdr:oneCellAnchor>
</xdr:wsDr>
</file>

<file path=xl/drawings/drawing2.xml><?xml version="1.0" encoding="utf-8"?>
<c:userShapes xmlns:c="http://schemas.openxmlformats.org/drawingml/2006/chart">
  <cdr:relSizeAnchor xmlns:cdr="http://schemas.openxmlformats.org/drawingml/2006/chartDrawing">
    <cdr:from>
      <cdr:x>0.01526</cdr:x>
      <cdr:y>0.68554</cdr:y>
    </cdr:from>
    <cdr:to>
      <cdr:x>0.16471</cdr:x>
      <cdr:y>0.83001</cdr:y>
    </cdr:to>
    <cdr:pic>
      <cdr:nvPicPr>
        <cdr:cNvPr id="2" name="Picture 1"/>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117311" y="3898251"/>
          <a:ext cx="1148774" cy="821518"/>
        </a:xfrm>
        <a:prstGeom xmlns:a="http://schemas.openxmlformats.org/drawingml/2006/main" prst="rect">
          <a:avLst/>
        </a:prstGeom>
      </cdr:spPr>
    </cdr:pic>
  </cdr:relSizeAnchor>
  <cdr:relSizeAnchor xmlns:cdr="http://schemas.openxmlformats.org/drawingml/2006/chartDrawing">
    <cdr:from>
      <cdr:x>0.03516</cdr:x>
      <cdr:y>0.84164</cdr:y>
    </cdr:from>
    <cdr:to>
      <cdr:x>0.13319</cdr:x>
      <cdr:y>0.90295</cdr:y>
    </cdr:to>
    <cdr:pic>
      <cdr:nvPicPr>
        <cdr:cNvPr id="3" name="Picture 2"/>
        <cdr:cNvPicPr>
          <a:picLocks xmlns:a="http://schemas.openxmlformats.org/drawingml/2006/main" noChangeAspect="1"/>
        </cdr:cNvPicPr>
      </cdr:nvPicPr>
      <cdr:blipFill>
        <a:blip xmlns:a="http://schemas.openxmlformats.org/drawingml/2006/main" xmlns:r="http://schemas.openxmlformats.org/officeDocument/2006/relationships" r:embed="rId2">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270250" y="4785924"/>
          <a:ext cx="753525" cy="348635"/>
        </a:xfrm>
        <a:prstGeom xmlns:a="http://schemas.openxmlformats.org/drawingml/2006/main" prst="rect">
          <a:avLst/>
        </a:prstGeom>
      </cdr:spPr>
    </cdr:pic>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264"/>
  <sheetViews>
    <sheetView rightToLeft="1" tabSelected="1" workbookViewId="0">
      <pane ySplit="2" topLeftCell="A3" activePane="bottomLeft" state="frozen"/>
      <selection pane="bottomLeft" activeCell="A3" sqref="A3"/>
    </sheetView>
  </sheetViews>
  <sheetFormatPr defaultRowHeight="36" customHeight="1" x14ac:dyDescent="0.2"/>
  <cols>
    <col min="1" max="1" width="3.875" style="3" customWidth="1"/>
    <col min="2" max="2" width="9" style="2"/>
    <col min="3" max="3" width="0.875" style="31" customWidth="1"/>
    <col min="4" max="4" width="6.25" style="1" customWidth="1"/>
    <col min="5" max="5" width="1.125" style="16" customWidth="1"/>
    <col min="6" max="6" width="6.75" style="1" customWidth="1"/>
    <col min="7" max="7" width="7.5" style="1" customWidth="1"/>
    <col min="8" max="8" width="13.25" style="1" customWidth="1"/>
    <col min="9" max="9" width="4.5" style="9" customWidth="1"/>
    <col min="10" max="10" width="5.875" style="9" customWidth="1"/>
    <col min="11" max="11" width="10.875" style="9" customWidth="1"/>
    <col min="12" max="12" width="7.25" style="7" customWidth="1"/>
    <col min="13" max="13" width="4.875" style="7" customWidth="1"/>
    <col min="14" max="14" width="6.375" style="7" customWidth="1"/>
    <col min="15" max="15" width="7.25" style="7" customWidth="1"/>
    <col min="16" max="16" width="19.125" style="7" customWidth="1"/>
    <col min="17" max="17" width="3.375" style="4" customWidth="1"/>
    <col min="18" max="18" width="14.25" style="4" customWidth="1"/>
    <col min="19" max="22" width="1.625" style="14" customWidth="1"/>
    <col min="23" max="23" width="3" style="4" customWidth="1"/>
    <col min="24" max="24" width="9.625" style="4" customWidth="1"/>
    <col min="25" max="28" width="0.875" style="14" customWidth="1"/>
    <col min="29" max="29" width="3.5" style="12" customWidth="1"/>
    <col min="30" max="30" width="11.5" style="12" customWidth="1"/>
    <col min="31" max="34" width="1.25" style="14" customWidth="1"/>
    <col min="35" max="35" width="6.375" style="12" customWidth="1"/>
    <col min="36" max="36" width="8.75" style="11" customWidth="1"/>
    <col min="37" max="37" width="9.875" style="1" customWidth="1"/>
    <col min="38" max="38" width="16.25" style="1" customWidth="1"/>
    <col min="39" max="39" width="21.75" style="1" customWidth="1"/>
    <col min="40" max="46" width="7.125" style="1" customWidth="1"/>
    <col min="47" max="16384" width="9" style="1"/>
  </cols>
  <sheetData>
    <row r="1" spans="1:46" s="5" customFormat="1" ht="10.5" customHeight="1" x14ac:dyDescent="0.2">
      <c r="A1" s="66" t="s">
        <v>23</v>
      </c>
      <c r="B1" s="67"/>
      <c r="C1" s="67"/>
      <c r="D1" s="67"/>
      <c r="E1" s="67"/>
      <c r="F1" s="67"/>
      <c r="G1" s="67"/>
      <c r="H1" s="68"/>
      <c r="I1" s="69" t="s">
        <v>75</v>
      </c>
      <c r="J1" s="70"/>
      <c r="K1" s="71"/>
      <c r="L1" s="72" t="s">
        <v>1625</v>
      </c>
      <c r="M1" s="73"/>
      <c r="N1" s="73"/>
      <c r="O1" s="73"/>
      <c r="P1" s="74"/>
      <c r="Q1" s="72" t="s">
        <v>422</v>
      </c>
      <c r="R1" s="73"/>
      <c r="S1" s="73"/>
      <c r="T1" s="73"/>
      <c r="U1" s="73"/>
      <c r="V1" s="74"/>
      <c r="W1" s="72" t="s">
        <v>8</v>
      </c>
      <c r="X1" s="73"/>
      <c r="Y1" s="73"/>
      <c r="Z1" s="73"/>
      <c r="AA1" s="73"/>
      <c r="AB1" s="74"/>
      <c r="AC1" s="72" t="s">
        <v>9</v>
      </c>
      <c r="AD1" s="73"/>
      <c r="AE1" s="73"/>
      <c r="AF1" s="73"/>
      <c r="AG1" s="73"/>
      <c r="AH1" s="73"/>
      <c r="AI1" s="74"/>
      <c r="AJ1" s="72" t="s">
        <v>25</v>
      </c>
      <c r="AK1" s="74"/>
      <c r="AL1" s="75" t="s">
        <v>11</v>
      </c>
      <c r="AM1" s="75" t="s">
        <v>12</v>
      </c>
      <c r="AN1" s="72" t="s">
        <v>22</v>
      </c>
      <c r="AO1" s="73"/>
      <c r="AP1" s="73"/>
      <c r="AQ1" s="73"/>
      <c r="AR1" s="73"/>
      <c r="AS1" s="73"/>
      <c r="AT1" s="74"/>
    </row>
    <row r="2" spans="1:46" s="10" customFormat="1" ht="10.5" customHeight="1" x14ac:dyDescent="0.2">
      <c r="A2" s="6" t="s">
        <v>0</v>
      </c>
      <c r="B2" s="6" t="s">
        <v>1</v>
      </c>
      <c r="C2" s="30" t="s">
        <v>1723</v>
      </c>
      <c r="D2" s="10" t="s">
        <v>2</v>
      </c>
      <c r="E2" s="15" t="s">
        <v>1724</v>
      </c>
      <c r="F2" s="10" t="s">
        <v>3</v>
      </c>
      <c r="G2" s="10" t="s">
        <v>4</v>
      </c>
      <c r="H2" s="10" t="s">
        <v>5</v>
      </c>
      <c r="I2" s="8" t="s">
        <v>7</v>
      </c>
      <c r="J2" s="8" t="s">
        <v>21</v>
      </c>
      <c r="K2" s="8" t="s">
        <v>6</v>
      </c>
      <c r="L2" s="10" t="s">
        <v>1618</v>
      </c>
      <c r="M2" s="10" t="s">
        <v>24</v>
      </c>
      <c r="N2" s="10" t="s">
        <v>134</v>
      </c>
      <c r="O2" s="10" t="s">
        <v>1617</v>
      </c>
      <c r="P2" s="10" t="s">
        <v>67</v>
      </c>
      <c r="Q2" s="10" t="s">
        <v>7</v>
      </c>
      <c r="R2" s="10" t="s">
        <v>6</v>
      </c>
      <c r="S2" s="13" t="s">
        <v>2026</v>
      </c>
      <c r="T2" s="13" t="s">
        <v>2027</v>
      </c>
      <c r="U2" s="13" t="s">
        <v>2029</v>
      </c>
      <c r="V2" s="13" t="s">
        <v>2030</v>
      </c>
      <c r="W2" s="10" t="s">
        <v>7</v>
      </c>
      <c r="X2" s="10" t="s">
        <v>6</v>
      </c>
      <c r="Y2" s="13" t="s">
        <v>2026</v>
      </c>
      <c r="Z2" s="13" t="s">
        <v>2027</v>
      </c>
      <c r="AA2" s="13" t="s">
        <v>2029</v>
      </c>
      <c r="AB2" s="13" t="s">
        <v>2030</v>
      </c>
      <c r="AC2" s="10" t="s">
        <v>7</v>
      </c>
      <c r="AD2" s="10" t="s">
        <v>6</v>
      </c>
      <c r="AE2" s="13" t="s">
        <v>2026</v>
      </c>
      <c r="AF2" s="13" t="s">
        <v>2027</v>
      </c>
      <c r="AG2" s="13" t="s">
        <v>2029</v>
      </c>
      <c r="AH2" s="13" t="s">
        <v>2030</v>
      </c>
      <c r="AI2" s="10" t="s">
        <v>1626</v>
      </c>
      <c r="AJ2" s="10" t="s">
        <v>10</v>
      </c>
      <c r="AK2" s="10" t="s">
        <v>74</v>
      </c>
      <c r="AL2" s="76"/>
      <c r="AM2" s="76"/>
      <c r="AN2" s="10" t="s">
        <v>13</v>
      </c>
      <c r="AO2" s="10" t="s">
        <v>14</v>
      </c>
      <c r="AP2" s="10" t="s">
        <v>15</v>
      </c>
      <c r="AQ2" s="10" t="s">
        <v>16</v>
      </c>
      <c r="AR2" s="10" t="s">
        <v>17</v>
      </c>
      <c r="AS2" s="10" t="s">
        <v>18</v>
      </c>
      <c r="AT2" s="10" t="s">
        <v>19</v>
      </c>
    </row>
    <row r="3" spans="1:46" ht="36" customHeight="1" x14ac:dyDescent="0.2">
      <c r="A3" s="3">
        <v>1</v>
      </c>
      <c r="B3" s="2">
        <v>42370</v>
      </c>
      <c r="C3" s="31" t="s">
        <v>2002</v>
      </c>
      <c r="D3" s="1" t="s">
        <v>34</v>
      </c>
      <c r="E3" s="16" t="s">
        <v>1727</v>
      </c>
      <c r="F3" s="1" t="s">
        <v>37</v>
      </c>
      <c r="G3" s="1" t="s">
        <v>37</v>
      </c>
      <c r="H3" s="1" t="s">
        <v>1730</v>
      </c>
      <c r="I3" s="9">
        <v>4</v>
      </c>
      <c r="J3" s="9" t="s">
        <v>38</v>
      </c>
      <c r="K3" s="9" t="s">
        <v>39</v>
      </c>
      <c r="L3" s="7" t="s">
        <v>1623</v>
      </c>
      <c r="M3" s="7" t="s">
        <v>20</v>
      </c>
      <c r="N3" s="7" t="s">
        <v>71</v>
      </c>
      <c r="O3" s="7" t="s">
        <v>1619</v>
      </c>
      <c r="P3" s="7" t="s">
        <v>40</v>
      </c>
      <c r="Q3" s="4">
        <v>3</v>
      </c>
      <c r="R3" s="4" t="s">
        <v>2210</v>
      </c>
      <c r="S3" s="14">
        <v>2</v>
      </c>
      <c r="T3" s="14">
        <v>1</v>
      </c>
      <c r="U3" s="14">
        <v>3</v>
      </c>
      <c r="V3" s="14">
        <v>0</v>
      </c>
      <c r="W3" s="4" t="s">
        <v>32</v>
      </c>
      <c r="Y3" s="14">
        <v>0</v>
      </c>
      <c r="Z3" s="14">
        <v>0</v>
      </c>
      <c r="AA3" s="14">
        <v>0</v>
      </c>
      <c r="AB3" s="14">
        <v>0</v>
      </c>
      <c r="AC3" s="12" t="s">
        <v>32</v>
      </c>
      <c r="AE3" s="14">
        <v>0</v>
      </c>
      <c r="AF3" s="14">
        <v>0</v>
      </c>
      <c r="AG3" s="14">
        <v>0</v>
      </c>
      <c r="AH3" s="14">
        <v>0</v>
      </c>
      <c r="AI3" s="12" t="s">
        <v>1646</v>
      </c>
      <c r="AK3" s="1" t="s">
        <v>41</v>
      </c>
      <c r="AM3" s="1" t="s">
        <v>36</v>
      </c>
      <c r="AN3" s="1" t="s">
        <v>35</v>
      </c>
    </row>
    <row r="4" spans="1:46" ht="36" customHeight="1" x14ac:dyDescent="0.2">
      <c r="A4" s="3">
        <v>2</v>
      </c>
      <c r="B4" s="2">
        <v>42371</v>
      </c>
      <c r="C4" s="31" t="s">
        <v>2002</v>
      </c>
      <c r="D4" s="1" t="s">
        <v>26</v>
      </c>
      <c r="E4" s="16" t="s">
        <v>1727</v>
      </c>
      <c r="F4" s="1" t="s">
        <v>27</v>
      </c>
      <c r="G4" s="1" t="s">
        <v>30</v>
      </c>
      <c r="H4" s="1" t="s">
        <v>1731</v>
      </c>
      <c r="I4" s="9" t="s">
        <v>32</v>
      </c>
      <c r="J4" s="9" t="s">
        <v>116</v>
      </c>
      <c r="K4" s="9" t="s">
        <v>116</v>
      </c>
      <c r="L4" s="7" t="s">
        <v>1623</v>
      </c>
      <c r="M4" s="7" t="s">
        <v>20</v>
      </c>
      <c r="N4" s="7" t="s">
        <v>72</v>
      </c>
      <c r="O4" s="7" t="s">
        <v>1619</v>
      </c>
      <c r="P4" s="7" t="s">
        <v>33</v>
      </c>
      <c r="Q4" s="4">
        <v>1</v>
      </c>
      <c r="R4" s="4" t="s">
        <v>31</v>
      </c>
      <c r="S4" s="14">
        <v>1</v>
      </c>
      <c r="T4" s="14">
        <v>0</v>
      </c>
      <c r="U4" s="14">
        <v>1</v>
      </c>
      <c r="V4" s="14">
        <v>0</v>
      </c>
      <c r="W4" s="4" t="s">
        <v>32</v>
      </c>
      <c r="Y4" s="14">
        <v>0</v>
      </c>
      <c r="Z4" s="14">
        <v>0</v>
      </c>
      <c r="AA4" s="14">
        <v>0</v>
      </c>
      <c r="AB4" s="14">
        <v>0</v>
      </c>
      <c r="AC4" s="12" t="s">
        <v>32</v>
      </c>
      <c r="AE4" s="14">
        <v>0</v>
      </c>
      <c r="AF4" s="14">
        <v>0</v>
      </c>
      <c r="AG4" s="14">
        <v>0</v>
      </c>
      <c r="AH4" s="14">
        <v>0</v>
      </c>
      <c r="AI4" s="12" t="s">
        <v>1646</v>
      </c>
      <c r="AK4" s="1" t="s">
        <v>42</v>
      </c>
      <c r="AM4" s="1" t="s">
        <v>29</v>
      </c>
      <c r="AN4" s="1" t="s">
        <v>28</v>
      </c>
    </row>
    <row r="5" spans="1:46" ht="36" customHeight="1" x14ac:dyDescent="0.2">
      <c r="A5" s="3">
        <v>3</v>
      </c>
      <c r="B5" s="2">
        <v>42371</v>
      </c>
      <c r="C5" s="31" t="s">
        <v>2002</v>
      </c>
      <c r="D5" s="1" t="s">
        <v>62</v>
      </c>
      <c r="E5" s="16" t="s">
        <v>1727</v>
      </c>
      <c r="F5" s="1" t="s">
        <v>65</v>
      </c>
      <c r="G5" s="1" t="s">
        <v>65</v>
      </c>
      <c r="H5" s="1" t="s">
        <v>1732</v>
      </c>
      <c r="I5" s="9">
        <v>1</v>
      </c>
      <c r="J5" s="9" t="s">
        <v>64</v>
      </c>
      <c r="K5" s="9" t="s">
        <v>63</v>
      </c>
      <c r="L5" s="7" t="s">
        <v>490</v>
      </c>
      <c r="M5" s="7" t="s">
        <v>60</v>
      </c>
      <c r="N5" s="7" t="s">
        <v>70</v>
      </c>
      <c r="O5" s="7" t="s">
        <v>1619</v>
      </c>
      <c r="P5" s="7" t="s">
        <v>73</v>
      </c>
      <c r="Q5" s="4">
        <v>1</v>
      </c>
      <c r="R5" s="4" t="s">
        <v>2195</v>
      </c>
      <c r="S5" s="14">
        <v>1</v>
      </c>
      <c r="T5" s="14">
        <v>0</v>
      </c>
      <c r="U5" s="14">
        <v>1</v>
      </c>
      <c r="V5" s="14">
        <v>0</v>
      </c>
      <c r="W5" s="4" t="s">
        <v>32</v>
      </c>
      <c r="Y5" s="14">
        <v>0</v>
      </c>
      <c r="Z5" s="14">
        <v>0</v>
      </c>
      <c r="AA5" s="14">
        <v>0</v>
      </c>
      <c r="AB5" s="14">
        <v>0</v>
      </c>
      <c r="AC5" s="12" t="s">
        <v>32</v>
      </c>
      <c r="AE5" s="14">
        <v>0</v>
      </c>
      <c r="AF5" s="14">
        <v>0</v>
      </c>
      <c r="AG5" s="14">
        <v>0</v>
      </c>
      <c r="AH5" s="14">
        <v>0</v>
      </c>
      <c r="AI5" s="12" t="s">
        <v>1646</v>
      </c>
      <c r="AJ5" s="11" t="s">
        <v>66</v>
      </c>
      <c r="AM5" s="1" t="s">
        <v>69</v>
      </c>
      <c r="AN5" s="1" t="s">
        <v>68</v>
      </c>
    </row>
    <row r="6" spans="1:46" ht="36" customHeight="1" x14ac:dyDescent="0.2">
      <c r="A6" s="3">
        <v>4</v>
      </c>
      <c r="B6" s="2">
        <v>42373</v>
      </c>
      <c r="C6" s="31" t="s">
        <v>2002</v>
      </c>
      <c r="D6" s="1" t="s">
        <v>43</v>
      </c>
      <c r="E6" s="16" t="s">
        <v>1725</v>
      </c>
      <c r="F6" s="1" t="s">
        <v>44</v>
      </c>
      <c r="G6" s="1" t="s">
        <v>47</v>
      </c>
      <c r="H6" s="1" t="s">
        <v>1733</v>
      </c>
      <c r="I6" s="9">
        <v>3</v>
      </c>
      <c r="J6" s="9" t="s">
        <v>48</v>
      </c>
      <c r="K6" s="9" t="s">
        <v>49</v>
      </c>
      <c r="L6" s="7" t="s">
        <v>1623</v>
      </c>
      <c r="M6" s="7" t="s">
        <v>20</v>
      </c>
      <c r="N6" s="7" t="s">
        <v>71</v>
      </c>
      <c r="O6" s="7" t="s">
        <v>1619</v>
      </c>
      <c r="P6" s="7" t="s">
        <v>46</v>
      </c>
      <c r="Q6" s="4">
        <v>3</v>
      </c>
      <c r="R6" s="4" t="s">
        <v>2164</v>
      </c>
      <c r="S6" s="14">
        <v>3</v>
      </c>
      <c r="T6" s="14">
        <v>0</v>
      </c>
      <c r="U6" s="14">
        <v>3</v>
      </c>
      <c r="V6" s="14">
        <v>0</v>
      </c>
      <c r="W6" s="4" t="s">
        <v>32</v>
      </c>
      <c r="Y6" s="14">
        <v>0</v>
      </c>
      <c r="Z6" s="14">
        <v>0</v>
      </c>
      <c r="AA6" s="14">
        <v>0</v>
      </c>
      <c r="AB6" s="14">
        <v>0</v>
      </c>
      <c r="AC6" s="12" t="s">
        <v>32</v>
      </c>
      <c r="AE6" s="14">
        <v>0</v>
      </c>
      <c r="AF6" s="14">
        <v>0</v>
      </c>
      <c r="AG6" s="14">
        <v>0</v>
      </c>
      <c r="AH6" s="14">
        <v>0</v>
      </c>
      <c r="AI6" s="12" t="s">
        <v>1646</v>
      </c>
      <c r="AK6" s="1" t="s">
        <v>50</v>
      </c>
      <c r="AM6" s="1" t="s">
        <v>51</v>
      </c>
      <c r="AN6" s="1" t="s">
        <v>45</v>
      </c>
      <c r="AO6" s="1" t="s">
        <v>52</v>
      </c>
      <c r="AP6" s="1" t="s">
        <v>61</v>
      </c>
      <c r="AQ6" s="1" t="s">
        <v>1651</v>
      </c>
    </row>
    <row r="7" spans="1:46" ht="36" customHeight="1" x14ac:dyDescent="0.2">
      <c r="A7" s="3">
        <v>5</v>
      </c>
      <c r="B7" s="2">
        <v>42374</v>
      </c>
      <c r="C7" s="31" t="s">
        <v>2002</v>
      </c>
      <c r="D7" s="1" t="s">
        <v>43</v>
      </c>
      <c r="E7" s="16" t="s">
        <v>1725</v>
      </c>
      <c r="F7" s="1" t="s">
        <v>1655</v>
      </c>
      <c r="G7" s="1" t="s">
        <v>1655</v>
      </c>
      <c r="H7" s="1" t="s">
        <v>1734</v>
      </c>
      <c r="I7" s="9">
        <v>36</v>
      </c>
      <c r="J7" s="9" t="s">
        <v>1657</v>
      </c>
      <c r="K7" s="9" t="s">
        <v>1656</v>
      </c>
      <c r="L7" s="7" t="s">
        <v>192</v>
      </c>
      <c r="M7" s="7" t="s">
        <v>204</v>
      </c>
      <c r="N7" s="7" t="s">
        <v>493</v>
      </c>
      <c r="O7" s="7" t="s">
        <v>1620</v>
      </c>
      <c r="P7" s="7" t="s">
        <v>1715</v>
      </c>
      <c r="Q7" s="4">
        <v>1</v>
      </c>
      <c r="R7" s="4" t="s">
        <v>2240</v>
      </c>
      <c r="S7" s="14">
        <v>0</v>
      </c>
      <c r="T7" s="14">
        <v>1</v>
      </c>
      <c r="U7" s="14">
        <v>1</v>
      </c>
      <c r="V7" s="14">
        <v>0</v>
      </c>
      <c r="W7" s="4" t="s">
        <v>32</v>
      </c>
      <c r="Y7" s="14">
        <v>0</v>
      </c>
      <c r="Z7" s="14">
        <v>0</v>
      </c>
      <c r="AA7" s="14">
        <v>0</v>
      </c>
      <c r="AB7" s="14">
        <v>0</v>
      </c>
      <c r="AC7" s="12" t="s">
        <v>32</v>
      </c>
      <c r="AE7" s="14">
        <v>0</v>
      </c>
      <c r="AF7" s="14">
        <v>0</v>
      </c>
      <c r="AG7" s="14">
        <v>0</v>
      </c>
      <c r="AH7" s="14">
        <v>0</v>
      </c>
      <c r="AI7" s="12" t="s">
        <v>1646</v>
      </c>
      <c r="AM7" s="1" t="s">
        <v>1654</v>
      </c>
      <c r="AN7" s="1" t="s">
        <v>1653</v>
      </c>
      <c r="AO7" s="1" t="s">
        <v>1658</v>
      </c>
      <c r="AP7" s="1" t="s">
        <v>1659</v>
      </c>
    </row>
    <row r="8" spans="1:46" ht="36" customHeight="1" x14ac:dyDescent="0.2">
      <c r="A8" s="3">
        <v>6</v>
      </c>
      <c r="B8" s="2">
        <v>42374</v>
      </c>
      <c r="C8" s="31" t="s">
        <v>2002</v>
      </c>
      <c r="D8" s="1" t="s">
        <v>34</v>
      </c>
      <c r="E8" s="16" t="s">
        <v>1727</v>
      </c>
      <c r="F8" s="1" t="s">
        <v>53</v>
      </c>
      <c r="G8" s="1" t="s">
        <v>123</v>
      </c>
      <c r="H8" s="1" t="s">
        <v>1735</v>
      </c>
      <c r="I8" s="9">
        <v>41</v>
      </c>
      <c r="J8" s="9" t="s">
        <v>59</v>
      </c>
      <c r="K8" s="9" t="s">
        <v>58</v>
      </c>
      <c r="L8" s="7" t="s">
        <v>1623</v>
      </c>
      <c r="M8" s="7" t="s">
        <v>60</v>
      </c>
      <c r="N8" s="7" t="s">
        <v>71</v>
      </c>
      <c r="O8" s="7" t="s">
        <v>1619</v>
      </c>
      <c r="P8" s="7" t="s">
        <v>118</v>
      </c>
      <c r="Q8" s="4">
        <v>1</v>
      </c>
      <c r="R8" s="4" t="s">
        <v>57</v>
      </c>
      <c r="S8" s="14">
        <v>1</v>
      </c>
      <c r="T8" s="14">
        <v>0</v>
      </c>
      <c r="U8" s="14">
        <v>1</v>
      </c>
      <c r="V8" s="14">
        <v>0</v>
      </c>
      <c r="W8" s="4" t="s">
        <v>32</v>
      </c>
      <c r="Y8" s="14">
        <v>0</v>
      </c>
      <c r="Z8" s="14">
        <v>0</v>
      </c>
      <c r="AA8" s="14">
        <v>0</v>
      </c>
      <c r="AB8" s="14">
        <v>0</v>
      </c>
      <c r="AC8" s="12" t="s">
        <v>32</v>
      </c>
      <c r="AE8" s="14">
        <v>0</v>
      </c>
      <c r="AF8" s="14">
        <v>0</v>
      </c>
      <c r="AG8" s="14">
        <v>0</v>
      </c>
      <c r="AH8" s="14">
        <v>0</v>
      </c>
      <c r="AI8" s="12" t="s">
        <v>1646</v>
      </c>
      <c r="AM8" s="1" t="s">
        <v>56</v>
      </c>
      <c r="AN8" s="1" t="s">
        <v>54</v>
      </c>
      <c r="AO8" s="1" t="s">
        <v>55</v>
      </c>
    </row>
    <row r="9" spans="1:46" ht="36" customHeight="1" x14ac:dyDescent="0.2">
      <c r="A9" s="3">
        <v>7</v>
      </c>
      <c r="B9" s="2">
        <v>42381</v>
      </c>
      <c r="C9" s="31" t="s">
        <v>2002</v>
      </c>
      <c r="D9" s="1" t="s">
        <v>122</v>
      </c>
      <c r="E9" s="16" t="s">
        <v>1727</v>
      </c>
      <c r="F9" s="1" t="s">
        <v>125</v>
      </c>
      <c r="G9" s="1" t="s">
        <v>125</v>
      </c>
      <c r="H9" s="1" t="s">
        <v>1736</v>
      </c>
      <c r="I9" s="9">
        <v>1</v>
      </c>
      <c r="J9" s="9" t="s">
        <v>64</v>
      </c>
      <c r="K9" s="9" t="s">
        <v>124</v>
      </c>
      <c r="L9" s="7" t="s">
        <v>1623</v>
      </c>
      <c r="M9" s="7" t="s">
        <v>60</v>
      </c>
      <c r="N9" s="7" t="s">
        <v>71</v>
      </c>
      <c r="O9" s="7" t="s">
        <v>1619</v>
      </c>
      <c r="P9" s="7" t="s">
        <v>126</v>
      </c>
      <c r="Q9" s="4">
        <v>2</v>
      </c>
      <c r="R9" s="4" t="s">
        <v>2220</v>
      </c>
      <c r="S9" s="14">
        <v>2</v>
      </c>
      <c r="T9" s="14">
        <v>0</v>
      </c>
      <c r="U9" s="14">
        <v>2</v>
      </c>
      <c r="V9" s="14">
        <v>0</v>
      </c>
      <c r="W9" s="4" t="s">
        <v>32</v>
      </c>
      <c r="Y9" s="14">
        <v>0</v>
      </c>
      <c r="Z9" s="14">
        <v>0</v>
      </c>
      <c r="AA9" s="14">
        <v>0</v>
      </c>
      <c r="AB9" s="14">
        <v>0</v>
      </c>
      <c r="AC9" s="12" t="s">
        <v>32</v>
      </c>
      <c r="AE9" s="14">
        <v>0</v>
      </c>
      <c r="AF9" s="14">
        <v>0</v>
      </c>
      <c r="AG9" s="14">
        <v>0</v>
      </c>
      <c r="AH9" s="14">
        <v>0</v>
      </c>
      <c r="AI9" s="12" t="s">
        <v>1646</v>
      </c>
      <c r="AM9" s="1" t="s">
        <v>121</v>
      </c>
      <c r="AN9" s="1" t="s">
        <v>120</v>
      </c>
    </row>
    <row r="10" spans="1:46" ht="36" customHeight="1" x14ac:dyDescent="0.2">
      <c r="A10" s="3">
        <v>8</v>
      </c>
      <c r="B10" s="2">
        <v>42383</v>
      </c>
      <c r="C10" s="31" t="s">
        <v>2002</v>
      </c>
      <c r="D10" s="1" t="s">
        <v>76</v>
      </c>
      <c r="E10" s="16" t="s">
        <v>1725</v>
      </c>
      <c r="F10" s="1" t="s">
        <v>129</v>
      </c>
      <c r="G10" s="1" t="s">
        <v>127</v>
      </c>
      <c r="H10" s="1" t="s">
        <v>1737</v>
      </c>
      <c r="I10" s="9">
        <v>9</v>
      </c>
      <c r="J10" s="9" t="s">
        <v>38</v>
      </c>
      <c r="K10" s="9" t="s">
        <v>128</v>
      </c>
      <c r="L10" s="7" t="s">
        <v>192</v>
      </c>
      <c r="M10" s="7" t="s">
        <v>60</v>
      </c>
      <c r="N10" s="7" t="s">
        <v>71</v>
      </c>
      <c r="O10" s="7" t="s">
        <v>1620</v>
      </c>
      <c r="P10" s="7" t="s">
        <v>191</v>
      </c>
      <c r="Q10" s="4">
        <v>1</v>
      </c>
      <c r="R10" s="4" t="s">
        <v>133</v>
      </c>
      <c r="S10" s="14">
        <v>1</v>
      </c>
      <c r="T10" s="14">
        <v>0</v>
      </c>
      <c r="U10" s="14">
        <v>1</v>
      </c>
      <c r="V10" s="14">
        <v>0</v>
      </c>
      <c r="W10" s="4" t="s">
        <v>32</v>
      </c>
      <c r="Y10" s="14">
        <v>0</v>
      </c>
      <c r="Z10" s="14">
        <v>0</v>
      </c>
      <c r="AA10" s="14">
        <v>0</v>
      </c>
      <c r="AB10" s="14">
        <v>0</v>
      </c>
      <c r="AC10" s="12" t="s">
        <v>32</v>
      </c>
      <c r="AE10" s="14">
        <v>0</v>
      </c>
      <c r="AF10" s="14">
        <v>0</v>
      </c>
      <c r="AG10" s="14">
        <v>0</v>
      </c>
      <c r="AH10" s="14">
        <v>0</v>
      </c>
      <c r="AI10" s="12" t="s">
        <v>1646</v>
      </c>
      <c r="AJ10" s="11" t="s">
        <v>130</v>
      </c>
      <c r="AM10" s="1" t="s">
        <v>131</v>
      </c>
      <c r="AN10" s="1" t="s">
        <v>132</v>
      </c>
    </row>
    <row r="11" spans="1:46" ht="36" customHeight="1" x14ac:dyDescent="0.2">
      <c r="A11" s="3">
        <v>9</v>
      </c>
      <c r="B11" s="2">
        <v>42384</v>
      </c>
      <c r="C11" s="31" t="s">
        <v>2002</v>
      </c>
      <c r="D11" s="1" t="s">
        <v>166</v>
      </c>
      <c r="E11" s="16" t="s">
        <v>1728</v>
      </c>
      <c r="F11" s="1" t="s">
        <v>168</v>
      </c>
      <c r="G11" s="1" t="s">
        <v>169</v>
      </c>
      <c r="H11" s="1" t="s">
        <v>1738</v>
      </c>
      <c r="I11" s="9" t="s">
        <v>32</v>
      </c>
      <c r="J11" s="9" t="s">
        <v>116</v>
      </c>
      <c r="K11" s="9" t="s">
        <v>116</v>
      </c>
      <c r="L11" s="7" t="s">
        <v>490</v>
      </c>
      <c r="M11" s="7" t="s">
        <v>20</v>
      </c>
      <c r="N11" s="7" t="s">
        <v>149</v>
      </c>
      <c r="O11" s="7" t="s">
        <v>1619</v>
      </c>
      <c r="P11" s="7" t="s">
        <v>170</v>
      </c>
      <c r="Q11" s="4" t="s">
        <v>32</v>
      </c>
      <c r="S11" s="14">
        <v>0</v>
      </c>
      <c r="T11" s="14">
        <v>0</v>
      </c>
      <c r="U11" s="14">
        <v>0</v>
      </c>
      <c r="V11" s="14">
        <v>0</v>
      </c>
      <c r="W11" s="4">
        <v>1</v>
      </c>
      <c r="X11" s="4" t="s">
        <v>1650</v>
      </c>
      <c r="Y11" s="14">
        <v>1</v>
      </c>
      <c r="Z11" s="14">
        <v>0</v>
      </c>
      <c r="AA11" s="14">
        <v>1</v>
      </c>
      <c r="AB11" s="14">
        <v>0</v>
      </c>
      <c r="AC11" s="12">
        <v>2</v>
      </c>
      <c r="AD11" s="12" t="s">
        <v>2264</v>
      </c>
      <c r="AE11" s="14">
        <v>2</v>
      </c>
      <c r="AF11" s="14">
        <v>0</v>
      </c>
      <c r="AG11" s="14">
        <v>2</v>
      </c>
      <c r="AH11" s="14">
        <v>0</v>
      </c>
      <c r="AI11" s="12" t="s">
        <v>1639</v>
      </c>
      <c r="AM11" s="1" t="s">
        <v>1649</v>
      </c>
      <c r="AN11" s="1" t="s">
        <v>167</v>
      </c>
      <c r="AO11" s="1" t="s">
        <v>171</v>
      </c>
      <c r="AP11" s="1" t="s">
        <v>1647</v>
      </c>
      <c r="AQ11" s="1" t="s">
        <v>1648</v>
      </c>
    </row>
    <row r="12" spans="1:46" ht="36" customHeight="1" x14ac:dyDescent="0.2">
      <c r="A12" s="3">
        <v>10</v>
      </c>
      <c r="B12" s="2">
        <v>42384</v>
      </c>
      <c r="C12" s="31" t="s">
        <v>2002</v>
      </c>
      <c r="D12" s="1" t="s">
        <v>62</v>
      </c>
      <c r="E12" s="16" t="s">
        <v>1727</v>
      </c>
      <c r="F12" s="1" t="s">
        <v>157</v>
      </c>
      <c r="G12" s="1" t="s">
        <v>157</v>
      </c>
      <c r="H12" s="1" t="s">
        <v>1739</v>
      </c>
      <c r="I12" s="9" t="s">
        <v>32</v>
      </c>
      <c r="J12" s="9" t="s">
        <v>116</v>
      </c>
      <c r="K12" s="9" t="s">
        <v>116</v>
      </c>
      <c r="L12" s="7" t="s">
        <v>490</v>
      </c>
      <c r="M12" s="7" t="s">
        <v>20</v>
      </c>
      <c r="N12" s="7" t="s">
        <v>72</v>
      </c>
      <c r="O12" s="7" t="s">
        <v>1621</v>
      </c>
      <c r="P12" s="7" t="s">
        <v>163</v>
      </c>
      <c r="Q12" s="4">
        <v>6</v>
      </c>
      <c r="R12" s="4" t="s">
        <v>2147</v>
      </c>
      <c r="S12" s="14">
        <v>6</v>
      </c>
      <c r="T12" s="14">
        <v>0</v>
      </c>
      <c r="U12" s="14">
        <v>6</v>
      </c>
      <c r="V12" s="14">
        <v>0</v>
      </c>
      <c r="W12" s="4" t="s">
        <v>32</v>
      </c>
      <c r="Y12" s="14">
        <v>0</v>
      </c>
      <c r="Z12" s="14">
        <v>0</v>
      </c>
      <c r="AA12" s="14">
        <v>0</v>
      </c>
      <c r="AB12" s="14">
        <v>0</v>
      </c>
      <c r="AC12" s="12" t="s">
        <v>32</v>
      </c>
      <c r="AE12" s="14">
        <v>0</v>
      </c>
      <c r="AF12" s="14">
        <v>0</v>
      </c>
      <c r="AG12" s="14">
        <v>0</v>
      </c>
      <c r="AH12" s="14">
        <v>0</v>
      </c>
      <c r="AI12" s="12" t="s">
        <v>1646</v>
      </c>
      <c r="AJ12" s="11" t="s">
        <v>156</v>
      </c>
      <c r="AK12" s="1" t="s">
        <v>146</v>
      </c>
      <c r="AM12" s="1" t="s">
        <v>155</v>
      </c>
      <c r="AN12" s="1" t="s">
        <v>154</v>
      </c>
    </row>
    <row r="13" spans="1:46" ht="36" customHeight="1" x14ac:dyDescent="0.2">
      <c r="A13" s="3">
        <v>11</v>
      </c>
      <c r="B13" s="2">
        <v>42385</v>
      </c>
      <c r="C13" s="31" t="s">
        <v>2002</v>
      </c>
      <c r="D13" s="1" t="s">
        <v>34</v>
      </c>
      <c r="E13" s="16" t="s">
        <v>1727</v>
      </c>
      <c r="F13" s="1" t="s">
        <v>37</v>
      </c>
      <c r="G13" s="1" t="s">
        <v>137</v>
      </c>
      <c r="H13" s="1" t="s">
        <v>1740</v>
      </c>
      <c r="I13" s="9" t="s">
        <v>32</v>
      </c>
      <c r="J13" s="9" t="s">
        <v>116</v>
      </c>
      <c r="K13" s="9" t="s">
        <v>116</v>
      </c>
      <c r="L13" s="7" t="s">
        <v>150</v>
      </c>
      <c r="M13" s="7" t="s">
        <v>20</v>
      </c>
      <c r="N13" s="7" t="s">
        <v>149</v>
      </c>
      <c r="O13" s="7" t="s">
        <v>1619</v>
      </c>
      <c r="P13" s="7" t="s">
        <v>162</v>
      </c>
      <c r="Q13" s="4">
        <v>3</v>
      </c>
      <c r="R13" s="4" t="s">
        <v>2132</v>
      </c>
      <c r="S13" s="14">
        <v>3</v>
      </c>
      <c r="T13" s="14">
        <v>0</v>
      </c>
      <c r="U13" s="14">
        <v>3</v>
      </c>
      <c r="V13" s="14">
        <v>0</v>
      </c>
      <c r="W13" s="4" t="s">
        <v>32</v>
      </c>
      <c r="Y13" s="14">
        <v>0</v>
      </c>
      <c r="Z13" s="14">
        <v>0</v>
      </c>
      <c r="AA13" s="14">
        <v>0</v>
      </c>
      <c r="AB13" s="14">
        <v>0</v>
      </c>
      <c r="AC13" s="12" t="s">
        <v>32</v>
      </c>
      <c r="AE13" s="14">
        <v>0</v>
      </c>
      <c r="AF13" s="14">
        <v>0</v>
      </c>
      <c r="AG13" s="14">
        <v>0</v>
      </c>
      <c r="AH13" s="14">
        <v>0</v>
      </c>
      <c r="AI13" s="12" t="s">
        <v>1646</v>
      </c>
      <c r="AK13" s="1" t="s">
        <v>2085</v>
      </c>
      <c r="AM13" s="1" t="s">
        <v>136</v>
      </c>
      <c r="AN13" s="1" t="s">
        <v>135</v>
      </c>
      <c r="AO13" s="1" t="s">
        <v>151</v>
      </c>
      <c r="AP13" s="1" t="s">
        <v>161</v>
      </c>
      <c r="AQ13" s="1" t="s">
        <v>164</v>
      </c>
    </row>
    <row r="14" spans="1:46" ht="36" customHeight="1" x14ac:dyDescent="0.2">
      <c r="A14" s="3">
        <v>12</v>
      </c>
      <c r="B14" s="2">
        <v>42386</v>
      </c>
      <c r="C14" s="31" t="s">
        <v>2002</v>
      </c>
      <c r="D14" s="1" t="s">
        <v>122</v>
      </c>
      <c r="E14" s="16" t="s">
        <v>1727</v>
      </c>
      <c r="F14" s="1" t="s">
        <v>140</v>
      </c>
      <c r="G14" s="1" t="s">
        <v>141</v>
      </c>
      <c r="H14" s="1" t="s">
        <v>1741</v>
      </c>
      <c r="I14" s="9" t="s">
        <v>32</v>
      </c>
      <c r="J14" s="9" t="s">
        <v>116</v>
      </c>
      <c r="K14" s="9" t="s">
        <v>116</v>
      </c>
      <c r="L14" s="7" t="s">
        <v>1624</v>
      </c>
      <c r="M14" s="7" t="s">
        <v>20</v>
      </c>
      <c r="N14" s="7" t="s">
        <v>72</v>
      </c>
      <c r="O14" s="7" t="s">
        <v>1356</v>
      </c>
      <c r="P14" s="7" t="s">
        <v>118</v>
      </c>
      <c r="Q14" s="4">
        <v>5</v>
      </c>
      <c r="R14" s="4" t="s">
        <v>2199</v>
      </c>
      <c r="S14" s="14">
        <v>5</v>
      </c>
      <c r="T14" s="14">
        <v>0</v>
      </c>
      <c r="U14" s="14">
        <v>5</v>
      </c>
      <c r="V14" s="14">
        <v>0</v>
      </c>
      <c r="W14" s="4" t="s">
        <v>32</v>
      </c>
      <c r="Y14" s="14">
        <v>0</v>
      </c>
      <c r="Z14" s="14">
        <v>0</v>
      </c>
      <c r="AA14" s="14">
        <v>0</v>
      </c>
      <c r="AB14" s="14">
        <v>0</v>
      </c>
      <c r="AC14" s="12" t="s">
        <v>32</v>
      </c>
      <c r="AE14" s="14">
        <v>0</v>
      </c>
      <c r="AF14" s="14">
        <v>0</v>
      </c>
      <c r="AG14" s="14">
        <v>0</v>
      </c>
      <c r="AH14" s="14">
        <v>0</v>
      </c>
      <c r="AI14" s="12" t="s">
        <v>1646</v>
      </c>
      <c r="AK14" s="1" t="s">
        <v>146</v>
      </c>
      <c r="AM14" s="1" t="s">
        <v>139</v>
      </c>
      <c r="AN14" s="1" t="s">
        <v>138</v>
      </c>
      <c r="AO14" s="1" t="s">
        <v>152</v>
      </c>
      <c r="AP14" s="1" t="s">
        <v>153</v>
      </c>
    </row>
    <row r="15" spans="1:46" ht="36" customHeight="1" x14ac:dyDescent="0.2">
      <c r="A15" s="3">
        <v>13</v>
      </c>
      <c r="B15" s="2">
        <v>42388</v>
      </c>
      <c r="C15" s="31" t="s">
        <v>2002</v>
      </c>
      <c r="D15" s="1" t="s">
        <v>76</v>
      </c>
      <c r="E15" s="16" t="s">
        <v>1725</v>
      </c>
      <c r="F15" s="1" t="s">
        <v>142</v>
      </c>
      <c r="G15" s="1" t="s">
        <v>159</v>
      </c>
      <c r="H15" s="1" t="s">
        <v>1742</v>
      </c>
      <c r="I15" s="9" t="s">
        <v>32</v>
      </c>
      <c r="J15" s="9" t="s">
        <v>116</v>
      </c>
      <c r="K15" s="9" t="s">
        <v>116</v>
      </c>
      <c r="L15" s="7" t="s">
        <v>490</v>
      </c>
      <c r="M15" s="7" t="s">
        <v>20</v>
      </c>
      <c r="N15" s="7" t="s">
        <v>72</v>
      </c>
      <c r="O15" s="7" t="s">
        <v>1621</v>
      </c>
      <c r="P15" s="7" t="s">
        <v>160</v>
      </c>
      <c r="Q15" s="4">
        <v>4</v>
      </c>
      <c r="R15" s="4" t="s">
        <v>2104</v>
      </c>
      <c r="S15" s="14">
        <v>4</v>
      </c>
      <c r="T15" s="14">
        <v>0</v>
      </c>
      <c r="U15" s="14">
        <v>4</v>
      </c>
      <c r="V15" s="14">
        <v>0</v>
      </c>
      <c r="W15" s="4" t="s">
        <v>32</v>
      </c>
      <c r="Y15" s="14">
        <v>0</v>
      </c>
      <c r="Z15" s="14">
        <v>0</v>
      </c>
      <c r="AA15" s="14">
        <v>0</v>
      </c>
      <c r="AB15" s="14">
        <v>0</v>
      </c>
      <c r="AC15" s="12" t="s">
        <v>32</v>
      </c>
      <c r="AE15" s="14">
        <v>0</v>
      </c>
      <c r="AF15" s="14">
        <v>0</v>
      </c>
      <c r="AG15" s="14">
        <v>0</v>
      </c>
      <c r="AH15" s="14">
        <v>0</v>
      </c>
      <c r="AI15" s="12" t="s">
        <v>1646</v>
      </c>
      <c r="AJ15" s="11" t="s">
        <v>145</v>
      </c>
      <c r="AK15" s="1" t="s">
        <v>2076</v>
      </c>
      <c r="AM15" s="1" t="s">
        <v>144</v>
      </c>
      <c r="AN15" s="1" t="s">
        <v>143</v>
      </c>
      <c r="AO15" s="1" t="s">
        <v>158</v>
      </c>
      <c r="AP15" s="1" t="s">
        <v>165</v>
      </c>
    </row>
    <row r="16" spans="1:46" ht="36" customHeight="1" x14ac:dyDescent="0.2">
      <c r="A16" s="3">
        <v>14</v>
      </c>
      <c r="B16" s="2">
        <v>42389</v>
      </c>
      <c r="C16" s="31" t="s">
        <v>2002</v>
      </c>
      <c r="D16" s="1" t="s">
        <v>201</v>
      </c>
      <c r="E16" s="16" t="s">
        <v>1728</v>
      </c>
      <c r="F16" s="1" t="s">
        <v>1677</v>
      </c>
      <c r="G16" s="1" t="s">
        <v>207</v>
      </c>
      <c r="H16" s="1" t="s">
        <v>1743</v>
      </c>
      <c r="I16" s="9">
        <v>14</v>
      </c>
      <c r="J16" s="9" t="s">
        <v>206</v>
      </c>
      <c r="K16" s="9" t="s">
        <v>205</v>
      </c>
      <c r="L16" s="7" t="s">
        <v>192</v>
      </c>
      <c r="M16" s="7" t="s">
        <v>204</v>
      </c>
      <c r="N16" s="7" t="s">
        <v>493</v>
      </c>
      <c r="O16" s="7" t="s">
        <v>1620</v>
      </c>
      <c r="P16" s="7" t="s">
        <v>1716</v>
      </c>
      <c r="Q16" s="4">
        <v>1</v>
      </c>
      <c r="R16" s="4" t="s">
        <v>2148</v>
      </c>
      <c r="S16" s="14">
        <v>1</v>
      </c>
      <c r="T16" s="14">
        <v>0</v>
      </c>
      <c r="U16" s="14">
        <v>1</v>
      </c>
      <c r="V16" s="14">
        <v>0</v>
      </c>
      <c r="W16" s="4" t="s">
        <v>32</v>
      </c>
      <c r="Y16" s="14">
        <v>0</v>
      </c>
      <c r="Z16" s="14">
        <v>0</v>
      </c>
      <c r="AA16" s="14">
        <v>0</v>
      </c>
      <c r="AB16" s="14">
        <v>0</v>
      </c>
      <c r="AC16" s="12" t="s">
        <v>32</v>
      </c>
      <c r="AE16" s="14">
        <v>0</v>
      </c>
      <c r="AF16" s="14">
        <v>0</v>
      </c>
      <c r="AG16" s="14">
        <v>0</v>
      </c>
      <c r="AH16" s="14">
        <v>0</v>
      </c>
      <c r="AI16" s="12" t="s">
        <v>1646</v>
      </c>
      <c r="AJ16" s="11" t="s">
        <v>208</v>
      </c>
      <c r="AL16" s="1" t="s">
        <v>1679</v>
      </c>
      <c r="AM16" s="1" t="s">
        <v>203</v>
      </c>
      <c r="AN16" s="1" t="s">
        <v>202</v>
      </c>
      <c r="AO16" s="1" t="s">
        <v>1652</v>
      </c>
      <c r="AP16" s="1" t="s">
        <v>1660</v>
      </c>
      <c r="AQ16" s="1" t="s">
        <v>1678</v>
      </c>
    </row>
    <row r="17" spans="1:44" ht="36" customHeight="1" x14ac:dyDescent="0.2">
      <c r="A17" s="3">
        <v>15</v>
      </c>
      <c r="B17" s="2">
        <v>42391</v>
      </c>
      <c r="C17" s="31" t="s">
        <v>2002</v>
      </c>
      <c r="D17" s="1" t="s">
        <v>178</v>
      </c>
      <c r="E17" s="16" t="s">
        <v>1728</v>
      </c>
      <c r="F17" s="1" t="s">
        <v>179</v>
      </c>
      <c r="G17" s="1" t="s">
        <v>184</v>
      </c>
      <c r="H17" s="1" t="s">
        <v>1744</v>
      </c>
      <c r="I17" s="9" t="s">
        <v>32</v>
      </c>
      <c r="J17" s="9" t="s">
        <v>116</v>
      </c>
      <c r="K17" s="9" t="s">
        <v>116</v>
      </c>
      <c r="L17" s="7" t="s">
        <v>490</v>
      </c>
      <c r="M17" s="7" t="s">
        <v>20</v>
      </c>
      <c r="N17" s="7" t="s">
        <v>72</v>
      </c>
      <c r="O17" s="7" t="s">
        <v>1621</v>
      </c>
      <c r="P17" s="7" t="s">
        <v>183</v>
      </c>
      <c r="Q17" s="4">
        <v>9</v>
      </c>
      <c r="R17" s="4" t="s">
        <v>2165</v>
      </c>
      <c r="S17" s="14">
        <v>9</v>
      </c>
      <c r="T17" s="14">
        <v>0</v>
      </c>
      <c r="U17" s="14">
        <v>8</v>
      </c>
      <c r="V17" s="14">
        <v>1</v>
      </c>
      <c r="W17" s="4" t="s">
        <v>32</v>
      </c>
      <c r="Y17" s="14">
        <v>0</v>
      </c>
      <c r="Z17" s="14">
        <v>0</v>
      </c>
      <c r="AA17" s="14">
        <v>0</v>
      </c>
      <c r="AB17" s="14">
        <v>0</v>
      </c>
      <c r="AC17" s="12" t="s">
        <v>32</v>
      </c>
      <c r="AE17" s="14">
        <v>0</v>
      </c>
      <c r="AF17" s="14">
        <v>0</v>
      </c>
      <c r="AG17" s="14">
        <v>0</v>
      </c>
      <c r="AH17" s="14">
        <v>0</v>
      </c>
      <c r="AI17" s="12" t="s">
        <v>1646</v>
      </c>
      <c r="AK17" s="1" t="s">
        <v>182</v>
      </c>
      <c r="AM17" s="1" t="s">
        <v>181</v>
      </c>
      <c r="AN17" s="1" t="s">
        <v>180</v>
      </c>
      <c r="AO17" s="1" t="s">
        <v>185</v>
      </c>
    </row>
    <row r="18" spans="1:44" ht="36" customHeight="1" x14ac:dyDescent="0.2">
      <c r="A18" s="3">
        <v>16</v>
      </c>
      <c r="B18" s="2">
        <v>42392</v>
      </c>
      <c r="C18" s="31" t="s">
        <v>2002</v>
      </c>
      <c r="D18" s="1" t="s">
        <v>34</v>
      </c>
      <c r="E18" s="16" t="s">
        <v>1727</v>
      </c>
      <c r="F18" s="1" t="s">
        <v>175</v>
      </c>
      <c r="G18" s="1" t="s">
        <v>174</v>
      </c>
      <c r="H18" s="1" t="s">
        <v>1745</v>
      </c>
      <c r="I18" s="9" t="s">
        <v>32</v>
      </c>
      <c r="J18" s="9" t="s">
        <v>116</v>
      </c>
      <c r="K18" s="9" t="s">
        <v>116</v>
      </c>
      <c r="L18" s="7" t="s">
        <v>1623</v>
      </c>
      <c r="M18" s="7" t="s">
        <v>20</v>
      </c>
      <c r="N18" s="7" t="s">
        <v>72</v>
      </c>
      <c r="O18" s="7" t="s">
        <v>1619</v>
      </c>
      <c r="P18" s="7" t="s">
        <v>118</v>
      </c>
      <c r="Q18" s="4">
        <v>3</v>
      </c>
      <c r="R18" s="4" t="s">
        <v>2127</v>
      </c>
      <c r="S18" s="14">
        <v>3</v>
      </c>
      <c r="T18" s="14">
        <v>0</v>
      </c>
      <c r="U18" s="14">
        <v>3</v>
      </c>
      <c r="V18" s="14">
        <v>0</v>
      </c>
      <c r="W18" s="4" t="s">
        <v>32</v>
      </c>
      <c r="Y18" s="14">
        <v>0</v>
      </c>
      <c r="Z18" s="14">
        <v>0</v>
      </c>
      <c r="AA18" s="14">
        <v>0</v>
      </c>
      <c r="AB18" s="14">
        <v>0</v>
      </c>
      <c r="AC18" s="12" t="s">
        <v>32</v>
      </c>
      <c r="AE18" s="14">
        <v>0</v>
      </c>
      <c r="AF18" s="14">
        <v>0</v>
      </c>
      <c r="AG18" s="14">
        <v>0</v>
      </c>
      <c r="AH18" s="14">
        <v>0</v>
      </c>
      <c r="AI18" s="12" t="s">
        <v>1646</v>
      </c>
      <c r="AK18" s="1" t="s">
        <v>176</v>
      </c>
      <c r="AM18" s="1" t="s">
        <v>173</v>
      </c>
      <c r="AN18" s="1" t="s">
        <v>172</v>
      </c>
      <c r="AO18" s="1" t="s">
        <v>177</v>
      </c>
    </row>
    <row r="19" spans="1:44" ht="36" customHeight="1" x14ac:dyDescent="0.2">
      <c r="A19" s="3">
        <v>17</v>
      </c>
      <c r="B19" s="2">
        <v>42393</v>
      </c>
      <c r="C19" s="31" t="s">
        <v>2002</v>
      </c>
      <c r="D19" s="1" t="s">
        <v>193</v>
      </c>
      <c r="E19" s="16" t="s">
        <v>1728</v>
      </c>
      <c r="F19" s="1" t="s">
        <v>199</v>
      </c>
      <c r="G19" s="1" t="s">
        <v>192</v>
      </c>
      <c r="H19" s="1" t="s">
        <v>1746</v>
      </c>
      <c r="I19" s="9">
        <v>2</v>
      </c>
      <c r="J19" s="9" t="s">
        <v>59</v>
      </c>
      <c r="K19" s="9" t="s">
        <v>198</v>
      </c>
      <c r="L19" s="7" t="s">
        <v>192</v>
      </c>
      <c r="M19" s="7" t="s">
        <v>60</v>
      </c>
      <c r="N19" s="7" t="s">
        <v>71</v>
      </c>
      <c r="O19" s="7" t="s">
        <v>1620</v>
      </c>
      <c r="P19" s="7" t="s">
        <v>200</v>
      </c>
      <c r="Q19" s="4">
        <v>9</v>
      </c>
      <c r="R19" s="4" t="s">
        <v>2160</v>
      </c>
      <c r="S19" s="14">
        <v>9</v>
      </c>
      <c r="T19" s="14">
        <v>0</v>
      </c>
      <c r="U19" s="14">
        <v>9</v>
      </c>
      <c r="V19" s="14">
        <v>0</v>
      </c>
      <c r="W19" s="4" t="s">
        <v>32</v>
      </c>
      <c r="Y19" s="14">
        <v>0</v>
      </c>
      <c r="Z19" s="14">
        <v>0</v>
      </c>
      <c r="AA19" s="14">
        <v>0</v>
      </c>
      <c r="AB19" s="14">
        <v>0</v>
      </c>
      <c r="AC19" s="12" t="s">
        <v>32</v>
      </c>
      <c r="AE19" s="14">
        <v>0</v>
      </c>
      <c r="AF19" s="14">
        <v>0</v>
      </c>
      <c r="AG19" s="14">
        <v>0</v>
      </c>
      <c r="AH19" s="14">
        <v>0</v>
      </c>
      <c r="AI19" s="12" t="s">
        <v>1646</v>
      </c>
      <c r="AJ19" s="11" t="s">
        <v>196</v>
      </c>
      <c r="AK19" s="1" t="s">
        <v>197</v>
      </c>
      <c r="AM19" s="1" t="s">
        <v>195</v>
      </c>
      <c r="AN19" s="1" t="s">
        <v>194</v>
      </c>
    </row>
    <row r="20" spans="1:44" ht="36" customHeight="1" x14ac:dyDescent="0.2">
      <c r="A20" s="3">
        <v>18</v>
      </c>
      <c r="B20" s="2">
        <v>42397</v>
      </c>
      <c r="C20" s="31" t="s">
        <v>2002</v>
      </c>
      <c r="D20" s="1" t="s">
        <v>78</v>
      </c>
      <c r="E20" s="16" t="s">
        <v>1727</v>
      </c>
      <c r="F20" s="1" t="s">
        <v>188</v>
      </c>
      <c r="G20" s="1" t="s">
        <v>192</v>
      </c>
      <c r="H20" s="1" t="s">
        <v>1747</v>
      </c>
      <c r="I20" s="9">
        <v>1</v>
      </c>
      <c r="J20" s="9" t="s">
        <v>64</v>
      </c>
      <c r="K20" s="9" t="s">
        <v>190</v>
      </c>
      <c r="L20" s="7" t="s">
        <v>192</v>
      </c>
      <c r="M20" s="7" t="s">
        <v>60</v>
      </c>
      <c r="N20" s="7" t="s">
        <v>71</v>
      </c>
      <c r="O20" s="7" t="s">
        <v>1620</v>
      </c>
      <c r="P20" s="7" t="s">
        <v>191</v>
      </c>
      <c r="Q20" s="4">
        <v>1</v>
      </c>
      <c r="R20" s="4" t="s">
        <v>2122</v>
      </c>
      <c r="S20" s="14">
        <v>1</v>
      </c>
      <c r="T20" s="14">
        <v>0</v>
      </c>
      <c r="U20" s="14">
        <v>1</v>
      </c>
      <c r="V20" s="14">
        <v>0</v>
      </c>
      <c r="W20" s="4" t="s">
        <v>32</v>
      </c>
      <c r="Y20" s="14">
        <v>0</v>
      </c>
      <c r="Z20" s="14">
        <v>0</v>
      </c>
      <c r="AA20" s="14">
        <v>0</v>
      </c>
      <c r="AB20" s="14">
        <v>0</v>
      </c>
      <c r="AC20" s="12" t="s">
        <v>32</v>
      </c>
      <c r="AE20" s="14">
        <v>0</v>
      </c>
      <c r="AF20" s="14">
        <v>0</v>
      </c>
      <c r="AG20" s="14">
        <v>0</v>
      </c>
      <c r="AH20" s="14">
        <v>0</v>
      </c>
      <c r="AI20" s="12" t="s">
        <v>1646</v>
      </c>
      <c r="AJ20" s="11" t="s">
        <v>189</v>
      </c>
      <c r="AM20" s="1" t="s">
        <v>187</v>
      </c>
      <c r="AN20" s="1" t="s">
        <v>186</v>
      </c>
    </row>
    <row r="21" spans="1:44" ht="36" customHeight="1" x14ac:dyDescent="0.2">
      <c r="A21" s="3">
        <v>19</v>
      </c>
      <c r="B21" s="2">
        <v>42399</v>
      </c>
      <c r="C21" s="31" t="s">
        <v>2002</v>
      </c>
      <c r="D21" s="1" t="s">
        <v>231</v>
      </c>
      <c r="E21" s="16" t="s">
        <v>1725</v>
      </c>
      <c r="F21" s="1" t="s">
        <v>232</v>
      </c>
      <c r="G21" s="1" t="s">
        <v>232</v>
      </c>
      <c r="H21" s="1" t="s">
        <v>1748</v>
      </c>
      <c r="I21" s="9">
        <v>2</v>
      </c>
      <c r="J21" s="9" t="s">
        <v>206</v>
      </c>
      <c r="K21" s="9" t="s">
        <v>235</v>
      </c>
      <c r="L21" s="7" t="s">
        <v>1623</v>
      </c>
      <c r="M21" s="7" t="s">
        <v>60</v>
      </c>
      <c r="N21" s="7" t="s">
        <v>71</v>
      </c>
      <c r="O21" s="7" t="s">
        <v>1619</v>
      </c>
      <c r="P21" s="7" t="s">
        <v>126</v>
      </c>
      <c r="Q21" s="4">
        <v>5</v>
      </c>
      <c r="R21" s="4" t="s">
        <v>2200</v>
      </c>
      <c r="S21" s="14">
        <v>4</v>
      </c>
      <c r="T21" s="14">
        <v>1</v>
      </c>
      <c r="U21" s="14">
        <v>5</v>
      </c>
      <c r="V21" s="14">
        <v>0</v>
      </c>
      <c r="W21" s="4" t="s">
        <v>32</v>
      </c>
      <c r="Y21" s="14">
        <v>0</v>
      </c>
      <c r="Z21" s="14">
        <v>0</v>
      </c>
      <c r="AA21" s="14">
        <v>0</v>
      </c>
      <c r="AB21" s="14">
        <v>0</v>
      </c>
      <c r="AC21" s="12" t="s">
        <v>32</v>
      </c>
      <c r="AE21" s="14">
        <v>0</v>
      </c>
      <c r="AF21" s="14">
        <v>0</v>
      </c>
      <c r="AG21" s="14">
        <v>0</v>
      </c>
      <c r="AH21" s="14">
        <v>0</v>
      </c>
      <c r="AI21" s="12" t="s">
        <v>1646</v>
      </c>
      <c r="AK21" s="1" t="s">
        <v>236</v>
      </c>
      <c r="AM21" s="1" t="s">
        <v>234</v>
      </c>
      <c r="AN21" s="1" t="s">
        <v>233</v>
      </c>
      <c r="AO21" s="1" t="s">
        <v>237</v>
      </c>
      <c r="AP21" s="1" t="s">
        <v>238</v>
      </c>
    </row>
    <row r="22" spans="1:44" ht="36" customHeight="1" x14ac:dyDescent="0.2">
      <c r="A22" s="3">
        <v>20</v>
      </c>
      <c r="B22" s="2">
        <v>38748</v>
      </c>
      <c r="C22" s="31" t="s">
        <v>2002</v>
      </c>
      <c r="D22" s="1" t="s">
        <v>43</v>
      </c>
      <c r="E22" s="16" t="s">
        <v>1725</v>
      </c>
      <c r="F22" s="1" t="s">
        <v>218</v>
      </c>
      <c r="G22" s="1" t="s">
        <v>221</v>
      </c>
      <c r="H22" s="1" t="s">
        <v>1749</v>
      </c>
      <c r="I22" s="9" t="s">
        <v>32</v>
      </c>
      <c r="J22" s="9" t="s">
        <v>116</v>
      </c>
      <c r="K22" s="9" t="s">
        <v>116</v>
      </c>
      <c r="L22" s="7" t="s">
        <v>1623</v>
      </c>
      <c r="M22" s="7" t="s">
        <v>20</v>
      </c>
      <c r="N22" s="7" t="s">
        <v>72</v>
      </c>
      <c r="O22" s="7" t="s">
        <v>1619</v>
      </c>
      <c r="P22" s="7" t="s">
        <v>256</v>
      </c>
      <c r="Q22" s="4">
        <v>6</v>
      </c>
      <c r="R22" s="4" t="s">
        <v>2237</v>
      </c>
      <c r="S22" s="14">
        <v>6</v>
      </c>
      <c r="T22" s="14">
        <v>0</v>
      </c>
      <c r="U22" s="14">
        <v>6</v>
      </c>
      <c r="V22" s="14">
        <v>0</v>
      </c>
      <c r="W22" s="4" t="s">
        <v>32</v>
      </c>
      <c r="Y22" s="14">
        <v>0</v>
      </c>
      <c r="Z22" s="14">
        <v>0</v>
      </c>
      <c r="AA22" s="14">
        <v>0</v>
      </c>
      <c r="AB22" s="14">
        <v>0</v>
      </c>
      <c r="AC22" s="12" t="s">
        <v>32</v>
      </c>
      <c r="AE22" s="14">
        <v>0</v>
      </c>
      <c r="AF22" s="14">
        <v>0</v>
      </c>
      <c r="AG22" s="14">
        <v>0</v>
      </c>
      <c r="AH22" s="14">
        <v>0</v>
      </c>
      <c r="AI22" s="12" t="s">
        <v>1646</v>
      </c>
      <c r="AK22" s="1" t="s">
        <v>222</v>
      </c>
      <c r="AM22" s="1" t="s">
        <v>220</v>
      </c>
      <c r="AN22" s="1" t="s">
        <v>219</v>
      </c>
      <c r="AO22" s="1" t="s">
        <v>223</v>
      </c>
      <c r="AP22" s="1" t="s">
        <v>224</v>
      </c>
    </row>
    <row r="23" spans="1:44" ht="36" customHeight="1" x14ac:dyDescent="0.2">
      <c r="A23" s="3">
        <v>21</v>
      </c>
      <c r="B23" s="2">
        <v>38748</v>
      </c>
      <c r="C23" s="31" t="s">
        <v>2002</v>
      </c>
      <c r="D23" s="1" t="s">
        <v>251</v>
      </c>
      <c r="E23" s="16" t="s">
        <v>1729</v>
      </c>
      <c r="F23" s="1" t="s">
        <v>252</v>
      </c>
      <c r="G23" s="1" t="s">
        <v>253</v>
      </c>
      <c r="H23" s="1" t="s">
        <v>1750</v>
      </c>
      <c r="I23" s="9" t="s">
        <v>32</v>
      </c>
      <c r="J23" s="9" t="s">
        <v>116</v>
      </c>
      <c r="K23" s="9" t="s">
        <v>116</v>
      </c>
      <c r="L23" s="7" t="s">
        <v>490</v>
      </c>
      <c r="M23" s="7" t="s">
        <v>20</v>
      </c>
      <c r="N23" s="7" t="s">
        <v>149</v>
      </c>
      <c r="O23" s="7" t="s">
        <v>1621</v>
      </c>
      <c r="P23" s="7" t="s">
        <v>118</v>
      </c>
      <c r="Q23" s="4">
        <v>6</v>
      </c>
      <c r="R23" s="4" t="s">
        <v>257</v>
      </c>
      <c r="S23" s="14">
        <v>6</v>
      </c>
      <c r="T23" s="14">
        <v>0</v>
      </c>
      <c r="U23" s="14">
        <v>6</v>
      </c>
      <c r="V23" s="14">
        <v>0</v>
      </c>
      <c r="W23" s="4" t="s">
        <v>32</v>
      </c>
      <c r="Y23" s="14">
        <v>0</v>
      </c>
      <c r="Z23" s="14">
        <v>0</v>
      </c>
      <c r="AA23" s="14">
        <v>0</v>
      </c>
      <c r="AB23" s="14">
        <v>0</v>
      </c>
      <c r="AC23" s="12">
        <v>1</v>
      </c>
      <c r="AD23" s="12" t="s">
        <v>259</v>
      </c>
      <c r="AE23" s="14">
        <v>1</v>
      </c>
      <c r="AF23" s="14">
        <v>0</v>
      </c>
      <c r="AG23" s="14">
        <v>1</v>
      </c>
      <c r="AH23" s="14">
        <v>0</v>
      </c>
      <c r="AI23" s="12" t="s">
        <v>1629</v>
      </c>
      <c r="AJ23" s="11" t="s">
        <v>260</v>
      </c>
      <c r="AM23" s="1" t="s">
        <v>255</v>
      </c>
      <c r="AN23" s="1" t="s">
        <v>254</v>
      </c>
      <c r="AO23" s="1" t="s">
        <v>258</v>
      </c>
    </row>
    <row r="24" spans="1:44" ht="36" customHeight="1" x14ac:dyDescent="0.2">
      <c r="A24" s="3">
        <v>22</v>
      </c>
      <c r="B24" s="2">
        <v>42401</v>
      </c>
      <c r="C24" s="31" t="s">
        <v>2003</v>
      </c>
      <c r="D24" s="1" t="s">
        <v>76</v>
      </c>
      <c r="E24" s="16" t="s">
        <v>1725</v>
      </c>
      <c r="F24" s="1" t="s">
        <v>209</v>
      </c>
      <c r="G24" s="1" t="s">
        <v>213</v>
      </c>
      <c r="H24" s="1" t="s">
        <v>1751</v>
      </c>
      <c r="I24" s="9" t="s">
        <v>32</v>
      </c>
      <c r="J24" s="9" t="s">
        <v>116</v>
      </c>
      <c r="K24" s="9" t="s">
        <v>116</v>
      </c>
      <c r="L24" s="7" t="s">
        <v>1624</v>
      </c>
      <c r="M24" s="7" t="s">
        <v>20</v>
      </c>
      <c r="N24" s="7" t="s">
        <v>72</v>
      </c>
      <c r="O24" s="7" t="s">
        <v>1356</v>
      </c>
      <c r="P24" s="7" t="s">
        <v>214</v>
      </c>
      <c r="Q24" s="4">
        <v>3</v>
      </c>
      <c r="R24" s="4" t="s">
        <v>2186</v>
      </c>
      <c r="S24" s="14">
        <v>3</v>
      </c>
      <c r="T24" s="14">
        <v>0</v>
      </c>
      <c r="U24" s="14">
        <v>3</v>
      </c>
      <c r="V24" s="14">
        <v>0</v>
      </c>
      <c r="W24" s="4" t="s">
        <v>32</v>
      </c>
      <c r="Y24" s="14">
        <v>0</v>
      </c>
      <c r="Z24" s="14">
        <v>0</v>
      </c>
      <c r="AA24" s="14">
        <v>0</v>
      </c>
      <c r="AB24" s="14">
        <v>0</v>
      </c>
      <c r="AC24" s="12" t="s">
        <v>32</v>
      </c>
      <c r="AE24" s="14">
        <v>0</v>
      </c>
      <c r="AF24" s="14">
        <v>0</v>
      </c>
      <c r="AG24" s="14">
        <v>0</v>
      </c>
      <c r="AH24" s="14">
        <v>0</v>
      </c>
      <c r="AI24" s="12" t="s">
        <v>1646</v>
      </c>
      <c r="AJ24" s="11" t="s">
        <v>212</v>
      </c>
      <c r="AK24" s="1" t="s">
        <v>215</v>
      </c>
      <c r="AM24" s="1" t="s">
        <v>210</v>
      </c>
      <c r="AN24" s="1" t="s">
        <v>211</v>
      </c>
      <c r="AO24" s="1" t="s">
        <v>216</v>
      </c>
      <c r="AP24" s="1" t="s">
        <v>217</v>
      </c>
    </row>
    <row r="25" spans="1:44" ht="36" customHeight="1" x14ac:dyDescent="0.2">
      <c r="A25" s="3">
        <v>23</v>
      </c>
      <c r="B25" s="2">
        <v>42402</v>
      </c>
      <c r="C25" s="31" t="s">
        <v>2003</v>
      </c>
      <c r="D25" s="1" t="s">
        <v>34</v>
      </c>
      <c r="E25" s="16" t="s">
        <v>1727</v>
      </c>
      <c r="F25" s="1" t="s">
        <v>244</v>
      </c>
      <c r="G25" s="1" t="s">
        <v>249</v>
      </c>
      <c r="H25" s="1" t="s">
        <v>1752</v>
      </c>
      <c r="I25" s="9" t="s">
        <v>32</v>
      </c>
      <c r="J25" s="9" t="s">
        <v>116</v>
      </c>
      <c r="K25" s="9" t="s">
        <v>116</v>
      </c>
      <c r="L25" s="7" t="s">
        <v>1623</v>
      </c>
      <c r="M25" s="7" t="s">
        <v>20</v>
      </c>
      <c r="N25" s="7" t="s">
        <v>72</v>
      </c>
      <c r="O25" s="7" t="s">
        <v>1619</v>
      </c>
      <c r="P25" s="7" t="s">
        <v>250</v>
      </c>
      <c r="Q25" s="4">
        <v>1</v>
      </c>
      <c r="R25" s="4" t="s">
        <v>247</v>
      </c>
      <c r="S25" s="14">
        <v>1</v>
      </c>
      <c r="T25" s="14">
        <v>0</v>
      </c>
      <c r="U25" s="14">
        <v>1</v>
      </c>
      <c r="V25" s="14">
        <v>0</v>
      </c>
      <c r="W25" s="4" t="s">
        <v>32</v>
      </c>
      <c r="Y25" s="14">
        <v>0</v>
      </c>
      <c r="Z25" s="14">
        <v>0</v>
      </c>
      <c r="AA25" s="14">
        <v>0</v>
      </c>
      <c r="AB25" s="14">
        <v>0</v>
      </c>
      <c r="AC25" s="12" t="s">
        <v>32</v>
      </c>
      <c r="AE25" s="14">
        <v>0</v>
      </c>
      <c r="AF25" s="14">
        <v>0</v>
      </c>
      <c r="AG25" s="14">
        <v>0</v>
      </c>
      <c r="AH25" s="14">
        <v>0</v>
      </c>
      <c r="AI25" s="12" t="s">
        <v>1646</v>
      </c>
      <c r="AK25" s="1" t="s">
        <v>248</v>
      </c>
      <c r="AM25" s="1" t="s">
        <v>246</v>
      </c>
      <c r="AN25" s="1" t="s">
        <v>245</v>
      </c>
    </row>
    <row r="26" spans="1:44" ht="36" customHeight="1" x14ac:dyDescent="0.2">
      <c r="A26" s="3">
        <v>24</v>
      </c>
      <c r="B26" s="2">
        <v>42403</v>
      </c>
      <c r="C26" s="31" t="s">
        <v>2003</v>
      </c>
      <c r="D26" s="1" t="s">
        <v>34</v>
      </c>
      <c r="E26" s="16" t="s">
        <v>1727</v>
      </c>
      <c r="F26" s="1" t="s">
        <v>37</v>
      </c>
      <c r="G26" s="1" t="s">
        <v>227</v>
      </c>
      <c r="H26" s="1" t="s">
        <v>1753</v>
      </c>
      <c r="I26" s="9" t="s">
        <v>32</v>
      </c>
      <c r="J26" s="9" t="s">
        <v>116</v>
      </c>
      <c r="K26" s="9" t="s">
        <v>116</v>
      </c>
      <c r="L26" s="7" t="s">
        <v>1623</v>
      </c>
      <c r="M26" s="7" t="s">
        <v>20</v>
      </c>
      <c r="N26" s="7" t="s">
        <v>72</v>
      </c>
      <c r="O26" s="7" t="s">
        <v>1619</v>
      </c>
      <c r="P26" s="7" t="s">
        <v>118</v>
      </c>
      <c r="Q26" s="4">
        <v>5</v>
      </c>
      <c r="R26" s="4" t="s">
        <v>2133</v>
      </c>
      <c r="S26" s="14">
        <v>5</v>
      </c>
      <c r="T26" s="14">
        <v>0</v>
      </c>
      <c r="U26" s="14">
        <v>5</v>
      </c>
      <c r="V26" s="14">
        <v>0</v>
      </c>
      <c r="W26" s="4" t="s">
        <v>32</v>
      </c>
      <c r="Y26" s="14">
        <v>0</v>
      </c>
      <c r="Z26" s="14">
        <v>0</v>
      </c>
      <c r="AA26" s="14">
        <v>0</v>
      </c>
      <c r="AB26" s="14">
        <v>0</v>
      </c>
      <c r="AC26" s="12" t="s">
        <v>32</v>
      </c>
      <c r="AE26" s="14">
        <v>0</v>
      </c>
      <c r="AF26" s="14">
        <v>0</v>
      </c>
      <c r="AG26" s="14">
        <v>0</v>
      </c>
      <c r="AH26" s="14">
        <v>0</v>
      </c>
      <c r="AI26" s="12" t="s">
        <v>1646</v>
      </c>
      <c r="AK26" s="1" t="s">
        <v>228</v>
      </c>
      <c r="AM26" s="1" t="s">
        <v>226</v>
      </c>
      <c r="AN26" s="1" t="s">
        <v>225</v>
      </c>
      <c r="AO26" s="1" t="s">
        <v>230</v>
      </c>
    </row>
    <row r="27" spans="1:44" ht="36" customHeight="1" x14ac:dyDescent="0.2">
      <c r="A27" s="3">
        <v>25</v>
      </c>
      <c r="B27" s="2">
        <v>42403</v>
      </c>
      <c r="C27" s="31" t="s">
        <v>2003</v>
      </c>
      <c r="D27" s="1" t="s">
        <v>77</v>
      </c>
      <c r="E27" s="16" t="s">
        <v>1727</v>
      </c>
      <c r="F27" s="1" t="s">
        <v>290</v>
      </c>
      <c r="G27" s="1" t="s">
        <v>296</v>
      </c>
      <c r="H27" s="1" t="s">
        <v>1754</v>
      </c>
      <c r="I27" s="9">
        <v>4</v>
      </c>
      <c r="J27" s="9" t="s">
        <v>295</v>
      </c>
      <c r="K27" s="9" t="s">
        <v>297</v>
      </c>
      <c r="L27" s="7" t="s">
        <v>1623</v>
      </c>
      <c r="M27" s="7" t="s">
        <v>20</v>
      </c>
      <c r="N27" s="7" t="s">
        <v>71</v>
      </c>
      <c r="O27" s="7" t="s">
        <v>1619</v>
      </c>
      <c r="P27" s="7" t="s">
        <v>298</v>
      </c>
      <c r="Q27" s="4">
        <v>1</v>
      </c>
      <c r="R27" s="4" t="s">
        <v>2139</v>
      </c>
      <c r="S27" s="14">
        <v>1</v>
      </c>
      <c r="T27" s="14">
        <v>0</v>
      </c>
      <c r="U27" s="14">
        <v>1</v>
      </c>
      <c r="V27" s="14">
        <v>0</v>
      </c>
      <c r="W27" s="4" t="s">
        <v>32</v>
      </c>
      <c r="Y27" s="14">
        <v>0</v>
      </c>
      <c r="Z27" s="14">
        <v>0</v>
      </c>
      <c r="AA27" s="14">
        <v>0</v>
      </c>
      <c r="AB27" s="14">
        <v>0</v>
      </c>
      <c r="AC27" s="12" t="s">
        <v>32</v>
      </c>
      <c r="AE27" s="14">
        <v>0</v>
      </c>
      <c r="AF27" s="14">
        <v>0</v>
      </c>
      <c r="AG27" s="14">
        <v>0</v>
      </c>
      <c r="AH27" s="14">
        <v>0</v>
      </c>
      <c r="AI27" s="12" t="s">
        <v>1646</v>
      </c>
      <c r="AJ27" s="11" t="s">
        <v>294</v>
      </c>
      <c r="AM27" s="1" t="s">
        <v>293</v>
      </c>
      <c r="AN27" s="1" t="s">
        <v>291</v>
      </c>
      <c r="AO27" s="1" t="s">
        <v>292</v>
      </c>
      <c r="AP27" s="1" t="s">
        <v>299</v>
      </c>
    </row>
    <row r="28" spans="1:44" ht="36" customHeight="1" x14ac:dyDescent="0.2">
      <c r="A28" s="3">
        <v>26</v>
      </c>
      <c r="B28" s="2">
        <v>42403</v>
      </c>
      <c r="C28" s="31" t="s">
        <v>2003</v>
      </c>
      <c r="D28" s="1" t="s">
        <v>26</v>
      </c>
      <c r="E28" s="16" t="s">
        <v>1727</v>
      </c>
      <c r="F28" s="1" t="s">
        <v>239</v>
      </c>
      <c r="G28" s="1" t="s">
        <v>243</v>
      </c>
      <c r="H28" s="1" t="s">
        <v>1755</v>
      </c>
      <c r="I28" s="9" t="s">
        <v>32</v>
      </c>
      <c r="J28" s="9" t="s">
        <v>116</v>
      </c>
      <c r="K28" s="9" t="s">
        <v>116</v>
      </c>
      <c r="L28" s="7" t="s">
        <v>1624</v>
      </c>
      <c r="M28" s="7" t="s">
        <v>20</v>
      </c>
      <c r="N28" s="7" t="s">
        <v>72</v>
      </c>
      <c r="O28" s="7" t="s">
        <v>1356</v>
      </c>
      <c r="P28" s="7" t="s">
        <v>242</v>
      </c>
      <c r="Q28" s="4">
        <v>5</v>
      </c>
      <c r="R28" s="4" t="s">
        <v>2149</v>
      </c>
      <c r="S28" s="14">
        <v>5</v>
      </c>
      <c r="T28" s="14">
        <v>0</v>
      </c>
      <c r="U28" s="14">
        <v>3</v>
      </c>
      <c r="V28" s="14">
        <v>2</v>
      </c>
      <c r="W28" s="4" t="s">
        <v>32</v>
      </c>
      <c r="Y28" s="14">
        <v>0</v>
      </c>
      <c r="Z28" s="14">
        <v>0</v>
      </c>
      <c r="AA28" s="14">
        <v>0</v>
      </c>
      <c r="AB28" s="14">
        <v>0</v>
      </c>
      <c r="AC28" s="12" t="s">
        <v>32</v>
      </c>
      <c r="AE28" s="14">
        <v>0</v>
      </c>
      <c r="AF28" s="14">
        <v>0</v>
      </c>
      <c r="AG28" s="14">
        <v>0</v>
      </c>
      <c r="AH28" s="14">
        <v>0</v>
      </c>
      <c r="AI28" s="12" t="s">
        <v>1646</v>
      </c>
      <c r="AK28" s="1" t="s">
        <v>146</v>
      </c>
      <c r="AM28" s="1" t="s">
        <v>240</v>
      </c>
      <c r="AN28" s="1" t="s">
        <v>229</v>
      </c>
      <c r="AO28" s="1" t="s">
        <v>241</v>
      </c>
    </row>
    <row r="29" spans="1:44" ht="36" customHeight="1" x14ac:dyDescent="0.2">
      <c r="A29" s="3">
        <v>27</v>
      </c>
      <c r="B29" s="2">
        <v>42404</v>
      </c>
      <c r="C29" s="31" t="s">
        <v>2003</v>
      </c>
      <c r="D29" s="1" t="s">
        <v>76</v>
      </c>
      <c r="E29" s="16" t="s">
        <v>1725</v>
      </c>
      <c r="F29" s="1" t="s">
        <v>80</v>
      </c>
      <c r="G29" s="1" t="s">
        <v>81</v>
      </c>
      <c r="H29" s="1" t="s">
        <v>1756</v>
      </c>
      <c r="I29" s="9" t="s">
        <v>32</v>
      </c>
      <c r="J29" s="9" t="s">
        <v>116</v>
      </c>
      <c r="K29" s="9" t="s">
        <v>116</v>
      </c>
      <c r="L29" s="7" t="s">
        <v>150</v>
      </c>
      <c r="M29" s="7" t="s">
        <v>20</v>
      </c>
      <c r="N29" s="7" t="s">
        <v>149</v>
      </c>
      <c r="O29" s="7" t="s">
        <v>1619</v>
      </c>
      <c r="P29" s="7" t="s">
        <v>1634</v>
      </c>
      <c r="Q29" s="4">
        <v>3</v>
      </c>
      <c r="R29" s="4" t="s">
        <v>2168</v>
      </c>
      <c r="S29" s="14">
        <v>3</v>
      </c>
      <c r="T29" s="14">
        <v>0</v>
      </c>
      <c r="U29" s="14">
        <v>3</v>
      </c>
      <c r="V29" s="14">
        <v>0</v>
      </c>
      <c r="W29" s="4" t="s">
        <v>32</v>
      </c>
      <c r="Y29" s="14">
        <v>0</v>
      </c>
      <c r="Z29" s="14">
        <v>0</v>
      </c>
      <c r="AA29" s="14">
        <v>0</v>
      </c>
      <c r="AB29" s="14">
        <v>0</v>
      </c>
      <c r="AC29" s="12">
        <v>1</v>
      </c>
      <c r="AD29" s="12" t="s">
        <v>115</v>
      </c>
      <c r="AE29" s="14">
        <v>1</v>
      </c>
      <c r="AF29" s="14">
        <v>0</v>
      </c>
      <c r="AG29" s="14">
        <v>1</v>
      </c>
      <c r="AH29" s="14">
        <v>0</v>
      </c>
      <c r="AI29" s="12" t="s">
        <v>2068</v>
      </c>
      <c r="AJ29" s="11" t="s">
        <v>119</v>
      </c>
      <c r="AL29" s="1" t="s">
        <v>113</v>
      </c>
      <c r="AM29" s="1" t="s">
        <v>93</v>
      </c>
      <c r="AN29" s="1" t="s">
        <v>94</v>
      </c>
    </row>
    <row r="30" spans="1:44" ht="36" customHeight="1" x14ac:dyDescent="0.2">
      <c r="A30" s="3">
        <v>28</v>
      </c>
      <c r="B30" s="2">
        <v>42404</v>
      </c>
      <c r="C30" s="31" t="s">
        <v>2003</v>
      </c>
      <c r="D30" s="1" t="s">
        <v>34</v>
      </c>
      <c r="E30" s="16" t="s">
        <v>1727</v>
      </c>
      <c r="F30" s="1" t="s">
        <v>244</v>
      </c>
      <c r="G30" s="1" t="s">
        <v>1665</v>
      </c>
      <c r="H30" s="1" t="s">
        <v>1757</v>
      </c>
      <c r="I30" s="9" t="s">
        <v>32</v>
      </c>
      <c r="J30" s="9" t="s">
        <v>116</v>
      </c>
      <c r="K30" s="9" t="s">
        <v>116</v>
      </c>
      <c r="L30" s="7" t="s">
        <v>1623</v>
      </c>
      <c r="M30" s="7" t="s">
        <v>20</v>
      </c>
      <c r="N30" s="7" t="s">
        <v>72</v>
      </c>
      <c r="O30" s="7" t="s">
        <v>1619</v>
      </c>
      <c r="P30" s="7" t="s">
        <v>118</v>
      </c>
      <c r="Q30" s="4">
        <v>3</v>
      </c>
      <c r="R30" s="4" t="s">
        <v>2138</v>
      </c>
      <c r="S30" s="14">
        <v>3</v>
      </c>
      <c r="T30" s="14">
        <v>0</v>
      </c>
      <c r="U30" s="14">
        <v>3</v>
      </c>
      <c r="V30" s="14">
        <v>0</v>
      </c>
      <c r="W30" s="4" t="s">
        <v>32</v>
      </c>
      <c r="Y30" s="14">
        <v>0</v>
      </c>
      <c r="Z30" s="14">
        <v>0</v>
      </c>
      <c r="AA30" s="14">
        <v>0</v>
      </c>
      <c r="AB30" s="14">
        <v>0</v>
      </c>
      <c r="AC30" s="12" t="s">
        <v>32</v>
      </c>
      <c r="AE30" s="14">
        <v>0</v>
      </c>
      <c r="AF30" s="14">
        <v>0</v>
      </c>
      <c r="AG30" s="14">
        <v>0</v>
      </c>
      <c r="AH30" s="14">
        <v>0</v>
      </c>
      <c r="AI30" s="12" t="s">
        <v>1646</v>
      </c>
      <c r="AK30" s="1" t="s">
        <v>146</v>
      </c>
      <c r="AM30" s="1" t="s">
        <v>1667</v>
      </c>
      <c r="AN30" s="1" t="s">
        <v>1666</v>
      </c>
    </row>
    <row r="31" spans="1:44" ht="36" customHeight="1" x14ac:dyDescent="0.2">
      <c r="A31" s="3">
        <v>29</v>
      </c>
      <c r="B31" s="2">
        <v>42404</v>
      </c>
      <c r="C31" s="31" t="s">
        <v>2003</v>
      </c>
      <c r="D31" s="1" t="s">
        <v>77</v>
      </c>
      <c r="E31" s="16" t="s">
        <v>1727</v>
      </c>
      <c r="F31" s="1" t="s">
        <v>82</v>
      </c>
      <c r="G31" s="1" t="s">
        <v>83</v>
      </c>
      <c r="H31" s="1" t="s">
        <v>1758</v>
      </c>
      <c r="I31" s="9" t="s">
        <v>32</v>
      </c>
      <c r="J31" s="9" t="s">
        <v>116</v>
      </c>
      <c r="K31" s="9" t="s">
        <v>116</v>
      </c>
      <c r="L31" s="7" t="s">
        <v>150</v>
      </c>
      <c r="M31" s="7" t="s">
        <v>20</v>
      </c>
      <c r="N31" s="7" t="s">
        <v>149</v>
      </c>
      <c r="O31" s="7" t="s">
        <v>1619</v>
      </c>
      <c r="P31" s="7" t="s">
        <v>1642</v>
      </c>
      <c r="Q31" s="4">
        <v>1</v>
      </c>
      <c r="R31" s="4" t="s">
        <v>117</v>
      </c>
      <c r="S31" s="14">
        <v>1</v>
      </c>
      <c r="T31" s="14">
        <v>0</v>
      </c>
      <c r="U31" s="14">
        <v>1</v>
      </c>
      <c r="V31" s="14">
        <v>0</v>
      </c>
      <c r="W31" s="4" t="s">
        <v>32</v>
      </c>
      <c r="Y31" s="14">
        <v>0</v>
      </c>
      <c r="Z31" s="14">
        <v>0</v>
      </c>
      <c r="AA31" s="14">
        <v>0</v>
      </c>
      <c r="AB31" s="14">
        <v>0</v>
      </c>
      <c r="AC31" s="12">
        <v>4</v>
      </c>
      <c r="AD31" s="12" t="s">
        <v>2265</v>
      </c>
      <c r="AE31" s="14">
        <v>4</v>
      </c>
      <c r="AF31" s="14">
        <v>0</v>
      </c>
      <c r="AG31" s="14">
        <v>4</v>
      </c>
      <c r="AH31" s="14">
        <v>0</v>
      </c>
      <c r="AI31" s="12" t="s">
        <v>2068</v>
      </c>
      <c r="AL31" s="1" t="s">
        <v>113</v>
      </c>
      <c r="AM31" s="1" t="s">
        <v>95</v>
      </c>
      <c r="AN31" s="1" t="s">
        <v>96</v>
      </c>
      <c r="AO31" s="1" t="s">
        <v>97</v>
      </c>
      <c r="AP31" s="1" t="s">
        <v>261</v>
      </c>
      <c r="AQ31" s="1" t="s">
        <v>299</v>
      </c>
      <c r="AR31" s="1" t="s">
        <v>1664</v>
      </c>
    </row>
    <row r="32" spans="1:44" ht="36" customHeight="1" x14ac:dyDescent="0.2">
      <c r="A32" s="3">
        <v>30</v>
      </c>
      <c r="B32" s="2">
        <v>42405</v>
      </c>
      <c r="C32" s="31" t="s">
        <v>2003</v>
      </c>
      <c r="D32" s="1" t="s">
        <v>231</v>
      </c>
      <c r="E32" s="16" t="s">
        <v>1725</v>
      </c>
      <c r="F32" s="1" t="s">
        <v>272</v>
      </c>
      <c r="G32" s="1" t="s">
        <v>273</v>
      </c>
      <c r="H32" s="1" t="s">
        <v>1759</v>
      </c>
      <c r="I32" s="9">
        <v>1</v>
      </c>
      <c r="J32" s="9" t="s">
        <v>274</v>
      </c>
      <c r="K32" s="9" t="s">
        <v>275</v>
      </c>
      <c r="L32" s="7" t="s">
        <v>812</v>
      </c>
      <c r="M32" s="7" t="s">
        <v>60</v>
      </c>
      <c r="N32" s="7" t="s">
        <v>70</v>
      </c>
      <c r="O32" s="7" t="s">
        <v>1356</v>
      </c>
      <c r="Q32" s="4">
        <v>3</v>
      </c>
      <c r="S32" s="14">
        <v>3</v>
      </c>
      <c r="T32" s="14">
        <v>0</v>
      </c>
      <c r="U32" s="14">
        <v>3</v>
      </c>
      <c r="V32" s="14">
        <v>0</v>
      </c>
      <c r="W32" s="4" t="s">
        <v>32</v>
      </c>
      <c r="Y32" s="14">
        <v>0</v>
      </c>
      <c r="Z32" s="14">
        <v>0</v>
      </c>
      <c r="AA32" s="14">
        <v>0</v>
      </c>
      <c r="AB32" s="14">
        <v>0</v>
      </c>
      <c r="AC32" s="12" t="s">
        <v>32</v>
      </c>
      <c r="AE32" s="14">
        <v>0</v>
      </c>
      <c r="AF32" s="14">
        <v>0</v>
      </c>
      <c r="AG32" s="14">
        <v>0</v>
      </c>
      <c r="AH32" s="14">
        <v>0</v>
      </c>
      <c r="AI32" s="12" t="s">
        <v>1646</v>
      </c>
      <c r="AM32" s="1" t="s">
        <v>271</v>
      </c>
      <c r="AN32" s="1" t="s">
        <v>269</v>
      </c>
      <c r="AO32" s="1" t="s">
        <v>270</v>
      </c>
    </row>
    <row r="33" spans="1:43" ht="36" customHeight="1" x14ac:dyDescent="0.2">
      <c r="A33" s="3">
        <v>31</v>
      </c>
      <c r="B33" s="2">
        <v>42405</v>
      </c>
      <c r="C33" s="31" t="s">
        <v>2003</v>
      </c>
      <c r="D33" s="1" t="s">
        <v>34</v>
      </c>
      <c r="E33" s="16" t="s">
        <v>1727</v>
      </c>
      <c r="F33" s="1" t="s">
        <v>175</v>
      </c>
      <c r="G33" s="1" t="s">
        <v>1672</v>
      </c>
      <c r="H33" s="1" t="s">
        <v>1760</v>
      </c>
      <c r="I33" s="9" t="s">
        <v>32</v>
      </c>
      <c r="J33" s="9" t="s">
        <v>116</v>
      </c>
      <c r="K33" s="9" t="s">
        <v>116</v>
      </c>
      <c r="L33" s="7" t="s">
        <v>1623</v>
      </c>
      <c r="M33" s="7" t="s">
        <v>20</v>
      </c>
      <c r="N33" s="7" t="s">
        <v>72</v>
      </c>
      <c r="O33" s="7" t="s">
        <v>1619</v>
      </c>
      <c r="P33" s="7" t="s">
        <v>118</v>
      </c>
      <c r="Q33" s="4">
        <v>4</v>
      </c>
      <c r="R33" s="4" t="s">
        <v>1675</v>
      </c>
      <c r="S33" s="14">
        <v>4</v>
      </c>
      <c r="T33" s="14">
        <v>0</v>
      </c>
      <c r="U33" s="14">
        <v>2</v>
      </c>
      <c r="V33" s="14">
        <v>2</v>
      </c>
      <c r="W33" s="4" t="s">
        <v>32</v>
      </c>
      <c r="Y33" s="14">
        <v>0</v>
      </c>
      <c r="Z33" s="14">
        <v>0</v>
      </c>
      <c r="AA33" s="14">
        <v>0</v>
      </c>
      <c r="AB33" s="14">
        <v>0</v>
      </c>
      <c r="AC33" s="12" t="s">
        <v>32</v>
      </c>
      <c r="AE33" s="14">
        <v>0</v>
      </c>
      <c r="AF33" s="14">
        <v>0</v>
      </c>
      <c r="AG33" s="14">
        <v>0</v>
      </c>
      <c r="AH33" s="14">
        <v>0</v>
      </c>
      <c r="AI33" s="12" t="s">
        <v>1646</v>
      </c>
      <c r="AM33" s="1" t="s">
        <v>1674</v>
      </c>
      <c r="AN33" s="1" t="s">
        <v>1673</v>
      </c>
    </row>
    <row r="34" spans="1:43" ht="36" customHeight="1" x14ac:dyDescent="0.2">
      <c r="A34" s="3">
        <v>32</v>
      </c>
      <c r="B34" s="2">
        <v>42410</v>
      </c>
      <c r="C34" s="31" t="s">
        <v>2003</v>
      </c>
      <c r="D34" s="1" t="s">
        <v>76</v>
      </c>
      <c r="E34" s="16" t="s">
        <v>1725</v>
      </c>
      <c r="F34" s="1" t="s">
        <v>287</v>
      </c>
      <c r="G34" s="1" t="s">
        <v>287</v>
      </c>
      <c r="H34" s="1" t="s">
        <v>1761</v>
      </c>
      <c r="I34" s="9">
        <v>7</v>
      </c>
      <c r="J34" s="9" t="s">
        <v>285</v>
      </c>
      <c r="K34" s="9" t="s">
        <v>286</v>
      </c>
      <c r="L34" s="7" t="s">
        <v>192</v>
      </c>
      <c r="M34" s="7" t="s">
        <v>60</v>
      </c>
      <c r="N34" s="7" t="s">
        <v>70</v>
      </c>
      <c r="O34" s="7" t="s">
        <v>1620</v>
      </c>
      <c r="P34" s="7" t="s">
        <v>288</v>
      </c>
      <c r="Q34" s="4">
        <v>5</v>
      </c>
      <c r="R34" s="4" t="s">
        <v>2187</v>
      </c>
      <c r="S34" s="14">
        <v>5</v>
      </c>
      <c r="T34" s="14">
        <v>0</v>
      </c>
      <c r="U34" s="14">
        <v>5</v>
      </c>
      <c r="V34" s="14">
        <v>0</v>
      </c>
      <c r="W34" s="4" t="s">
        <v>32</v>
      </c>
      <c r="Y34" s="14">
        <v>0</v>
      </c>
      <c r="Z34" s="14">
        <v>0</v>
      </c>
      <c r="AA34" s="14">
        <v>0</v>
      </c>
      <c r="AB34" s="14">
        <v>0</v>
      </c>
      <c r="AC34" s="12" t="s">
        <v>32</v>
      </c>
      <c r="AE34" s="14">
        <v>0</v>
      </c>
      <c r="AF34" s="14">
        <v>0</v>
      </c>
      <c r="AG34" s="14">
        <v>0</v>
      </c>
      <c r="AH34" s="14">
        <v>0</v>
      </c>
      <c r="AI34" s="12" t="s">
        <v>1646</v>
      </c>
      <c r="AJ34" s="11" t="s">
        <v>284</v>
      </c>
      <c r="AM34" s="1" t="s">
        <v>283</v>
      </c>
      <c r="AN34" s="1" t="s">
        <v>282</v>
      </c>
      <c r="AO34" s="1" t="s">
        <v>289</v>
      </c>
    </row>
    <row r="35" spans="1:43" ht="36" customHeight="1" x14ac:dyDescent="0.2">
      <c r="A35" s="3">
        <v>33</v>
      </c>
      <c r="B35" s="2">
        <v>42410</v>
      </c>
      <c r="C35" s="31" t="s">
        <v>2003</v>
      </c>
      <c r="D35" s="1" t="s">
        <v>78</v>
      </c>
      <c r="E35" s="16" t="s">
        <v>1727</v>
      </c>
      <c r="F35" s="1" t="s">
        <v>281</v>
      </c>
      <c r="G35" s="1" t="s">
        <v>281</v>
      </c>
      <c r="H35" s="1" t="s">
        <v>1762</v>
      </c>
      <c r="I35" s="9">
        <v>29</v>
      </c>
      <c r="J35" s="9" t="s">
        <v>279</v>
      </c>
      <c r="K35" s="9" t="s">
        <v>278</v>
      </c>
      <c r="L35" s="7" t="s">
        <v>1623</v>
      </c>
      <c r="M35" s="7" t="s">
        <v>60</v>
      </c>
      <c r="N35" s="7" t="s">
        <v>71</v>
      </c>
      <c r="O35" s="7" t="s">
        <v>1619</v>
      </c>
      <c r="P35" s="7" t="s">
        <v>126</v>
      </c>
      <c r="Q35" s="4">
        <v>1</v>
      </c>
      <c r="R35" s="4" t="s">
        <v>2218</v>
      </c>
      <c r="S35" s="14">
        <v>1</v>
      </c>
      <c r="T35" s="14">
        <v>0</v>
      </c>
      <c r="U35" s="14">
        <v>1</v>
      </c>
      <c r="V35" s="14">
        <v>0</v>
      </c>
      <c r="W35" s="4" t="s">
        <v>32</v>
      </c>
      <c r="Y35" s="14">
        <v>0</v>
      </c>
      <c r="Z35" s="14">
        <v>0</v>
      </c>
      <c r="AA35" s="14">
        <v>0</v>
      </c>
      <c r="AB35" s="14">
        <v>0</v>
      </c>
      <c r="AC35" s="12" t="s">
        <v>32</v>
      </c>
      <c r="AE35" s="14">
        <v>0</v>
      </c>
      <c r="AF35" s="14">
        <v>0</v>
      </c>
      <c r="AG35" s="14">
        <v>0</v>
      </c>
      <c r="AH35" s="14">
        <v>0</v>
      </c>
      <c r="AI35" s="12" t="s">
        <v>1646</v>
      </c>
      <c r="AM35" s="1" t="s">
        <v>277</v>
      </c>
      <c r="AN35" s="1" t="s">
        <v>276</v>
      </c>
      <c r="AO35" s="1" t="s">
        <v>280</v>
      </c>
    </row>
    <row r="36" spans="1:43" ht="36" customHeight="1" x14ac:dyDescent="0.2">
      <c r="A36" s="3">
        <v>34</v>
      </c>
      <c r="B36" s="2">
        <v>42411</v>
      </c>
      <c r="C36" s="31" t="s">
        <v>2003</v>
      </c>
      <c r="D36" s="1" t="s">
        <v>78</v>
      </c>
      <c r="E36" s="16" t="s">
        <v>1727</v>
      </c>
      <c r="F36" s="1" t="s">
        <v>265</v>
      </c>
      <c r="G36" s="1" t="s">
        <v>264</v>
      </c>
      <c r="H36" s="1" t="s">
        <v>1763</v>
      </c>
      <c r="I36" s="9" t="s">
        <v>32</v>
      </c>
      <c r="J36" s="9" t="s">
        <v>116</v>
      </c>
      <c r="K36" s="9" t="s">
        <v>116</v>
      </c>
      <c r="L36" s="7" t="s">
        <v>490</v>
      </c>
      <c r="M36" s="7" t="s">
        <v>20</v>
      </c>
      <c r="N36" s="7" t="s">
        <v>72</v>
      </c>
      <c r="O36" s="7" t="s">
        <v>1621</v>
      </c>
      <c r="P36" s="7" t="s">
        <v>266</v>
      </c>
      <c r="Q36" s="4">
        <v>4</v>
      </c>
      <c r="R36" s="4" t="s">
        <v>2135</v>
      </c>
      <c r="S36" s="14">
        <v>4</v>
      </c>
      <c r="T36" s="14">
        <v>0</v>
      </c>
      <c r="U36" s="14">
        <v>3</v>
      </c>
      <c r="V36" s="14">
        <v>1</v>
      </c>
      <c r="W36" s="4" t="s">
        <v>32</v>
      </c>
      <c r="Y36" s="14">
        <v>0</v>
      </c>
      <c r="Z36" s="14">
        <v>0</v>
      </c>
      <c r="AA36" s="14">
        <v>0</v>
      </c>
      <c r="AB36" s="14">
        <v>0</v>
      </c>
      <c r="AC36" s="12" t="s">
        <v>32</v>
      </c>
      <c r="AE36" s="14">
        <v>0</v>
      </c>
      <c r="AF36" s="14">
        <v>0</v>
      </c>
      <c r="AG36" s="14">
        <v>0</v>
      </c>
      <c r="AH36" s="14">
        <v>0</v>
      </c>
      <c r="AI36" s="12" t="s">
        <v>1646</v>
      </c>
      <c r="AK36" s="1" t="s">
        <v>267</v>
      </c>
      <c r="AM36" s="1" t="s">
        <v>263</v>
      </c>
      <c r="AN36" s="1" t="s">
        <v>262</v>
      </c>
      <c r="AO36" s="1" t="s">
        <v>268</v>
      </c>
    </row>
    <row r="37" spans="1:43" ht="36" customHeight="1" x14ac:dyDescent="0.2">
      <c r="A37" s="3">
        <v>35</v>
      </c>
      <c r="B37" s="2">
        <v>42412</v>
      </c>
      <c r="C37" s="31" t="s">
        <v>2003</v>
      </c>
      <c r="D37" s="1" t="s">
        <v>79</v>
      </c>
      <c r="E37" s="16" t="s">
        <v>1728</v>
      </c>
      <c r="F37" s="1" t="s">
        <v>86</v>
      </c>
      <c r="G37" s="1" t="s">
        <v>316</v>
      </c>
      <c r="H37" s="1" t="s">
        <v>1764</v>
      </c>
      <c r="I37" s="9" t="s">
        <v>32</v>
      </c>
      <c r="J37" s="9" t="s">
        <v>116</v>
      </c>
      <c r="K37" s="9" t="s">
        <v>116</v>
      </c>
      <c r="L37" s="7" t="s">
        <v>1623</v>
      </c>
      <c r="M37" s="7" t="s">
        <v>20</v>
      </c>
      <c r="N37" s="7" t="s">
        <v>72</v>
      </c>
      <c r="O37" s="7" t="s">
        <v>1619</v>
      </c>
      <c r="P37" s="7" t="s">
        <v>317</v>
      </c>
      <c r="Q37" s="4">
        <v>10</v>
      </c>
      <c r="R37" s="4" t="s">
        <v>2222</v>
      </c>
      <c r="S37" s="14">
        <v>10</v>
      </c>
      <c r="T37" s="14">
        <v>0</v>
      </c>
      <c r="U37" s="14">
        <v>10</v>
      </c>
      <c r="V37" s="14">
        <v>0</v>
      </c>
      <c r="W37" s="4" t="s">
        <v>32</v>
      </c>
      <c r="Y37" s="14">
        <v>0</v>
      </c>
      <c r="Z37" s="14">
        <v>0</v>
      </c>
      <c r="AA37" s="14">
        <v>0</v>
      </c>
      <c r="AB37" s="14">
        <v>0</v>
      </c>
      <c r="AC37" s="12" t="s">
        <v>32</v>
      </c>
      <c r="AE37" s="14">
        <v>0</v>
      </c>
      <c r="AF37" s="14">
        <v>0</v>
      </c>
      <c r="AG37" s="14">
        <v>0</v>
      </c>
      <c r="AH37" s="14">
        <v>0</v>
      </c>
      <c r="AI37" s="12" t="s">
        <v>1646</v>
      </c>
      <c r="AJ37" s="11" t="s">
        <v>315</v>
      </c>
      <c r="AM37" s="1" t="s">
        <v>314</v>
      </c>
      <c r="AN37" s="1" t="s">
        <v>313</v>
      </c>
      <c r="AO37" s="1" t="s">
        <v>318</v>
      </c>
      <c r="AP37" s="1" t="s">
        <v>319</v>
      </c>
    </row>
    <row r="38" spans="1:43" ht="36" customHeight="1" x14ac:dyDescent="0.2">
      <c r="A38" s="3">
        <v>36</v>
      </c>
      <c r="B38" s="2">
        <v>42412</v>
      </c>
      <c r="C38" s="31" t="s">
        <v>2003</v>
      </c>
      <c r="D38" s="1" t="s">
        <v>34</v>
      </c>
      <c r="E38" s="16" t="s">
        <v>1727</v>
      </c>
      <c r="F38" s="1" t="s">
        <v>1668</v>
      </c>
      <c r="G38" s="1" t="s">
        <v>1669</v>
      </c>
      <c r="H38" s="1" t="s">
        <v>1765</v>
      </c>
      <c r="I38" s="9" t="s">
        <v>32</v>
      </c>
      <c r="J38" s="9" t="s">
        <v>116</v>
      </c>
      <c r="K38" s="9" t="s">
        <v>116</v>
      </c>
      <c r="L38" s="7" t="s">
        <v>1623</v>
      </c>
      <c r="M38" s="7" t="s">
        <v>20</v>
      </c>
      <c r="N38" s="7" t="s">
        <v>72</v>
      </c>
      <c r="O38" s="7" t="s">
        <v>1619</v>
      </c>
      <c r="P38" s="7" t="s">
        <v>118</v>
      </c>
      <c r="Q38" s="4">
        <v>13</v>
      </c>
      <c r="R38" s="4" t="s">
        <v>2203</v>
      </c>
      <c r="S38" s="14">
        <v>13</v>
      </c>
      <c r="T38" s="14">
        <v>0</v>
      </c>
      <c r="U38" s="14">
        <v>13</v>
      </c>
      <c r="V38" s="14">
        <v>0</v>
      </c>
      <c r="W38" s="4" t="s">
        <v>32</v>
      </c>
      <c r="Y38" s="14">
        <v>0</v>
      </c>
      <c r="Z38" s="14">
        <v>0</v>
      </c>
      <c r="AA38" s="14">
        <v>0</v>
      </c>
      <c r="AB38" s="14">
        <v>0</v>
      </c>
      <c r="AC38" s="12" t="s">
        <v>32</v>
      </c>
      <c r="AE38" s="14">
        <v>0</v>
      </c>
      <c r="AF38" s="14">
        <v>0</v>
      </c>
      <c r="AG38" s="14">
        <v>0</v>
      </c>
      <c r="AH38" s="14">
        <v>0</v>
      </c>
      <c r="AI38" s="12" t="s">
        <v>1646</v>
      </c>
      <c r="AK38" s="1" t="s">
        <v>146</v>
      </c>
      <c r="AM38" s="1" t="s">
        <v>1671</v>
      </c>
      <c r="AN38" s="1" t="s">
        <v>1670</v>
      </c>
    </row>
    <row r="39" spans="1:43" ht="36" customHeight="1" x14ac:dyDescent="0.2">
      <c r="A39" s="3">
        <v>37</v>
      </c>
      <c r="B39" s="2">
        <v>42413</v>
      </c>
      <c r="C39" s="31" t="s">
        <v>2003</v>
      </c>
      <c r="D39" s="1" t="s">
        <v>43</v>
      </c>
      <c r="E39" s="16" t="s">
        <v>1725</v>
      </c>
      <c r="F39" s="1" t="s">
        <v>218</v>
      </c>
      <c r="G39" s="1" t="s">
        <v>308</v>
      </c>
      <c r="H39" s="1" t="s">
        <v>1766</v>
      </c>
      <c r="I39" s="9">
        <v>9</v>
      </c>
      <c r="J39" s="9" t="s">
        <v>206</v>
      </c>
      <c r="K39" s="9" t="s">
        <v>310</v>
      </c>
      <c r="L39" s="7" t="s">
        <v>1623</v>
      </c>
      <c r="M39" s="7" t="s">
        <v>20</v>
      </c>
      <c r="N39" s="7" t="s">
        <v>71</v>
      </c>
      <c r="O39" s="7" t="s">
        <v>1619</v>
      </c>
      <c r="P39" s="7" t="s">
        <v>309</v>
      </c>
      <c r="Q39" s="4">
        <v>10</v>
      </c>
      <c r="R39" s="4" t="s">
        <v>2238</v>
      </c>
      <c r="S39" s="14">
        <v>10</v>
      </c>
      <c r="T39" s="14">
        <v>0</v>
      </c>
      <c r="U39" s="14">
        <v>10</v>
      </c>
      <c r="V39" s="14">
        <v>0</v>
      </c>
      <c r="W39" s="4" t="s">
        <v>32</v>
      </c>
      <c r="Y39" s="14">
        <v>0</v>
      </c>
      <c r="Z39" s="14">
        <v>0</v>
      </c>
      <c r="AA39" s="14">
        <v>0</v>
      </c>
      <c r="AB39" s="14">
        <v>0</v>
      </c>
      <c r="AC39" s="12" t="s">
        <v>32</v>
      </c>
      <c r="AE39" s="14">
        <v>0</v>
      </c>
      <c r="AF39" s="14">
        <v>0</v>
      </c>
      <c r="AG39" s="14">
        <v>0</v>
      </c>
      <c r="AH39" s="14">
        <v>0</v>
      </c>
      <c r="AI39" s="12" t="s">
        <v>1646</v>
      </c>
      <c r="AK39" s="1" t="s">
        <v>311</v>
      </c>
      <c r="AM39" s="1" t="s">
        <v>307</v>
      </c>
      <c r="AN39" s="1" t="s">
        <v>306</v>
      </c>
      <c r="AO39" s="1" t="s">
        <v>312</v>
      </c>
      <c r="AP39" s="1" t="s">
        <v>1661</v>
      </c>
    </row>
    <row r="40" spans="1:43" ht="36" customHeight="1" x14ac:dyDescent="0.2">
      <c r="A40" s="3">
        <v>38</v>
      </c>
      <c r="B40" s="2">
        <v>42413</v>
      </c>
      <c r="C40" s="31" t="s">
        <v>2003</v>
      </c>
      <c r="D40" s="1" t="s">
        <v>193</v>
      </c>
      <c r="E40" s="16" t="s">
        <v>1728</v>
      </c>
      <c r="F40" s="1" t="s">
        <v>320</v>
      </c>
      <c r="G40" s="1" t="s">
        <v>320</v>
      </c>
      <c r="H40" s="1" t="s">
        <v>1767</v>
      </c>
      <c r="I40" s="9" t="s">
        <v>32</v>
      </c>
      <c r="J40" s="9" t="s">
        <v>116</v>
      </c>
      <c r="K40" s="9" t="s">
        <v>116</v>
      </c>
      <c r="L40" s="7" t="s">
        <v>1623</v>
      </c>
      <c r="M40" s="7" t="s">
        <v>20</v>
      </c>
      <c r="N40" s="7" t="s">
        <v>72</v>
      </c>
      <c r="O40" s="7" t="s">
        <v>1619</v>
      </c>
      <c r="P40" s="7" t="s">
        <v>118</v>
      </c>
      <c r="Q40" s="4">
        <v>3</v>
      </c>
      <c r="R40" s="4" t="s">
        <v>2197</v>
      </c>
      <c r="S40" s="14">
        <v>3</v>
      </c>
      <c r="T40" s="14">
        <v>0</v>
      </c>
      <c r="U40" s="14">
        <v>3</v>
      </c>
      <c r="V40" s="14">
        <v>0</v>
      </c>
      <c r="W40" s="4" t="s">
        <v>32</v>
      </c>
      <c r="Y40" s="14">
        <v>0</v>
      </c>
      <c r="Z40" s="14">
        <v>0</v>
      </c>
      <c r="AA40" s="14">
        <v>0</v>
      </c>
      <c r="AB40" s="14">
        <v>0</v>
      </c>
      <c r="AC40" s="12" t="s">
        <v>32</v>
      </c>
      <c r="AE40" s="14">
        <v>0</v>
      </c>
      <c r="AF40" s="14">
        <v>0</v>
      </c>
      <c r="AG40" s="14">
        <v>0</v>
      </c>
      <c r="AH40" s="14">
        <v>0</v>
      </c>
      <c r="AI40" s="12" t="s">
        <v>1646</v>
      </c>
      <c r="AK40" s="1" t="s">
        <v>323</v>
      </c>
      <c r="AM40" s="1" t="s">
        <v>322</v>
      </c>
      <c r="AN40" s="1" t="s">
        <v>321</v>
      </c>
      <c r="AO40" s="1" t="s">
        <v>324</v>
      </c>
    </row>
    <row r="41" spans="1:43" ht="36" customHeight="1" x14ac:dyDescent="0.2">
      <c r="A41" s="3">
        <v>39</v>
      </c>
      <c r="B41" s="2">
        <v>42413</v>
      </c>
      <c r="C41" s="31" t="s">
        <v>2003</v>
      </c>
      <c r="D41" s="1" t="s">
        <v>201</v>
      </c>
      <c r="E41" s="16" t="s">
        <v>1728</v>
      </c>
      <c r="F41" s="1" t="s">
        <v>334</v>
      </c>
      <c r="G41" s="1" t="s">
        <v>192</v>
      </c>
      <c r="H41" s="1" t="s">
        <v>1768</v>
      </c>
      <c r="I41" s="9">
        <v>6</v>
      </c>
      <c r="J41" s="9" t="s">
        <v>206</v>
      </c>
      <c r="K41" s="9" t="s">
        <v>337</v>
      </c>
      <c r="L41" s="7" t="s">
        <v>192</v>
      </c>
      <c r="M41" s="7" t="s">
        <v>60</v>
      </c>
      <c r="N41" s="7" t="s">
        <v>71</v>
      </c>
      <c r="O41" s="7" t="s">
        <v>1620</v>
      </c>
      <c r="P41" s="7" t="s">
        <v>288</v>
      </c>
      <c r="Q41" s="4">
        <v>1</v>
      </c>
      <c r="R41" s="4" t="s">
        <v>335</v>
      </c>
      <c r="S41" s="14">
        <v>1</v>
      </c>
      <c r="T41" s="14">
        <v>0</v>
      </c>
      <c r="U41" s="14">
        <v>1</v>
      </c>
      <c r="V41" s="14">
        <v>0</v>
      </c>
      <c r="W41" s="4" t="s">
        <v>32</v>
      </c>
      <c r="Y41" s="14">
        <v>0</v>
      </c>
      <c r="Z41" s="14">
        <v>0</v>
      </c>
      <c r="AA41" s="14">
        <v>0</v>
      </c>
      <c r="AB41" s="14">
        <v>0</v>
      </c>
      <c r="AC41" s="12" t="s">
        <v>32</v>
      </c>
      <c r="AE41" s="14">
        <v>0</v>
      </c>
      <c r="AF41" s="14">
        <v>0</v>
      </c>
      <c r="AG41" s="14">
        <v>0</v>
      </c>
      <c r="AH41" s="14">
        <v>0</v>
      </c>
      <c r="AI41" s="12" t="s">
        <v>1646</v>
      </c>
      <c r="AK41" s="1" t="s">
        <v>336</v>
      </c>
      <c r="AM41" s="1" t="s">
        <v>333</v>
      </c>
      <c r="AN41" s="1" t="s">
        <v>332</v>
      </c>
    </row>
    <row r="42" spans="1:43" ht="36" customHeight="1" x14ac:dyDescent="0.2">
      <c r="A42" s="3">
        <v>40</v>
      </c>
      <c r="B42" s="2">
        <v>42414</v>
      </c>
      <c r="C42" s="31" t="s">
        <v>2003</v>
      </c>
      <c r="D42" s="1" t="s">
        <v>78</v>
      </c>
      <c r="E42" s="16" t="s">
        <v>1727</v>
      </c>
      <c r="F42" s="1" t="s">
        <v>330</v>
      </c>
      <c r="G42" s="1" t="s">
        <v>331</v>
      </c>
      <c r="H42" s="1" t="s">
        <v>1769</v>
      </c>
      <c r="I42" s="9" t="s">
        <v>32</v>
      </c>
      <c r="J42" s="9" t="s">
        <v>116</v>
      </c>
      <c r="K42" s="9" t="s">
        <v>116</v>
      </c>
      <c r="L42" s="7" t="s">
        <v>1624</v>
      </c>
      <c r="M42" s="7" t="s">
        <v>20</v>
      </c>
      <c r="N42" s="7" t="s">
        <v>72</v>
      </c>
      <c r="O42" s="7" t="s">
        <v>1356</v>
      </c>
      <c r="P42" s="7" t="s">
        <v>329</v>
      </c>
      <c r="Q42" s="4">
        <v>6</v>
      </c>
      <c r="R42" s="4" t="s">
        <v>2175</v>
      </c>
      <c r="S42" s="14">
        <v>6</v>
      </c>
      <c r="T42" s="14">
        <v>0</v>
      </c>
      <c r="U42" s="14">
        <v>6</v>
      </c>
      <c r="V42" s="14">
        <v>0</v>
      </c>
      <c r="W42" s="4" t="s">
        <v>32</v>
      </c>
      <c r="Y42" s="14">
        <v>0</v>
      </c>
      <c r="Z42" s="14">
        <v>0</v>
      </c>
      <c r="AA42" s="14">
        <v>0</v>
      </c>
      <c r="AB42" s="14">
        <v>0</v>
      </c>
      <c r="AC42" s="12" t="s">
        <v>32</v>
      </c>
      <c r="AE42" s="14">
        <v>0</v>
      </c>
      <c r="AF42" s="14">
        <v>0</v>
      </c>
      <c r="AG42" s="14">
        <v>0</v>
      </c>
      <c r="AH42" s="14">
        <v>0</v>
      </c>
      <c r="AI42" s="12" t="s">
        <v>1646</v>
      </c>
      <c r="AJ42" s="11" t="s">
        <v>327</v>
      </c>
      <c r="AK42" s="1" t="s">
        <v>328</v>
      </c>
      <c r="AM42" s="1" t="s">
        <v>326</v>
      </c>
      <c r="AN42" s="1" t="s">
        <v>325</v>
      </c>
    </row>
    <row r="43" spans="1:43" ht="36" customHeight="1" x14ac:dyDescent="0.2">
      <c r="A43" s="3">
        <v>41</v>
      </c>
      <c r="B43" s="2">
        <v>42417</v>
      </c>
      <c r="C43" s="31" t="s">
        <v>2003</v>
      </c>
      <c r="D43" s="1" t="s">
        <v>78</v>
      </c>
      <c r="E43" s="16" t="s">
        <v>1727</v>
      </c>
      <c r="F43" s="1" t="s">
        <v>84</v>
      </c>
      <c r="G43" s="1" t="s">
        <v>85</v>
      </c>
      <c r="H43" s="1" t="s">
        <v>1770</v>
      </c>
      <c r="I43" s="9" t="s">
        <v>32</v>
      </c>
      <c r="J43" s="9" t="s">
        <v>116</v>
      </c>
      <c r="K43" s="9" t="s">
        <v>116</v>
      </c>
      <c r="L43" s="7" t="s">
        <v>150</v>
      </c>
      <c r="M43" s="7" t="s">
        <v>20</v>
      </c>
      <c r="N43" s="7" t="s">
        <v>149</v>
      </c>
      <c r="O43" s="7" t="s">
        <v>1619</v>
      </c>
      <c r="P43" s="7" t="s">
        <v>148</v>
      </c>
      <c r="Q43" s="4">
        <v>3</v>
      </c>
      <c r="R43" s="4" t="s">
        <v>2205</v>
      </c>
      <c r="S43" s="14">
        <v>2</v>
      </c>
      <c r="T43" s="14">
        <v>1</v>
      </c>
      <c r="U43" s="14">
        <v>3</v>
      </c>
      <c r="V43" s="14">
        <v>0</v>
      </c>
      <c r="W43" s="4" t="s">
        <v>32</v>
      </c>
      <c r="Y43" s="14">
        <v>0</v>
      </c>
      <c r="Z43" s="14">
        <v>0</v>
      </c>
      <c r="AA43" s="14">
        <v>0</v>
      </c>
      <c r="AB43" s="14">
        <v>0</v>
      </c>
      <c r="AC43" s="12" t="s">
        <v>32</v>
      </c>
      <c r="AE43" s="14">
        <v>0</v>
      </c>
      <c r="AF43" s="14">
        <v>0</v>
      </c>
      <c r="AG43" s="14">
        <v>0</v>
      </c>
      <c r="AH43" s="14">
        <v>0</v>
      </c>
      <c r="AI43" s="12" t="s">
        <v>1646</v>
      </c>
      <c r="AL43" s="1" t="s">
        <v>113</v>
      </c>
      <c r="AM43" s="1" t="s">
        <v>98</v>
      </c>
      <c r="AN43" s="1" t="s">
        <v>99</v>
      </c>
      <c r="AO43" s="1" t="s">
        <v>100</v>
      </c>
      <c r="AP43" s="1" t="s">
        <v>99</v>
      </c>
    </row>
    <row r="44" spans="1:43" ht="36" customHeight="1" x14ac:dyDescent="0.2">
      <c r="A44" s="3">
        <v>42</v>
      </c>
      <c r="B44" s="2">
        <v>42418</v>
      </c>
      <c r="C44" s="31" t="s">
        <v>2003</v>
      </c>
      <c r="D44" s="1" t="s">
        <v>231</v>
      </c>
      <c r="E44" s="16" t="s">
        <v>1725</v>
      </c>
      <c r="F44" s="1" t="s">
        <v>301</v>
      </c>
      <c r="G44" s="1" t="s">
        <v>301</v>
      </c>
      <c r="H44" s="1" t="s">
        <v>1771</v>
      </c>
      <c r="I44" s="9">
        <v>8</v>
      </c>
      <c r="J44" s="9" t="s">
        <v>59</v>
      </c>
      <c r="K44" s="9" t="s">
        <v>1663</v>
      </c>
      <c r="L44" s="7" t="s">
        <v>490</v>
      </c>
      <c r="M44" s="7" t="s">
        <v>60</v>
      </c>
      <c r="N44" s="7" t="s">
        <v>70</v>
      </c>
      <c r="O44" s="7" t="s">
        <v>1619</v>
      </c>
      <c r="Q44" s="4">
        <v>5</v>
      </c>
      <c r="R44" s="4" t="s">
        <v>304</v>
      </c>
      <c r="S44" s="14">
        <v>5</v>
      </c>
      <c r="T44" s="14">
        <v>0</v>
      </c>
      <c r="U44" s="14">
        <v>5</v>
      </c>
      <c r="V44" s="14">
        <v>0</v>
      </c>
      <c r="W44" s="4" t="s">
        <v>32</v>
      </c>
      <c r="Y44" s="14">
        <v>0</v>
      </c>
      <c r="Z44" s="14">
        <v>0</v>
      </c>
      <c r="AA44" s="14">
        <v>0</v>
      </c>
      <c r="AB44" s="14">
        <v>0</v>
      </c>
      <c r="AC44" s="12" t="s">
        <v>32</v>
      </c>
      <c r="AE44" s="14">
        <v>0</v>
      </c>
      <c r="AF44" s="14">
        <v>0</v>
      </c>
      <c r="AG44" s="14">
        <v>0</v>
      </c>
      <c r="AH44" s="14">
        <v>0</v>
      </c>
      <c r="AI44" s="12" t="s">
        <v>1646</v>
      </c>
      <c r="AM44" s="1" t="s">
        <v>303</v>
      </c>
      <c r="AN44" s="1" t="s">
        <v>300</v>
      </c>
      <c r="AO44" s="1" t="s">
        <v>302</v>
      </c>
      <c r="AP44" s="1" t="s">
        <v>305</v>
      </c>
      <c r="AQ44" s="1" t="s">
        <v>1662</v>
      </c>
    </row>
    <row r="45" spans="1:43" ht="36" customHeight="1" x14ac:dyDescent="0.2">
      <c r="A45" s="3">
        <v>43</v>
      </c>
      <c r="B45" s="2">
        <v>42420</v>
      </c>
      <c r="C45" s="31" t="s">
        <v>2003</v>
      </c>
      <c r="D45" s="1" t="s">
        <v>76</v>
      </c>
      <c r="E45" s="16" t="s">
        <v>1725</v>
      </c>
      <c r="F45" s="1" t="s">
        <v>342</v>
      </c>
      <c r="G45" s="1" t="s">
        <v>341</v>
      </c>
      <c r="H45" s="1" t="s">
        <v>1772</v>
      </c>
      <c r="I45" s="9">
        <v>4</v>
      </c>
      <c r="J45" s="9" t="s">
        <v>345</v>
      </c>
      <c r="K45" s="9" t="s">
        <v>344</v>
      </c>
      <c r="L45" s="7" t="s">
        <v>1623</v>
      </c>
      <c r="M45" s="7" t="s">
        <v>20</v>
      </c>
      <c r="N45" s="7" t="s">
        <v>71</v>
      </c>
      <c r="O45" s="7" t="s">
        <v>1619</v>
      </c>
      <c r="P45" s="7" t="s">
        <v>343</v>
      </c>
      <c r="Q45" s="4">
        <v>6</v>
      </c>
      <c r="R45" s="4" t="s">
        <v>2259</v>
      </c>
      <c r="S45" s="14">
        <v>6</v>
      </c>
      <c r="T45" s="14">
        <v>0</v>
      </c>
      <c r="U45" s="14">
        <v>6</v>
      </c>
      <c r="V45" s="14">
        <v>0</v>
      </c>
      <c r="W45" s="4" t="s">
        <v>32</v>
      </c>
      <c r="Y45" s="14">
        <v>0</v>
      </c>
      <c r="Z45" s="14">
        <v>0</v>
      </c>
      <c r="AA45" s="14">
        <v>0</v>
      </c>
      <c r="AB45" s="14">
        <v>0</v>
      </c>
      <c r="AC45" s="12" t="s">
        <v>32</v>
      </c>
      <c r="AE45" s="14">
        <v>0</v>
      </c>
      <c r="AF45" s="14">
        <v>0</v>
      </c>
      <c r="AG45" s="14">
        <v>0</v>
      </c>
      <c r="AH45" s="14">
        <v>0</v>
      </c>
      <c r="AI45" s="12" t="s">
        <v>1646</v>
      </c>
      <c r="AJ45" s="11" t="s">
        <v>340</v>
      </c>
      <c r="AK45" s="1" t="s">
        <v>346</v>
      </c>
      <c r="AM45" s="1" t="s">
        <v>339</v>
      </c>
      <c r="AN45" s="1" t="s">
        <v>338</v>
      </c>
      <c r="AO45" s="1" t="s">
        <v>347</v>
      </c>
    </row>
    <row r="46" spans="1:43" ht="36" customHeight="1" x14ac:dyDescent="0.2">
      <c r="A46" s="3">
        <v>44</v>
      </c>
      <c r="B46" s="2">
        <v>42420</v>
      </c>
      <c r="C46" s="31" t="s">
        <v>2003</v>
      </c>
      <c r="D46" s="1" t="s">
        <v>78</v>
      </c>
      <c r="E46" s="16" t="s">
        <v>1727</v>
      </c>
      <c r="F46" s="1" t="s">
        <v>352</v>
      </c>
      <c r="G46" s="1" t="s">
        <v>353</v>
      </c>
      <c r="H46" s="1" t="s">
        <v>1773</v>
      </c>
      <c r="I46" s="9" t="s">
        <v>32</v>
      </c>
      <c r="J46" s="9" t="s">
        <v>116</v>
      </c>
      <c r="K46" s="9" t="s">
        <v>116</v>
      </c>
      <c r="L46" s="7" t="s">
        <v>490</v>
      </c>
      <c r="M46" s="7" t="s">
        <v>20</v>
      </c>
      <c r="N46" s="7" t="s">
        <v>149</v>
      </c>
      <c r="O46" s="7" t="s">
        <v>1356</v>
      </c>
      <c r="P46" s="7" t="s">
        <v>147</v>
      </c>
      <c r="Q46" s="4">
        <v>5</v>
      </c>
      <c r="R46" s="4" t="s">
        <v>357</v>
      </c>
      <c r="S46" s="14">
        <v>5</v>
      </c>
      <c r="T46" s="14">
        <v>0</v>
      </c>
      <c r="U46" s="14">
        <v>5</v>
      </c>
      <c r="V46" s="14">
        <v>0</v>
      </c>
      <c r="W46" s="4" t="s">
        <v>32</v>
      </c>
      <c r="Y46" s="14">
        <v>0</v>
      </c>
      <c r="Z46" s="14">
        <v>0</v>
      </c>
      <c r="AA46" s="14">
        <v>0</v>
      </c>
      <c r="AB46" s="14">
        <v>0</v>
      </c>
      <c r="AC46" s="12">
        <v>2</v>
      </c>
      <c r="AD46" s="12" t="s">
        <v>2272</v>
      </c>
      <c r="AE46" s="14">
        <v>2</v>
      </c>
      <c r="AF46" s="14">
        <v>0</v>
      </c>
      <c r="AG46" s="14">
        <v>2</v>
      </c>
      <c r="AH46" s="14">
        <v>0</v>
      </c>
      <c r="AI46" s="12" t="s">
        <v>1635</v>
      </c>
      <c r="AJ46" s="11" t="s">
        <v>356</v>
      </c>
      <c r="AK46" s="1" t="s">
        <v>358</v>
      </c>
      <c r="AM46" s="1" t="s">
        <v>355</v>
      </c>
      <c r="AN46" s="1" t="s">
        <v>354</v>
      </c>
      <c r="AO46" s="1" t="s">
        <v>359</v>
      </c>
    </row>
    <row r="47" spans="1:43" ht="36" customHeight="1" x14ac:dyDescent="0.2">
      <c r="A47" s="3">
        <v>45</v>
      </c>
      <c r="B47" s="2">
        <v>42421</v>
      </c>
      <c r="C47" s="31" t="s">
        <v>2003</v>
      </c>
      <c r="D47" s="1" t="s">
        <v>76</v>
      </c>
      <c r="E47" s="16" t="s">
        <v>1725</v>
      </c>
      <c r="F47" s="1" t="s">
        <v>1103</v>
      </c>
      <c r="G47" s="1" t="s">
        <v>348</v>
      </c>
      <c r="H47" s="1" t="s">
        <v>1774</v>
      </c>
      <c r="I47" s="9" t="s">
        <v>32</v>
      </c>
      <c r="J47" s="9" t="s">
        <v>116</v>
      </c>
      <c r="K47" s="9" t="s">
        <v>116</v>
      </c>
      <c r="L47" s="7" t="s">
        <v>1623</v>
      </c>
      <c r="M47" s="7" t="s">
        <v>20</v>
      </c>
      <c r="N47" s="7" t="s">
        <v>72</v>
      </c>
      <c r="O47" s="7" t="s">
        <v>1619</v>
      </c>
      <c r="P47" s="7" t="s">
        <v>351</v>
      </c>
      <c r="Q47" s="4">
        <v>5</v>
      </c>
      <c r="R47" s="4" t="s">
        <v>2250</v>
      </c>
      <c r="S47" s="14">
        <v>5</v>
      </c>
      <c r="T47" s="14">
        <v>0</v>
      </c>
      <c r="U47" s="14">
        <v>5</v>
      </c>
      <c r="V47" s="14">
        <v>0</v>
      </c>
      <c r="W47" s="4" t="s">
        <v>32</v>
      </c>
      <c r="Y47" s="14">
        <v>0</v>
      </c>
      <c r="Z47" s="14">
        <v>0</v>
      </c>
      <c r="AA47" s="14">
        <v>0</v>
      </c>
      <c r="AB47" s="14">
        <v>0</v>
      </c>
      <c r="AC47" s="12" t="s">
        <v>32</v>
      </c>
      <c r="AE47" s="14">
        <v>0</v>
      </c>
      <c r="AF47" s="14">
        <v>0</v>
      </c>
      <c r="AG47" s="14">
        <v>0</v>
      </c>
      <c r="AH47" s="14">
        <v>0</v>
      </c>
      <c r="AI47" s="12" t="s">
        <v>1646</v>
      </c>
      <c r="AK47" s="1" t="s">
        <v>146</v>
      </c>
      <c r="AM47" s="1" t="s">
        <v>350</v>
      </c>
      <c r="AN47" s="1" t="s">
        <v>349</v>
      </c>
    </row>
    <row r="48" spans="1:43" ht="36" customHeight="1" x14ac:dyDescent="0.2">
      <c r="A48" s="3">
        <v>46</v>
      </c>
      <c r="B48" s="2">
        <v>42426</v>
      </c>
      <c r="C48" s="31" t="s">
        <v>2003</v>
      </c>
      <c r="D48" s="1" t="s">
        <v>79</v>
      </c>
      <c r="E48" s="16" t="s">
        <v>1728</v>
      </c>
      <c r="F48" s="1" t="s">
        <v>86</v>
      </c>
      <c r="G48" s="1" t="s">
        <v>87</v>
      </c>
      <c r="H48" s="1" t="s">
        <v>1775</v>
      </c>
      <c r="I48" s="9" t="s">
        <v>32</v>
      </c>
      <c r="J48" s="9" t="s">
        <v>116</v>
      </c>
      <c r="K48" s="9" t="s">
        <v>116</v>
      </c>
      <c r="L48" s="7" t="s">
        <v>150</v>
      </c>
      <c r="M48" s="7" t="s">
        <v>20</v>
      </c>
      <c r="N48" s="7" t="s">
        <v>149</v>
      </c>
      <c r="O48" s="7" t="s">
        <v>1619</v>
      </c>
      <c r="P48" s="7" t="s">
        <v>148</v>
      </c>
      <c r="Q48" s="4">
        <v>1</v>
      </c>
      <c r="R48" s="4" t="s">
        <v>117</v>
      </c>
      <c r="S48" s="14">
        <v>1</v>
      </c>
      <c r="T48" s="14">
        <v>0</v>
      </c>
      <c r="U48" s="14">
        <v>1</v>
      </c>
      <c r="V48" s="14">
        <v>0</v>
      </c>
      <c r="W48" s="4" t="s">
        <v>32</v>
      </c>
      <c r="Y48" s="14">
        <v>0</v>
      </c>
      <c r="Z48" s="14">
        <v>0</v>
      </c>
      <c r="AA48" s="14">
        <v>0</v>
      </c>
      <c r="AB48" s="14">
        <v>0</v>
      </c>
      <c r="AC48" s="12" t="s">
        <v>32</v>
      </c>
      <c r="AE48" s="14">
        <v>0</v>
      </c>
      <c r="AF48" s="14">
        <v>0</v>
      </c>
      <c r="AG48" s="14">
        <v>0</v>
      </c>
      <c r="AH48" s="14">
        <v>0</v>
      </c>
      <c r="AI48" s="12" t="s">
        <v>1646</v>
      </c>
      <c r="AL48" s="1" t="s">
        <v>114</v>
      </c>
      <c r="AM48" s="1" t="s">
        <v>101</v>
      </c>
      <c r="AN48" s="1" t="s">
        <v>102</v>
      </c>
      <c r="AO48" s="1" t="s">
        <v>103</v>
      </c>
    </row>
    <row r="49" spans="1:43" ht="36" customHeight="1" x14ac:dyDescent="0.2">
      <c r="A49" s="3">
        <v>47</v>
      </c>
      <c r="B49" s="2">
        <v>42426</v>
      </c>
      <c r="C49" s="31" t="s">
        <v>2003</v>
      </c>
      <c r="D49" s="1" t="s">
        <v>34</v>
      </c>
      <c r="E49" s="16" t="s">
        <v>1727</v>
      </c>
      <c r="F49" s="1" t="s">
        <v>378</v>
      </c>
      <c r="G49" s="1" t="s">
        <v>378</v>
      </c>
      <c r="H49" s="1" t="s">
        <v>1776</v>
      </c>
      <c r="I49" s="9" t="s">
        <v>32</v>
      </c>
      <c r="J49" s="9" t="s">
        <v>116</v>
      </c>
      <c r="K49" s="9" t="s">
        <v>116</v>
      </c>
      <c r="L49" s="7" t="s">
        <v>1623</v>
      </c>
      <c r="M49" s="7" t="s">
        <v>20</v>
      </c>
      <c r="N49" s="7" t="s">
        <v>72</v>
      </c>
      <c r="O49" s="7" t="s">
        <v>1619</v>
      </c>
      <c r="P49" s="7" t="s">
        <v>126</v>
      </c>
      <c r="Q49" s="4">
        <v>9</v>
      </c>
      <c r="R49" s="4" t="s">
        <v>2119</v>
      </c>
      <c r="S49" s="14">
        <v>9</v>
      </c>
      <c r="T49" s="14">
        <v>0</v>
      </c>
      <c r="U49" s="14">
        <v>9</v>
      </c>
      <c r="V49" s="14">
        <v>0</v>
      </c>
      <c r="W49" s="4" t="s">
        <v>32</v>
      </c>
      <c r="Y49" s="14">
        <v>0</v>
      </c>
      <c r="Z49" s="14">
        <v>0</v>
      </c>
      <c r="AA49" s="14">
        <v>0</v>
      </c>
      <c r="AB49" s="14">
        <v>0</v>
      </c>
      <c r="AC49" s="12" t="s">
        <v>32</v>
      </c>
      <c r="AE49" s="14">
        <v>0</v>
      </c>
      <c r="AF49" s="14">
        <v>0</v>
      </c>
      <c r="AG49" s="14">
        <v>0</v>
      </c>
      <c r="AH49" s="14">
        <v>0</v>
      </c>
      <c r="AI49" s="12" t="s">
        <v>1646</v>
      </c>
      <c r="AK49" s="1" t="s">
        <v>146</v>
      </c>
      <c r="AM49" s="1" t="s">
        <v>377</v>
      </c>
      <c r="AN49" s="1" t="s">
        <v>376</v>
      </c>
      <c r="AO49" s="1" t="s">
        <v>379</v>
      </c>
    </row>
    <row r="50" spans="1:43" ht="36" customHeight="1" x14ac:dyDescent="0.2">
      <c r="A50" s="3">
        <v>48</v>
      </c>
      <c r="B50" s="2">
        <v>42428</v>
      </c>
      <c r="C50" s="31" t="s">
        <v>2003</v>
      </c>
      <c r="D50" s="1" t="s">
        <v>166</v>
      </c>
      <c r="E50" s="16" t="s">
        <v>1728</v>
      </c>
      <c r="F50" s="1" t="s">
        <v>360</v>
      </c>
      <c r="G50" s="1" t="s">
        <v>368</v>
      </c>
      <c r="H50" s="1" t="s">
        <v>1777</v>
      </c>
      <c r="I50" s="9">
        <v>1</v>
      </c>
      <c r="J50" s="9" t="s">
        <v>366</v>
      </c>
      <c r="K50" s="9" t="s">
        <v>367</v>
      </c>
      <c r="L50" s="7" t="s">
        <v>1624</v>
      </c>
      <c r="M50" s="7" t="s">
        <v>20</v>
      </c>
      <c r="N50" s="7" t="s">
        <v>71</v>
      </c>
      <c r="O50" s="7" t="s">
        <v>1356</v>
      </c>
      <c r="P50" s="7" t="s">
        <v>364</v>
      </c>
      <c r="Q50" s="4">
        <v>1</v>
      </c>
      <c r="R50" s="4" t="s">
        <v>363</v>
      </c>
      <c r="S50" s="14">
        <v>1</v>
      </c>
      <c r="T50" s="14">
        <v>0</v>
      </c>
      <c r="U50" s="14">
        <v>1</v>
      </c>
      <c r="V50" s="14">
        <v>0</v>
      </c>
      <c r="W50" s="4" t="s">
        <v>32</v>
      </c>
      <c r="Y50" s="14">
        <v>0</v>
      </c>
      <c r="Z50" s="14">
        <v>0</v>
      </c>
      <c r="AA50" s="14">
        <v>0</v>
      </c>
      <c r="AB50" s="14">
        <v>0</v>
      </c>
      <c r="AC50" s="12" t="s">
        <v>32</v>
      </c>
      <c r="AE50" s="14">
        <v>0</v>
      </c>
      <c r="AF50" s="14">
        <v>0</v>
      </c>
      <c r="AG50" s="14">
        <v>0</v>
      </c>
      <c r="AH50" s="14">
        <v>0</v>
      </c>
      <c r="AI50" s="12" t="s">
        <v>1646</v>
      </c>
      <c r="AJ50" s="11" t="s">
        <v>365</v>
      </c>
      <c r="AM50" s="1" t="s">
        <v>362</v>
      </c>
      <c r="AN50" s="1" t="s">
        <v>361</v>
      </c>
      <c r="AO50" s="1" t="s">
        <v>369</v>
      </c>
    </row>
    <row r="51" spans="1:43" ht="36" customHeight="1" x14ac:dyDescent="0.2">
      <c r="A51" s="3">
        <v>49</v>
      </c>
      <c r="B51" s="2">
        <v>42429</v>
      </c>
      <c r="C51" s="31" t="s">
        <v>2003</v>
      </c>
      <c r="D51" s="1" t="s">
        <v>193</v>
      </c>
      <c r="E51" s="16" t="s">
        <v>1728</v>
      </c>
      <c r="F51" s="1" t="s">
        <v>199</v>
      </c>
      <c r="G51" s="1" t="s">
        <v>199</v>
      </c>
      <c r="H51" s="1" t="s">
        <v>1778</v>
      </c>
      <c r="I51" s="9">
        <v>1</v>
      </c>
      <c r="J51" s="9" t="s">
        <v>64</v>
      </c>
      <c r="K51" s="9" t="s">
        <v>373</v>
      </c>
      <c r="L51" s="7" t="s">
        <v>1623</v>
      </c>
      <c r="M51" s="7" t="s">
        <v>60</v>
      </c>
      <c r="N51" s="7" t="s">
        <v>71</v>
      </c>
      <c r="O51" s="7" t="s">
        <v>1619</v>
      </c>
      <c r="P51" s="7" t="s">
        <v>126</v>
      </c>
      <c r="Q51" s="4">
        <v>2</v>
      </c>
      <c r="R51" s="4" t="s">
        <v>2161</v>
      </c>
      <c r="S51" s="14">
        <v>2</v>
      </c>
      <c r="T51" s="14">
        <v>0</v>
      </c>
      <c r="U51" s="14">
        <v>2</v>
      </c>
      <c r="V51" s="14">
        <v>0</v>
      </c>
      <c r="W51" s="4" t="s">
        <v>32</v>
      </c>
      <c r="Y51" s="14">
        <v>0</v>
      </c>
      <c r="Z51" s="14">
        <v>0</v>
      </c>
      <c r="AA51" s="14">
        <v>0</v>
      </c>
      <c r="AB51" s="14">
        <v>0</v>
      </c>
      <c r="AC51" s="12" t="s">
        <v>32</v>
      </c>
      <c r="AE51" s="14">
        <v>0</v>
      </c>
      <c r="AF51" s="14">
        <v>0</v>
      </c>
      <c r="AG51" s="14">
        <v>0</v>
      </c>
      <c r="AH51" s="14">
        <v>0</v>
      </c>
      <c r="AI51" s="12" t="s">
        <v>1646</v>
      </c>
      <c r="AJ51" s="11" t="s">
        <v>372</v>
      </c>
      <c r="AM51" s="1" t="s">
        <v>371</v>
      </c>
      <c r="AN51" s="1" t="s">
        <v>370</v>
      </c>
      <c r="AO51" s="1" t="s">
        <v>374</v>
      </c>
      <c r="AP51" s="1" t="s">
        <v>375</v>
      </c>
    </row>
    <row r="52" spans="1:43" ht="36" customHeight="1" x14ac:dyDescent="0.2">
      <c r="A52" s="3">
        <v>50</v>
      </c>
      <c r="B52" s="2">
        <v>42430</v>
      </c>
      <c r="C52" s="31" t="s">
        <v>2004</v>
      </c>
      <c r="D52" s="1" t="s">
        <v>251</v>
      </c>
      <c r="E52" s="16" t="s">
        <v>1729</v>
      </c>
      <c r="F52" s="1" t="s">
        <v>640</v>
      </c>
      <c r="G52" s="1" t="s">
        <v>1717</v>
      </c>
      <c r="H52" s="1" t="s">
        <v>1779</v>
      </c>
      <c r="I52" s="9">
        <v>1</v>
      </c>
      <c r="J52" s="9" t="s">
        <v>872</v>
      </c>
      <c r="K52" s="9" t="s">
        <v>872</v>
      </c>
      <c r="L52" s="7" t="s">
        <v>192</v>
      </c>
      <c r="M52" s="7" t="s">
        <v>204</v>
      </c>
      <c r="N52" s="7" t="s">
        <v>493</v>
      </c>
      <c r="O52" s="7" t="s">
        <v>1620</v>
      </c>
      <c r="P52" s="7" t="s">
        <v>1720</v>
      </c>
      <c r="Q52" s="4">
        <v>3</v>
      </c>
      <c r="R52" s="4" t="s">
        <v>2185</v>
      </c>
      <c r="S52" s="14">
        <v>2</v>
      </c>
      <c r="T52" s="14">
        <v>1</v>
      </c>
      <c r="U52" s="14">
        <v>3</v>
      </c>
      <c r="V52" s="14">
        <v>0</v>
      </c>
      <c r="W52" s="4">
        <v>3</v>
      </c>
      <c r="X52" s="4" t="s">
        <v>2185</v>
      </c>
      <c r="Y52" s="14">
        <v>2</v>
      </c>
      <c r="Z52" s="14">
        <v>1</v>
      </c>
      <c r="AA52" s="14">
        <v>3</v>
      </c>
      <c r="AB52" s="14">
        <v>0</v>
      </c>
      <c r="AC52" s="12" t="s">
        <v>32</v>
      </c>
      <c r="AE52" s="14">
        <v>0</v>
      </c>
      <c r="AF52" s="14">
        <v>0</v>
      </c>
      <c r="AG52" s="14">
        <v>0</v>
      </c>
      <c r="AH52" s="14">
        <v>0</v>
      </c>
      <c r="AI52" s="12" t="s">
        <v>1646</v>
      </c>
      <c r="AM52" s="1" t="s">
        <v>1719</v>
      </c>
      <c r="AN52" s="1" t="s">
        <v>1718</v>
      </c>
    </row>
    <row r="53" spans="1:43" ht="36" customHeight="1" x14ac:dyDescent="0.2">
      <c r="A53" s="3">
        <v>51</v>
      </c>
      <c r="B53" s="2">
        <v>42433</v>
      </c>
      <c r="C53" s="31" t="s">
        <v>2004</v>
      </c>
      <c r="D53" s="1" t="s">
        <v>76</v>
      </c>
      <c r="E53" s="16" t="s">
        <v>1725</v>
      </c>
      <c r="F53" s="1" t="s">
        <v>342</v>
      </c>
      <c r="G53" s="1" t="s">
        <v>654</v>
      </c>
      <c r="H53" s="1" t="s">
        <v>1780</v>
      </c>
      <c r="I53" s="9">
        <v>1</v>
      </c>
      <c r="J53" s="9" t="s">
        <v>64</v>
      </c>
      <c r="K53" s="9" t="s">
        <v>656</v>
      </c>
      <c r="L53" s="7" t="s">
        <v>192</v>
      </c>
      <c r="M53" s="7" t="s">
        <v>60</v>
      </c>
      <c r="N53" s="7" t="s">
        <v>71</v>
      </c>
      <c r="O53" s="7" t="s">
        <v>1620</v>
      </c>
      <c r="P53" s="7" t="s">
        <v>655</v>
      </c>
      <c r="Q53" s="4">
        <v>1</v>
      </c>
      <c r="R53" s="4" t="s">
        <v>2178</v>
      </c>
      <c r="S53" s="14">
        <v>1</v>
      </c>
      <c r="T53" s="14">
        <v>0</v>
      </c>
      <c r="U53" s="14">
        <v>1</v>
      </c>
      <c r="V53" s="14">
        <v>0</v>
      </c>
      <c r="W53" s="4" t="s">
        <v>32</v>
      </c>
      <c r="Y53" s="14">
        <v>0</v>
      </c>
      <c r="Z53" s="14">
        <v>0</v>
      </c>
      <c r="AA53" s="14">
        <v>0</v>
      </c>
      <c r="AB53" s="14">
        <v>0</v>
      </c>
      <c r="AC53" s="12" t="s">
        <v>32</v>
      </c>
      <c r="AE53" s="14">
        <v>0</v>
      </c>
      <c r="AF53" s="14">
        <v>0</v>
      </c>
      <c r="AG53" s="14">
        <v>0</v>
      </c>
      <c r="AH53" s="14">
        <v>0</v>
      </c>
      <c r="AI53" s="12" t="s">
        <v>1646</v>
      </c>
      <c r="AM53" s="1" t="s">
        <v>653</v>
      </c>
      <c r="AN53" s="1" t="s">
        <v>652</v>
      </c>
    </row>
    <row r="54" spans="1:43" ht="36" customHeight="1" x14ac:dyDescent="0.2">
      <c r="A54" s="3">
        <v>52</v>
      </c>
      <c r="B54" s="2">
        <v>42433</v>
      </c>
      <c r="C54" s="31" t="s">
        <v>2004</v>
      </c>
      <c r="D54" s="1" t="s">
        <v>391</v>
      </c>
      <c r="E54" s="16" t="s">
        <v>1728</v>
      </c>
      <c r="F54" s="1" t="s">
        <v>392</v>
      </c>
      <c r="G54" s="1" t="s">
        <v>192</v>
      </c>
      <c r="H54" s="1" t="s">
        <v>1781</v>
      </c>
      <c r="I54" s="9">
        <v>1</v>
      </c>
      <c r="J54" s="9" t="s">
        <v>64</v>
      </c>
      <c r="K54" s="9" t="s">
        <v>396</v>
      </c>
      <c r="L54" s="7" t="s">
        <v>192</v>
      </c>
      <c r="M54" s="7" t="s">
        <v>60</v>
      </c>
      <c r="N54" s="7" t="s">
        <v>71</v>
      </c>
      <c r="O54" s="7" t="s">
        <v>1620</v>
      </c>
      <c r="P54" s="7" t="s">
        <v>288</v>
      </c>
      <c r="Q54" s="4">
        <v>2</v>
      </c>
      <c r="R54" s="4" t="s">
        <v>2146</v>
      </c>
      <c r="S54" s="14">
        <v>2</v>
      </c>
      <c r="T54" s="14">
        <v>0</v>
      </c>
      <c r="U54" s="14">
        <v>2</v>
      </c>
      <c r="V54" s="14">
        <v>0</v>
      </c>
      <c r="W54" s="4" t="s">
        <v>32</v>
      </c>
      <c r="Y54" s="14">
        <v>0</v>
      </c>
      <c r="Z54" s="14">
        <v>0</v>
      </c>
      <c r="AA54" s="14">
        <v>0</v>
      </c>
      <c r="AB54" s="14">
        <v>0</v>
      </c>
      <c r="AC54" s="12" t="s">
        <v>32</v>
      </c>
      <c r="AE54" s="14">
        <v>0</v>
      </c>
      <c r="AF54" s="14">
        <v>0</v>
      </c>
      <c r="AG54" s="14">
        <v>0</v>
      </c>
      <c r="AH54" s="14">
        <v>0</v>
      </c>
      <c r="AI54" s="12" t="s">
        <v>1646</v>
      </c>
      <c r="AJ54" s="11" t="s">
        <v>395</v>
      </c>
      <c r="AM54" s="1" t="s">
        <v>394</v>
      </c>
      <c r="AN54" s="1" t="s">
        <v>393</v>
      </c>
      <c r="AO54" s="1" t="s">
        <v>397</v>
      </c>
      <c r="AP54" s="1" t="s">
        <v>398</v>
      </c>
    </row>
    <row r="55" spans="1:43" ht="36" customHeight="1" x14ac:dyDescent="0.2">
      <c r="A55" s="3">
        <v>53</v>
      </c>
      <c r="B55" s="2">
        <v>42435</v>
      </c>
      <c r="C55" s="31" t="s">
        <v>2004</v>
      </c>
      <c r="D55" s="1" t="s">
        <v>380</v>
      </c>
      <c r="E55" s="16" t="s">
        <v>1728</v>
      </c>
      <c r="F55" s="1" t="s">
        <v>381</v>
      </c>
      <c r="G55" s="1" t="s">
        <v>382</v>
      </c>
      <c r="H55" s="1" t="s">
        <v>1782</v>
      </c>
      <c r="I55" s="9" t="s">
        <v>32</v>
      </c>
      <c r="J55" s="9" t="s">
        <v>116</v>
      </c>
      <c r="K55" s="9" t="s">
        <v>116</v>
      </c>
      <c r="L55" s="7" t="s">
        <v>1623</v>
      </c>
      <c r="M55" s="7" t="s">
        <v>20</v>
      </c>
      <c r="N55" s="7" t="s">
        <v>72</v>
      </c>
      <c r="O55" s="7" t="s">
        <v>1619</v>
      </c>
      <c r="P55" s="7" t="s">
        <v>386</v>
      </c>
      <c r="Q55" s="4">
        <v>1</v>
      </c>
      <c r="R55" s="4" t="s">
        <v>388</v>
      </c>
      <c r="S55" s="14">
        <v>1</v>
      </c>
      <c r="T55" s="14">
        <v>0</v>
      </c>
      <c r="U55" s="14">
        <v>1</v>
      </c>
      <c r="V55" s="14">
        <v>0</v>
      </c>
      <c r="W55" s="4" t="s">
        <v>32</v>
      </c>
      <c r="Y55" s="14">
        <v>0</v>
      </c>
      <c r="Z55" s="14">
        <v>0</v>
      </c>
      <c r="AA55" s="14">
        <v>0</v>
      </c>
      <c r="AB55" s="14">
        <v>0</v>
      </c>
      <c r="AC55" s="12" t="s">
        <v>32</v>
      </c>
      <c r="AE55" s="14">
        <v>0</v>
      </c>
      <c r="AF55" s="14">
        <v>0</v>
      </c>
      <c r="AG55" s="14">
        <v>0</v>
      </c>
      <c r="AH55" s="14">
        <v>0</v>
      </c>
      <c r="AI55" s="12" t="s">
        <v>1646</v>
      </c>
      <c r="AJ55" s="11" t="s">
        <v>385</v>
      </c>
      <c r="AK55" s="1" t="s">
        <v>387</v>
      </c>
      <c r="AM55" s="1" t="s">
        <v>384</v>
      </c>
      <c r="AN55" s="1" t="s">
        <v>383</v>
      </c>
      <c r="AO55" s="1" t="s">
        <v>389</v>
      </c>
      <c r="AP55" s="1" t="s">
        <v>390</v>
      </c>
    </row>
    <row r="56" spans="1:43" ht="36" customHeight="1" x14ac:dyDescent="0.2">
      <c r="A56" s="3">
        <v>54</v>
      </c>
      <c r="B56" s="2">
        <v>42435</v>
      </c>
      <c r="C56" s="31" t="s">
        <v>2004</v>
      </c>
      <c r="D56" s="1" t="s">
        <v>412</v>
      </c>
      <c r="E56" s="16" t="s">
        <v>1727</v>
      </c>
      <c r="F56" s="1" t="s">
        <v>413</v>
      </c>
      <c r="G56" s="1" t="s">
        <v>416</v>
      </c>
      <c r="H56" s="1" t="s">
        <v>1783</v>
      </c>
      <c r="I56" s="9" t="s">
        <v>32</v>
      </c>
      <c r="J56" s="9" t="s">
        <v>116</v>
      </c>
      <c r="K56" s="9" t="s">
        <v>116</v>
      </c>
      <c r="L56" s="7" t="s">
        <v>1623</v>
      </c>
      <c r="M56" s="7" t="s">
        <v>20</v>
      </c>
      <c r="N56" s="7" t="s">
        <v>72</v>
      </c>
      <c r="O56" s="7" t="s">
        <v>1619</v>
      </c>
      <c r="P56" s="7" t="s">
        <v>418</v>
      </c>
      <c r="Q56" s="4">
        <v>1</v>
      </c>
      <c r="R56" s="4" t="s">
        <v>417</v>
      </c>
      <c r="S56" s="14">
        <v>1</v>
      </c>
      <c r="T56" s="14">
        <v>0</v>
      </c>
      <c r="U56" s="14">
        <v>1</v>
      </c>
      <c r="V56" s="14">
        <v>0</v>
      </c>
      <c r="W56" s="4" t="s">
        <v>32</v>
      </c>
      <c r="Y56" s="14">
        <v>0</v>
      </c>
      <c r="Z56" s="14">
        <v>0</v>
      </c>
      <c r="AA56" s="14">
        <v>0</v>
      </c>
      <c r="AB56" s="14">
        <v>0</v>
      </c>
      <c r="AC56" s="12" t="s">
        <v>32</v>
      </c>
      <c r="AE56" s="14">
        <v>0</v>
      </c>
      <c r="AF56" s="14">
        <v>0</v>
      </c>
      <c r="AG56" s="14">
        <v>0</v>
      </c>
      <c r="AH56" s="14">
        <v>0</v>
      </c>
      <c r="AI56" s="12" t="s">
        <v>1646</v>
      </c>
      <c r="AJ56" s="11" t="s">
        <v>421</v>
      </c>
      <c r="AK56" s="1" t="s">
        <v>146</v>
      </c>
      <c r="AM56" s="1" t="s">
        <v>415</v>
      </c>
      <c r="AN56" s="1" t="s">
        <v>414</v>
      </c>
      <c r="AO56" s="1" t="s">
        <v>423</v>
      </c>
    </row>
    <row r="57" spans="1:43" ht="36" customHeight="1" x14ac:dyDescent="0.2">
      <c r="A57" s="3">
        <v>55</v>
      </c>
      <c r="B57" s="2">
        <v>42435</v>
      </c>
      <c r="C57" s="31" t="s">
        <v>2004</v>
      </c>
      <c r="D57" s="1" t="s">
        <v>412</v>
      </c>
      <c r="E57" s="16" t="s">
        <v>1727</v>
      </c>
      <c r="F57" s="1" t="s">
        <v>413</v>
      </c>
      <c r="G57" s="1" t="s">
        <v>416</v>
      </c>
      <c r="H57" s="1" t="s">
        <v>1783</v>
      </c>
      <c r="I57" s="9" t="s">
        <v>32</v>
      </c>
      <c r="J57" s="9" t="s">
        <v>116</v>
      </c>
      <c r="K57" s="9" t="s">
        <v>116</v>
      </c>
      <c r="L57" s="7" t="s">
        <v>1623</v>
      </c>
      <c r="M57" s="7" t="s">
        <v>20</v>
      </c>
      <c r="N57" s="7" t="s">
        <v>72</v>
      </c>
      <c r="O57" s="7" t="s">
        <v>1619</v>
      </c>
      <c r="P57" s="7" t="s">
        <v>419</v>
      </c>
      <c r="Q57" s="4">
        <v>1</v>
      </c>
      <c r="R57" s="4" t="s">
        <v>2124</v>
      </c>
      <c r="S57" s="14">
        <v>1</v>
      </c>
      <c r="T57" s="14">
        <v>0</v>
      </c>
      <c r="U57" s="14">
        <v>1</v>
      </c>
      <c r="V57" s="14">
        <v>0</v>
      </c>
      <c r="W57" s="4" t="s">
        <v>32</v>
      </c>
      <c r="Y57" s="14">
        <v>0</v>
      </c>
      <c r="Z57" s="14">
        <v>0</v>
      </c>
      <c r="AA57" s="14">
        <v>0</v>
      </c>
      <c r="AB57" s="14">
        <v>0</v>
      </c>
      <c r="AC57" s="12" t="s">
        <v>32</v>
      </c>
      <c r="AE57" s="14">
        <v>0</v>
      </c>
      <c r="AF57" s="14">
        <v>0</v>
      </c>
      <c r="AG57" s="14">
        <v>0</v>
      </c>
      <c r="AH57" s="14">
        <v>0</v>
      </c>
      <c r="AI57" s="12" t="s">
        <v>1646</v>
      </c>
      <c r="AJ57" s="11" t="s">
        <v>420</v>
      </c>
      <c r="AK57" s="1" t="s">
        <v>146</v>
      </c>
      <c r="AM57" s="1" t="s">
        <v>415</v>
      </c>
      <c r="AN57" s="1" t="s">
        <v>414</v>
      </c>
      <c r="AO57" s="1" t="s">
        <v>423</v>
      </c>
    </row>
    <row r="58" spans="1:43" ht="36" customHeight="1" x14ac:dyDescent="0.2">
      <c r="A58" s="3">
        <v>56</v>
      </c>
      <c r="B58" s="2">
        <v>42436</v>
      </c>
      <c r="C58" s="31" t="s">
        <v>2004</v>
      </c>
      <c r="D58" s="1" t="s">
        <v>78</v>
      </c>
      <c r="E58" s="16" t="s">
        <v>1727</v>
      </c>
      <c r="F58" s="1" t="s">
        <v>400</v>
      </c>
      <c r="G58" s="1" t="s">
        <v>401</v>
      </c>
      <c r="H58" s="1" t="s">
        <v>1784</v>
      </c>
      <c r="I58" s="9">
        <v>8</v>
      </c>
      <c r="J58" s="9" t="s">
        <v>206</v>
      </c>
      <c r="K58" s="9" t="s">
        <v>337</v>
      </c>
      <c r="L58" s="7" t="s">
        <v>1623</v>
      </c>
      <c r="M58" s="7" t="s">
        <v>60</v>
      </c>
      <c r="N58" s="7" t="s">
        <v>71</v>
      </c>
      <c r="O58" s="7" t="s">
        <v>1619</v>
      </c>
      <c r="P58" s="7" t="s">
        <v>126</v>
      </c>
      <c r="Q58" s="4">
        <v>1</v>
      </c>
      <c r="R58" s="4" t="s">
        <v>405</v>
      </c>
      <c r="S58" s="14">
        <v>1</v>
      </c>
      <c r="T58" s="14">
        <v>0</v>
      </c>
      <c r="U58" s="14">
        <v>1</v>
      </c>
      <c r="V58" s="14">
        <v>0</v>
      </c>
      <c r="W58" s="4" t="s">
        <v>32</v>
      </c>
      <c r="Y58" s="14">
        <v>0</v>
      </c>
      <c r="Z58" s="14">
        <v>0</v>
      </c>
      <c r="AA58" s="14">
        <v>0</v>
      </c>
      <c r="AB58" s="14">
        <v>0</v>
      </c>
      <c r="AC58" s="12" t="s">
        <v>32</v>
      </c>
      <c r="AE58" s="14">
        <v>0</v>
      </c>
      <c r="AF58" s="14">
        <v>0</v>
      </c>
      <c r="AG58" s="14">
        <v>0</v>
      </c>
      <c r="AH58" s="14">
        <v>0</v>
      </c>
      <c r="AI58" s="12" t="s">
        <v>1646</v>
      </c>
      <c r="AJ58" s="11" t="s">
        <v>404</v>
      </c>
      <c r="AM58" s="1" t="s">
        <v>403</v>
      </c>
      <c r="AN58" s="1" t="s">
        <v>402</v>
      </c>
    </row>
    <row r="59" spans="1:43" ht="36" customHeight="1" x14ac:dyDescent="0.2">
      <c r="A59" s="3">
        <v>57</v>
      </c>
      <c r="B59" s="2">
        <v>42439</v>
      </c>
      <c r="C59" s="31" t="s">
        <v>2004</v>
      </c>
      <c r="D59" s="1" t="s">
        <v>231</v>
      </c>
      <c r="E59" s="16" t="s">
        <v>1725</v>
      </c>
      <c r="F59" s="1" t="s">
        <v>272</v>
      </c>
      <c r="G59" s="1" t="s">
        <v>406</v>
      </c>
      <c r="H59" s="1" t="s">
        <v>1785</v>
      </c>
      <c r="I59" s="9">
        <v>1</v>
      </c>
      <c r="J59" s="9" t="s">
        <v>38</v>
      </c>
      <c r="K59" s="9" t="s">
        <v>411</v>
      </c>
      <c r="L59" s="7" t="s">
        <v>1623</v>
      </c>
      <c r="M59" s="7" t="s">
        <v>20</v>
      </c>
      <c r="N59" s="7" t="s">
        <v>71</v>
      </c>
      <c r="O59" s="7" t="s">
        <v>1619</v>
      </c>
      <c r="P59" s="7" t="s">
        <v>409</v>
      </c>
      <c r="Q59" s="4">
        <v>1</v>
      </c>
      <c r="R59" s="4" t="s">
        <v>410</v>
      </c>
      <c r="S59" s="14">
        <v>1</v>
      </c>
      <c r="T59" s="14">
        <v>0</v>
      </c>
      <c r="U59" s="14">
        <v>1</v>
      </c>
      <c r="V59" s="14">
        <v>0</v>
      </c>
      <c r="W59" s="4" t="s">
        <v>32</v>
      </c>
      <c r="Y59" s="14">
        <v>0</v>
      </c>
      <c r="Z59" s="14">
        <v>0</v>
      </c>
      <c r="AA59" s="14">
        <v>0</v>
      </c>
      <c r="AB59" s="14">
        <v>0</v>
      </c>
      <c r="AC59" s="12" t="s">
        <v>32</v>
      </c>
      <c r="AE59" s="14">
        <v>0</v>
      </c>
      <c r="AF59" s="14">
        <v>0</v>
      </c>
      <c r="AG59" s="14">
        <v>0</v>
      </c>
      <c r="AH59" s="14">
        <v>0</v>
      </c>
      <c r="AI59" s="12" t="s">
        <v>1646</v>
      </c>
      <c r="AM59" s="1" t="s">
        <v>408</v>
      </c>
      <c r="AN59" s="1" t="s">
        <v>407</v>
      </c>
    </row>
    <row r="60" spans="1:43" ht="36" customHeight="1" x14ac:dyDescent="0.2">
      <c r="A60" s="3">
        <v>58</v>
      </c>
      <c r="B60" s="2">
        <v>42441</v>
      </c>
      <c r="C60" s="31" t="s">
        <v>2004</v>
      </c>
      <c r="D60" s="1" t="s">
        <v>43</v>
      </c>
      <c r="E60" s="16" t="s">
        <v>1725</v>
      </c>
      <c r="F60" s="1" t="s">
        <v>218</v>
      </c>
      <c r="G60" s="1" t="s">
        <v>2096</v>
      </c>
      <c r="H60" s="1" t="s">
        <v>2097</v>
      </c>
      <c r="I60" s="9" t="s">
        <v>32</v>
      </c>
      <c r="J60" s="9" t="s">
        <v>116</v>
      </c>
      <c r="K60" s="9" t="s">
        <v>116</v>
      </c>
      <c r="L60" s="7" t="s">
        <v>490</v>
      </c>
      <c r="M60" s="7" t="s">
        <v>20</v>
      </c>
      <c r="N60" s="7" t="s">
        <v>72</v>
      </c>
      <c r="O60" s="7" t="s">
        <v>1621</v>
      </c>
      <c r="P60" s="7" t="s">
        <v>459</v>
      </c>
      <c r="Q60" s="4">
        <v>4</v>
      </c>
      <c r="R60" s="4" t="s">
        <v>2239</v>
      </c>
      <c r="S60" s="14">
        <v>4</v>
      </c>
      <c r="T60" s="14">
        <v>0</v>
      </c>
      <c r="U60" s="14">
        <v>4</v>
      </c>
      <c r="V60" s="14">
        <v>0</v>
      </c>
      <c r="W60" s="4" t="s">
        <v>32</v>
      </c>
      <c r="Y60" s="14">
        <v>0</v>
      </c>
      <c r="Z60" s="14">
        <v>0</v>
      </c>
      <c r="AA60" s="14">
        <v>0</v>
      </c>
      <c r="AB60" s="14">
        <v>0</v>
      </c>
      <c r="AC60" s="12" t="s">
        <v>32</v>
      </c>
      <c r="AE60" s="14">
        <v>0</v>
      </c>
      <c r="AF60" s="14">
        <v>0</v>
      </c>
      <c r="AG60" s="14">
        <v>0</v>
      </c>
      <c r="AH60" s="14">
        <v>0</v>
      </c>
      <c r="AI60" s="12" t="s">
        <v>1646</v>
      </c>
      <c r="AK60" s="1" t="s">
        <v>2098</v>
      </c>
      <c r="AM60" s="1" t="s">
        <v>458</v>
      </c>
      <c r="AN60" s="1" t="s">
        <v>457</v>
      </c>
      <c r="AO60" s="1" t="s">
        <v>460</v>
      </c>
    </row>
    <row r="61" spans="1:43" ht="36" customHeight="1" x14ac:dyDescent="0.2">
      <c r="A61" s="3">
        <v>59</v>
      </c>
      <c r="B61" s="2">
        <v>42441</v>
      </c>
      <c r="C61" s="31" t="s">
        <v>2004</v>
      </c>
      <c r="D61" s="1" t="s">
        <v>193</v>
      </c>
      <c r="E61" s="16" t="s">
        <v>1728</v>
      </c>
      <c r="F61" s="1" t="s">
        <v>479</v>
      </c>
      <c r="G61" s="1" t="s">
        <v>479</v>
      </c>
      <c r="H61" s="1" t="s">
        <v>1786</v>
      </c>
      <c r="I61" s="9" t="s">
        <v>32</v>
      </c>
      <c r="J61" s="9" t="s">
        <v>116</v>
      </c>
      <c r="K61" s="9" t="s">
        <v>116</v>
      </c>
      <c r="L61" s="7" t="s">
        <v>192</v>
      </c>
      <c r="M61" s="7" t="s">
        <v>1721</v>
      </c>
      <c r="N61" s="7" t="s">
        <v>1722</v>
      </c>
      <c r="O61" s="7" t="s">
        <v>1620</v>
      </c>
      <c r="P61" s="7" t="s">
        <v>482</v>
      </c>
      <c r="Q61" s="4">
        <v>12</v>
      </c>
      <c r="R61" s="4" t="s">
        <v>2137</v>
      </c>
      <c r="S61" s="14">
        <v>12</v>
      </c>
      <c r="T61" s="14">
        <v>0</v>
      </c>
      <c r="U61" s="14">
        <v>12</v>
      </c>
      <c r="V61" s="14">
        <v>0</v>
      </c>
      <c r="W61" s="4" t="s">
        <v>32</v>
      </c>
      <c r="Y61" s="14">
        <v>0</v>
      </c>
      <c r="Z61" s="14">
        <v>0</v>
      </c>
      <c r="AA61" s="14">
        <v>0</v>
      </c>
      <c r="AB61" s="14">
        <v>0</v>
      </c>
      <c r="AC61" s="12" t="s">
        <v>32</v>
      </c>
      <c r="AE61" s="14">
        <v>0</v>
      </c>
      <c r="AF61" s="14">
        <v>0</v>
      </c>
      <c r="AG61" s="14">
        <v>0</v>
      </c>
      <c r="AH61" s="14">
        <v>0</v>
      </c>
      <c r="AI61" s="12" t="s">
        <v>1646</v>
      </c>
      <c r="AK61" s="1" t="s">
        <v>2087</v>
      </c>
      <c r="AM61" s="1" t="s">
        <v>481</v>
      </c>
      <c r="AN61" s="1" t="s">
        <v>480</v>
      </c>
    </row>
    <row r="62" spans="1:43" ht="36" customHeight="1" x14ac:dyDescent="0.2">
      <c r="A62" s="3">
        <v>60</v>
      </c>
      <c r="B62" s="2">
        <v>42443</v>
      </c>
      <c r="C62" s="31" t="s">
        <v>2004</v>
      </c>
      <c r="D62" s="1" t="s">
        <v>231</v>
      </c>
      <c r="E62" s="16" t="s">
        <v>1725</v>
      </c>
      <c r="F62" s="1" t="s">
        <v>452</v>
      </c>
      <c r="G62" s="1" t="s">
        <v>455</v>
      </c>
      <c r="H62" s="1" t="s">
        <v>1787</v>
      </c>
      <c r="I62" s="9" t="s">
        <v>32</v>
      </c>
      <c r="J62" s="9" t="s">
        <v>116</v>
      </c>
      <c r="K62" s="9" t="s">
        <v>116</v>
      </c>
      <c r="L62" s="7" t="s">
        <v>490</v>
      </c>
      <c r="M62" s="7" t="s">
        <v>20</v>
      </c>
      <c r="N62" s="7" t="s">
        <v>72</v>
      </c>
      <c r="O62" s="7" t="s">
        <v>1619</v>
      </c>
      <c r="P62" s="7" t="s">
        <v>118</v>
      </c>
      <c r="Q62" s="4">
        <v>6</v>
      </c>
      <c r="R62" s="4" t="s">
        <v>2163</v>
      </c>
      <c r="S62" s="14">
        <v>6</v>
      </c>
      <c r="T62" s="14">
        <v>0</v>
      </c>
      <c r="U62" s="14">
        <v>6</v>
      </c>
      <c r="V62" s="14">
        <v>0</v>
      </c>
      <c r="W62" s="4" t="s">
        <v>32</v>
      </c>
      <c r="Y62" s="14">
        <v>0</v>
      </c>
      <c r="Z62" s="14">
        <v>0</v>
      </c>
      <c r="AA62" s="14">
        <v>0</v>
      </c>
      <c r="AB62" s="14">
        <v>0</v>
      </c>
      <c r="AC62" s="12" t="s">
        <v>32</v>
      </c>
      <c r="AE62" s="14">
        <v>0</v>
      </c>
      <c r="AF62" s="14">
        <v>0</v>
      </c>
      <c r="AG62" s="14">
        <v>0</v>
      </c>
      <c r="AH62" s="14">
        <v>0</v>
      </c>
      <c r="AI62" s="12" t="s">
        <v>1646</v>
      </c>
      <c r="AJ62" s="11" t="s">
        <v>456</v>
      </c>
      <c r="AM62" s="1" t="s">
        <v>453</v>
      </c>
      <c r="AN62" s="1" t="s">
        <v>454</v>
      </c>
      <c r="AO62" s="1" t="s">
        <v>470</v>
      </c>
    </row>
    <row r="63" spans="1:43" ht="36" customHeight="1" x14ac:dyDescent="0.2">
      <c r="A63" s="3">
        <v>61</v>
      </c>
      <c r="B63" s="2">
        <v>42443</v>
      </c>
      <c r="C63" s="31" t="s">
        <v>2004</v>
      </c>
      <c r="D63" s="1" t="s">
        <v>424</v>
      </c>
      <c r="E63" s="16" t="s">
        <v>1729</v>
      </c>
      <c r="F63" s="1" t="s">
        <v>425</v>
      </c>
      <c r="G63" s="1" t="s">
        <v>426</v>
      </c>
      <c r="H63" s="1" t="s">
        <v>1788</v>
      </c>
      <c r="I63" s="9" t="s">
        <v>32</v>
      </c>
      <c r="J63" s="9" t="s">
        <v>116</v>
      </c>
      <c r="K63" s="9" t="s">
        <v>116</v>
      </c>
      <c r="L63" s="7" t="s">
        <v>1623</v>
      </c>
      <c r="M63" s="7" t="s">
        <v>20</v>
      </c>
      <c r="N63" s="7" t="s">
        <v>72</v>
      </c>
      <c r="O63" s="7" t="s">
        <v>1619</v>
      </c>
      <c r="P63" s="7" t="s">
        <v>118</v>
      </c>
      <c r="Q63" s="4">
        <v>5</v>
      </c>
      <c r="R63" s="4" t="s">
        <v>2170</v>
      </c>
      <c r="S63" s="14">
        <v>5</v>
      </c>
      <c r="T63" s="14">
        <v>0</v>
      </c>
      <c r="U63" s="14">
        <v>4</v>
      </c>
      <c r="V63" s="14">
        <v>1</v>
      </c>
      <c r="W63" s="4" t="s">
        <v>32</v>
      </c>
      <c r="Y63" s="14">
        <v>0</v>
      </c>
      <c r="Z63" s="14">
        <v>0</v>
      </c>
      <c r="AA63" s="14">
        <v>0</v>
      </c>
      <c r="AB63" s="14">
        <v>0</v>
      </c>
      <c r="AC63" s="12" t="s">
        <v>32</v>
      </c>
      <c r="AE63" s="14">
        <v>0</v>
      </c>
      <c r="AF63" s="14">
        <v>0</v>
      </c>
      <c r="AG63" s="14">
        <v>0</v>
      </c>
      <c r="AH63" s="14">
        <v>0</v>
      </c>
      <c r="AI63" s="12" t="s">
        <v>1646</v>
      </c>
      <c r="AM63" s="1" t="s">
        <v>428</v>
      </c>
      <c r="AN63" s="1" t="s">
        <v>427</v>
      </c>
      <c r="AO63" s="1" t="s">
        <v>429</v>
      </c>
      <c r="AP63" s="1" t="s">
        <v>430</v>
      </c>
      <c r="AQ63" s="1" t="s">
        <v>431</v>
      </c>
    </row>
    <row r="64" spans="1:43" ht="36" customHeight="1" x14ac:dyDescent="0.2">
      <c r="A64" s="3">
        <v>62</v>
      </c>
      <c r="B64" s="2">
        <v>42444</v>
      </c>
      <c r="C64" s="31" t="s">
        <v>2004</v>
      </c>
      <c r="D64" s="1" t="s">
        <v>193</v>
      </c>
      <c r="E64" s="16" t="s">
        <v>1728</v>
      </c>
      <c r="F64" s="1" t="s">
        <v>432</v>
      </c>
      <c r="G64" s="1" t="s">
        <v>433</v>
      </c>
      <c r="H64" s="1" t="s">
        <v>1789</v>
      </c>
      <c r="I64" s="9" t="s">
        <v>32</v>
      </c>
      <c r="J64" s="9" t="s">
        <v>116</v>
      </c>
      <c r="K64" s="9" t="s">
        <v>116</v>
      </c>
      <c r="L64" s="7" t="s">
        <v>1623</v>
      </c>
      <c r="M64" s="7" t="s">
        <v>20</v>
      </c>
      <c r="N64" s="7" t="s">
        <v>72</v>
      </c>
      <c r="O64" s="7" t="s">
        <v>1619</v>
      </c>
      <c r="P64" s="7" t="s">
        <v>436</v>
      </c>
      <c r="Q64" s="4">
        <v>3</v>
      </c>
      <c r="R64" s="4" t="s">
        <v>2142</v>
      </c>
      <c r="S64" s="14">
        <v>3</v>
      </c>
      <c r="T64" s="14">
        <v>0</v>
      </c>
      <c r="U64" s="14">
        <v>3</v>
      </c>
      <c r="V64" s="14">
        <v>0</v>
      </c>
      <c r="W64" s="4" t="s">
        <v>32</v>
      </c>
      <c r="Y64" s="14">
        <v>0</v>
      </c>
      <c r="Z64" s="14">
        <v>0</v>
      </c>
      <c r="AA64" s="14">
        <v>0</v>
      </c>
      <c r="AB64" s="14">
        <v>0</v>
      </c>
      <c r="AC64" s="12" t="s">
        <v>32</v>
      </c>
      <c r="AE64" s="14">
        <v>0</v>
      </c>
      <c r="AF64" s="14">
        <v>0</v>
      </c>
      <c r="AG64" s="14">
        <v>0</v>
      </c>
      <c r="AH64" s="14">
        <v>0</v>
      </c>
      <c r="AI64" s="12" t="s">
        <v>1646</v>
      </c>
      <c r="AK64" s="1" t="s">
        <v>437</v>
      </c>
      <c r="AM64" s="1" t="s">
        <v>435</v>
      </c>
      <c r="AN64" s="1" t="s">
        <v>434</v>
      </c>
      <c r="AO64" s="1" t="s">
        <v>448</v>
      </c>
      <c r="AP64" s="1" t="s">
        <v>450</v>
      </c>
      <c r="AQ64" s="1" t="s">
        <v>451</v>
      </c>
    </row>
    <row r="65" spans="1:44" ht="36" customHeight="1" x14ac:dyDescent="0.2">
      <c r="A65" s="3">
        <v>63</v>
      </c>
      <c r="B65" s="2">
        <v>42444</v>
      </c>
      <c r="C65" s="31" t="s">
        <v>2004</v>
      </c>
      <c r="D65" s="1" t="s">
        <v>78</v>
      </c>
      <c r="E65" s="16" t="s">
        <v>1727</v>
      </c>
      <c r="F65" s="1" t="s">
        <v>399</v>
      </c>
      <c r="G65" s="1" t="s">
        <v>444</v>
      </c>
      <c r="H65" s="1" t="s">
        <v>1790</v>
      </c>
      <c r="I65" s="9" t="s">
        <v>32</v>
      </c>
      <c r="J65" s="9" t="s">
        <v>116</v>
      </c>
      <c r="K65" s="9" t="s">
        <v>116</v>
      </c>
      <c r="L65" s="7" t="s">
        <v>1623</v>
      </c>
      <c r="M65" s="7" t="s">
        <v>20</v>
      </c>
      <c r="N65" s="7" t="s">
        <v>72</v>
      </c>
      <c r="O65" s="7" t="s">
        <v>1619</v>
      </c>
      <c r="P65" s="7" t="s">
        <v>160</v>
      </c>
      <c r="Q65" s="4">
        <v>1</v>
      </c>
      <c r="R65" s="4" t="s">
        <v>446</v>
      </c>
      <c r="S65" s="14">
        <v>1</v>
      </c>
      <c r="T65" s="14">
        <v>0</v>
      </c>
      <c r="U65" s="14">
        <v>1</v>
      </c>
      <c r="V65" s="14">
        <v>0</v>
      </c>
      <c r="W65" s="4" t="s">
        <v>32</v>
      </c>
      <c r="Y65" s="14">
        <v>0</v>
      </c>
      <c r="Z65" s="14">
        <v>0</v>
      </c>
      <c r="AA65" s="14">
        <v>0</v>
      </c>
      <c r="AB65" s="14">
        <v>0</v>
      </c>
      <c r="AC65" s="12" t="s">
        <v>32</v>
      </c>
      <c r="AE65" s="14">
        <v>0</v>
      </c>
      <c r="AF65" s="14">
        <v>0</v>
      </c>
      <c r="AG65" s="14">
        <v>0</v>
      </c>
      <c r="AH65" s="14">
        <v>0</v>
      </c>
      <c r="AI65" s="12" t="s">
        <v>1646</v>
      </c>
      <c r="AK65" s="1" t="s">
        <v>447</v>
      </c>
      <c r="AM65" s="1" t="s">
        <v>445</v>
      </c>
      <c r="AN65" s="1" t="s">
        <v>443</v>
      </c>
    </row>
    <row r="66" spans="1:44" ht="36" customHeight="1" x14ac:dyDescent="0.2">
      <c r="A66" s="3">
        <v>64</v>
      </c>
      <c r="B66" s="2">
        <v>42444</v>
      </c>
      <c r="C66" s="31" t="s">
        <v>2004</v>
      </c>
      <c r="D66" s="1" t="s">
        <v>34</v>
      </c>
      <c r="E66" s="16" t="s">
        <v>1727</v>
      </c>
      <c r="F66" s="1" t="s">
        <v>89</v>
      </c>
      <c r="G66" s="1" t="s">
        <v>438</v>
      </c>
      <c r="H66" s="1" t="s">
        <v>1791</v>
      </c>
      <c r="I66" s="9" t="s">
        <v>32</v>
      </c>
      <c r="J66" s="9" t="s">
        <v>116</v>
      </c>
      <c r="K66" s="9" t="s">
        <v>116</v>
      </c>
      <c r="L66" s="7" t="s">
        <v>1623</v>
      </c>
      <c r="M66" s="7" t="s">
        <v>20</v>
      </c>
      <c r="N66" s="7" t="s">
        <v>72</v>
      </c>
      <c r="O66" s="7" t="s">
        <v>1619</v>
      </c>
      <c r="P66" s="7" t="s">
        <v>118</v>
      </c>
      <c r="Q66" s="4">
        <v>2</v>
      </c>
      <c r="R66" s="4" t="s">
        <v>441</v>
      </c>
      <c r="S66" s="14">
        <v>2</v>
      </c>
      <c r="T66" s="14">
        <v>0</v>
      </c>
      <c r="U66" s="14">
        <v>2</v>
      </c>
      <c r="V66" s="14">
        <v>0</v>
      </c>
      <c r="W66" s="4" t="s">
        <v>32</v>
      </c>
      <c r="Y66" s="14">
        <v>0</v>
      </c>
      <c r="Z66" s="14">
        <v>0</v>
      </c>
      <c r="AA66" s="14">
        <v>0</v>
      </c>
      <c r="AB66" s="14">
        <v>0</v>
      </c>
      <c r="AC66" s="12" t="s">
        <v>32</v>
      </c>
      <c r="AE66" s="14">
        <v>0</v>
      </c>
      <c r="AF66" s="14">
        <v>0</v>
      </c>
      <c r="AG66" s="14">
        <v>0</v>
      </c>
      <c r="AH66" s="14">
        <v>0</v>
      </c>
      <c r="AI66" s="12" t="s">
        <v>1646</v>
      </c>
      <c r="AK66" s="1" t="s">
        <v>442</v>
      </c>
      <c r="AM66" s="1" t="s">
        <v>440</v>
      </c>
      <c r="AN66" s="1" t="s">
        <v>439</v>
      </c>
      <c r="AO66" s="1" t="s">
        <v>443</v>
      </c>
      <c r="AP66" s="1" t="s">
        <v>449</v>
      </c>
    </row>
    <row r="67" spans="1:44" ht="36" customHeight="1" x14ac:dyDescent="0.2">
      <c r="A67" s="3">
        <v>65</v>
      </c>
      <c r="B67" s="2">
        <v>42446</v>
      </c>
      <c r="C67" s="31" t="s">
        <v>2004</v>
      </c>
      <c r="D67" s="1" t="s">
        <v>76</v>
      </c>
      <c r="E67" s="16" t="s">
        <v>1725</v>
      </c>
      <c r="F67" s="1" t="s">
        <v>461</v>
      </c>
      <c r="G67" s="1" t="s">
        <v>461</v>
      </c>
      <c r="H67" s="1" t="s">
        <v>1792</v>
      </c>
      <c r="I67" s="9" t="s">
        <v>32</v>
      </c>
      <c r="J67" s="9" t="s">
        <v>116</v>
      </c>
      <c r="K67" s="9" t="s">
        <v>116</v>
      </c>
      <c r="L67" s="7" t="s">
        <v>1623</v>
      </c>
      <c r="M67" s="7" t="s">
        <v>20</v>
      </c>
      <c r="N67" s="7" t="s">
        <v>72</v>
      </c>
      <c r="O67" s="7" t="s">
        <v>1619</v>
      </c>
      <c r="P67" s="7" t="s">
        <v>464</v>
      </c>
      <c r="Q67" s="4">
        <v>2</v>
      </c>
      <c r="R67" s="4" t="s">
        <v>2106</v>
      </c>
      <c r="S67" s="14">
        <v>2</v>
      </c>
      <c r="T67" s="14">
        <v>0</v>
      </c>
      <c r="U67" s="14">
        <v>2</v>
      </c>
      <c r="V67" s="14">
        <v>0</v>
      </c>
      <c r="W67" s="4" t="s">
        <v>32</v>
      </c>
      <c r="Y67" s="14">
        <v>0</v>
      </c>
      <c r="Z67" s="14">
        <v>0</v>
      </c>
      <c r="AA67" s="14">
        <v>0</v>
      </c>
      <c r="AB67" s="14">
        <v>0</v>
      </c>
      <c r="AC67" s="12">
        <v>1</v>
      </c>
      <c r="AD67" s="12" t="s">
        <v>2263</v>
      </c>
      <c r="AE67" s="14">
        <v>1</v>
      </c>
      <c r="AF67" s="14">
        <v>0</v>
      </c>
      <c r="AG67" s="14">
        <v>1</v>
      </c>
      <c r="AH67" s="14">
        <v>0</v>
      </c>
      <c r="AI67" s="12" t="s">
        <v>1628</v>
      </c>
      <c r="AK67" s="1" t="s">
        <v>465</v>
      </c>
      <c r="AM67" s="1" t="s">
        <v>463</v>
      </c>
      <c r="AN67" s="1" t="s">
        <v>462</v>
      </c>
    </row>
    <row r="68" spans="1:44" ht="36" customHeight="1" x14ac:dyDescent="0.2">
      <c r="A68" s="3">
        <v>66</v>
      </c>
      <c r="B68" s="2">
        <v>42446</v>
      </c>
      <c r="C68" s="31" t="s">
        <v>2004</v>
      </c>
      <c r="D68" s="1" t="s">
        <v>34</v>
      </c>
      <c r="E68" s="16" t="s">
        <v>1727</v>
      </c>
      <c r="F68" s="1" t="s">
        <v>89</v>
      </c>
      <c r="G68" s="1" t="s">
        <v>466</v>
      </c>
      <c r="H68" s="1" t="s">
        <v>1793</v>
      </c>
      <c r="I68" s="9" t="s">
        <v>32</v>
      </c>
      <c r="J68" s="9" t="s">
        <v>116</v>
      </c>
      <c r="K68" s="9" t="s">
        <v>116</v>
      </c>
      <c r="L68" s="7" t="s">
        <v>1623</v>
      </c>
      <c r="M68" s="7" t="s">
        <v>1721</v>
      </c>
      <c r="N68" s="7" t="s">
        <v>1722</v>
      </c>
      <c r="O68" s="7" t="s">
        <v>1619</v>
      </c>
      <c r="P68" s="7" t="s">
        <v>118</v>
      </c>
      <c r="Q68" s="4">
        <v>5</v>
      </c>
      <c r="R68" s="4" t="s">
        <v>2255</v>
      </c>
      <c r="S68" s="14">
        <v>5</v>
      </c>
      <c r="T68" s="14">
        <v>0</v>
      </c>
      <c r="U68" s="14">
        <v>5</v>
      </c>
      <c r="V68" s="14">
        <v>0</v>
      </c>
      <c r="W68" s="4" t="s">
        <v>32</v>
      </c>
      <c r="Y68" s="14">
        <v>0</v>
      </c>
      <c r="Z68" s="14">
        <v>0</v>
      </c>
      <c r="AA68" s="14">
        <v>0</v>
      </c>
      <c r="AB68" s="14">
        <v>0</v>
      </c>
      <c r="AC68" s="12" t="s">
        <v>32</v>
      </c>
      <c r="AE68" s="14">
        <v>0</v>
      </c>
      <c r="AF68" s="14">
        <v>0</v>
      </c>
      <c r="AG68" s="14">
        <v>0</v>
      </c>
      <c r="AH68" s="14">
        <v>0</v>
      </c>
      <c r="AI68" s="12" t="s">
        <v>1646</v>
      </c>
      <c r="AK68" s="1" t="s">
        <v>469</v>
      </c>
      <c r="AM68" s="1" t="s">
        <v>468</v>
      </c>
      <c r="AN68" s="1" t="s">
        <v>467</v>
      </c>
      <c r="AO68" s="1" t="s">
        <v>1676</v>
      </c>
    </row>
    <row r="69" spans="1:44" ht="36" customHeight="1" x14ac:dyDescent="0.2">
      <c r="A69" s="3">
        <v>67</v>
      </c>
      <c r="B69" s="2">
        <v>42447</v>
      </c>
      <c r="C69" s="31" t="s">
        <v>2004</v>
      </c>
      <c r="D69" s="1" t="s">
        <v>76</v>
      </c>
      <c r="E69" s="16" t="s">
        <v>1725</v>
      </c>
      <c r="F69" s="1" t="s">
        <v>502</v>
      </c>
      <c r="G69" s="1" t="s">
        <v>502</v>
      </c>
      <c r="H69" s="1" t="s">
        <v>1794</v>
      </c>
      <c r="I69" s="9">
        <v>17</v>
      </c>
      <c r="J69" s="9" t="s">
        <v>506</v>
      </c>
      <c r="K69" s="9" t="s">
        <v>505</v>
      </c>
      <c r="L69" s="7" t="s">
        <v>1623</v>
      </c>
      <c r="M69" s="7" t="s">
        <v>60</v>
      </c>
      <c r="N69" s="7" t="s">
        <v>71</v>
      </c>
      <c r="O69" s="7" t="s">
        <v>1619</v>
      </c>
      <c r="P69" s="7" t="s">
        <v>126</v>
      </c>
      <c r="Q69" s="4">
        <v>2</v>
      </c>
      <c r="R69" s="4" t="s">
        <v>2114</v>
      </c>
      <c r="S69" s="14">
        <v>2</v>
      </c>
      <c r="T69" s="14">
        <v>0</v>
      </c>
      <c r="U69" s="14">
        <v>2</v>
      </c>
      <c r="V69" s="14">
        <v>0</v>
      </c>
      <c r="W69" s="4" t="s">
        <v>32</v>
      </c>
      <c r="Y69" s="14">
        <v>0</v>
      </c>
      <c r="Z69" s="14">
        <v>0</v>
      </c>
      <c r="AA69" s="14">
        <v>0</v>
      </c>
      <c r="AB69" s="14">
        <v>0</v>
      </c>
      <c r="AC69" s="12" t="s">
        <v>32</v>
      </c>
      <c r="AE69" s="14">
        <v>0</v>
      </c>
      <c r="AF69" s="14">
        <v>0</v>
      </c>
      <c r="AG69" s="14">
        <v>0</v>
      </c>
      <c r="AH69" s="14">
        <v>0</v>
      </c>
      <c r="AI69" s="12" t="s">
        <v>1646</v>
      </c>
      <c r="AK69" s="1" t="s">
        <v>507</v>
      </c>
      <c r="AM69" s="1" t="s">
        <v>504</v>
      </c>
      <c r="AN69" s="1" t="s">
        <v>503</v>
      </c>
      <c r="AO69" s="1" t="s">
        <v>508</v>
      </c>
    </row>
    <row r="70" spans="1:44" ht="36" customHeight="1" x14ac:dyDescent="0.2">
      <c r="A70" s="3">
        <v>68</v>
      </c>
      <c r="B70" s="2">
        <v>42447</v>
      </c>
      <c r="C70" s="31" t="s">
        <v>2004</v>
      </c>
      <c r="D70" s="1" t="s">
        <v>391</v>
      </c>
      <c r="E70" s="16" t="s">
        <v>1728</v>
      </c>
      <c r="F70" s="1" t="s">
        <v>392</v>
      </c>
      <c r="G70" s="1" t="s">
        <v>471</v>
      </c>
      <c r="H70" s="1" t="s">
        <v>1795</v>
      </c>
      <c r="I70" s="9" t="s">
        <v>32</v>
      </c>
      <c r="J70" s="9" t="s">
        <v>116</v>
      </c>
      <c r="K70" s="9" t="s">
        <v>116</v>
      </c>
      <c r="L70" s="7" t="s">
        <v>1623</v>
      </c>
      <c r="M70" s="7" t="s">
        <v>20</v>
      </c>
      <c r="N70" s="7" t="s">
        <v>72</v>
      </c>
      <c r="O70" s="7" t="s">
        <v>1619</v>
      </c>
      <c r="P70" s="7" t="s">
        <v>476</v>
      </c>
      <c r="Q70" s="4">
        <v>9</v>
      </c>
      <c r="R70" s="4" t="s">
        <v>2227</v>
      </c>
      <c r="S70" s="14">
        <v>8</v>
      </c>
      <c r="T70" s="14">
        <v>1</v>
      </c>
      <c r="U70" s="14">
        <v>9</v>
      </c>
      <c r="V70" s="14">
        <v>0</v>
      </c>
      <c r="W70" s="4" t="s">
        <v>32</v>
      </c>
      <c r="Y70" s="14">
        <v>0</v>
      </c>
      <c r="Z70" s="14">
        <v>0</v>
      </c>
      <c r="AA70" s="14">
        <v>0</v>
      </c>
      <c r="AB70" s="14">
        <v>0</v>
      </c>
      <c r="AC70" s="12" t="s">
        <v>32</v>
      </c>
      <c r="AE70" s="14">
        <v>0</v>
      </c>
      <c r="AF70" s="14">
        <v>0</v>
      </c>
      <c r="AG70" s="14">
        <v>0</v>
      </c>
      <c r="AH70" s="14">
        <v>0</v>
      </c>
      <c r="AI70" s="12" t="s">
        <v>1646</v>
      </c>
      <c r="AJ70" s="11" t="s">
        <v>474</v>
      </c>
      <c r="AK70" s="1" t="s">
        <v>475</v>
      </c>
      <c r="AM70" s="1" t="s">
        <v>473</v>
      </c>
      <c r="AN70" s="1" t="s">
        <v>472</v>
      </c>
      <c r="AO70" s="1" t="s">
        <v>477</v>
      </c>
      <c r="AP70" s="1" t="s">
        <v>478</v>
      </c>
    </row>
    <row r="71" spans="1:44" ht="36" customHeight="1" x14ac:dyDescent="0.2">
      <c r="A71" s="3">
        <v>69</v>
      </c>
      <c r="B71" s="2">
        <v>42448</v>
      </c>
      <c r="C71" s="31" t="s">
        <v>2004</v>
      </c>
      <c r="D71" s="1" t="s">
        <v>78</v>
      </c>
      <c r="E71" s="16" t="s">
        <v>1727</v>
      </c>
      <c r="F71" s="1" t="s">
        <v>265</v>
      </c>
      <c r="G71" s="1" t="s">
        <v>489</v>
      </c>
      <c r="H71" s="1" t="s">
        <v>1796</v>
      </c>
      <c r="I71" s="9">
        <v>10</v>
      </c>
      <c r="J71" s="9" t="s">
        <v>206</v>
      </c>
      <c r="K71" s="9" t="s">
        <v>497</v>
      </c>
      <c r="L71" s="7" t="s">
        <v>490</v>
      </c>
      <c r="M71" s="7" t="s">
        <v>204</v>
      </c>
      <c r="N71" s="7" t="s">
        <v>493</v>
      </c>
      <c r="O71" s="7" t="s">
        <v>1620</v>
      </c>
      <c r="P71" s="7" t="s">
        <v>494</v>
      </c>
      <c r="Q71" s="4">
        <v>4</v>
      </c>
      <c r="R71" s="4" t="s">
        <v>2213</v>
      </c>
      <c r="S71" s="14">
        <v>3</v>
      </c>
      <c r="T71" s="14">
        <v>1</v>
      </c>
      <c r="U71" s="14">
        <v>4</v>
      </c>
      <c r="V71" s="14">
        <v>0</v>
      </c>
      <c r="W71" s="4" t="s">
        <v>32</v>
      </c>
      <c r="Y71" s="14">
        <v>0</v>
      </c>
      <c r="Z71" s="14">
        <v>0</v>
      </c>
      <c r="AA71" s="14">
        <v>0</v>
      </c>
      <c r="AB71" s="14">
        <v>0</v>
      </c>
      <c r="AC71" s="12" t="s">
        <v>32</v>
      </c>
      <c r="AE71" s="14">
        <v>0</v>
      </c>
      <c r="AF71" s="14">
        <v>0</v>
      </c>
      <c r="AG71" s="14">
        <v>0</v>
      </c>
      <c r="AH71" s="14">
        <v>0</v>
      </c>
      <c r="AI71" s="12" t="s">
        <v>1646</v>
      </c>
      <c r="AM71" s="1" t="s">
        <v>492</v>
      </c>
      <c r="AN71" s="1" t="s">
        <v>491</v>
      </c>
      <c r="AO71" s="1" t="s">
        <v>495</v>
      </c>
      <c r="AP71" s="1" t="s">
        <v>496</v>
      </c>
      <c r="AQ71" s="1" t="s">
        <v>498</v>
      </c>
      <c r="AR71" s="1" t="s">
        <v>499</v>
      </c>
    </row>
    <row r="72" spans="1:44" ht="36" customHeight="1" x14ac:dyDescent="0.2">
      <c r="A72" s="3">
        <v>70</v>
      </c>
      <c r="B72" s="2">
        <v>42452</v>
      </c>
      <c r="C72" s="31" t="s">
        <v>2004</v>
      </c>
      <c r="D72" s="1" t="s">
        <v>76</v>
      </c>
      <c r="E72" s="16" t="s">
        <v>1725</v>
      </c>
      <c r="F72" s="1" t="s">
        <v>80</v>
      </c>
      <c r="G72" s="1" t="s">
        <v>80</v>
      </c>
      <c r="H72" s="1" t="s">
        <v>1797</v>
      </c>
      <c r="I72" s="9" t="s">
        <v>32</v>
      </c>
      <c r="J72" s="9" t="s">
        <v>116</v>
      </c>
      <c r="K72" s="9" t="s">
        <v>116</v>
      </c>
      <c r="L72" s="7" t="s">
        <v>1623</v>
      </c>
      <c r="M72" s="7" t="s">
        <v>20</v>
      </c>
      <c r="N72" s="7" t="s">
        <v>72</v>
      </c>
      <c r="O72" s="7" t="s">
        <v>1619</v>
      </c>
      <c r="P72" s="7" t="s">
        <v>118</v>
      </c>
      <c r="Q72" s="4">
        <v>3</v>
      </c>
      <c r="R72" s="4" t="s">
        <v>2215</v>
      </c>
      <c r="S72" s="14">
        <v>3</v>
      </c>
      <c r="T72" s="14">
        <v>0</v>
      </c>
      <c r="U72" s="14">
        <v>3</v>
      </c>
      <c r="V72" s="14">
        <v>0</v>
      </c>
      <c r="W72" s="4" t="s">
        <v>32</v>
      </c>
      <c r="Y72" s="14">
        <v>0</v>
      </c>
      <c r="Z72" s="14">
        <v>0</v>
      </c>
      <c r="AA72" s="14">
        <v>0</v>
      </c>
      <c r="AB72" s="14">
        <v>0</v>
      </c>
      <c r="AC72" s="12" t="s">
        <v>32</v>
      </c>
      <c r="AE72" s="14">
        <v>0</v>
      </c>
      <c r="AF72" s="14">
        <v>0</v>
      </c>
      <c r="AG72" s="14">
        <v>0</v>
      </c>
      <c r="AH72" s="14">
        <v>0</v>
      </c>
      <c r="AI72" s="12" t="s">
        <v>1646</v>
      </c>
      <c r="AM72" s="1" t="s">
        <v>501</v>
      </c>
      <c r="AN72" s="1" t="s">
        <v>500</v>
      </c>
    </row>
    <row r="73" spans="1:44" ht="36" customHeight="1" x14ac:dyDescent="0.2">
      <c r="A73" s="3">
        <v>71</v>
      </c>
      <c r="B73" s="2">
        <v>42452</v>
      </c>
      <c r="C73" s="31" t="s">
        <v>2004</v>
      </c>
      <c r="D73" s="1" t="s">
        <v>178</v>
      </c>
      <c r="E73" s="16" t="s">
        <v>1728</v>
      </c>
      <c r="F73" s="1" t="s">
        <v>483</v>
      </c>
      <c r="G73" s="1" t="s">
        <v>484</v>
      </c>
      <c r="H73" s="1" t="s">
        <v>1798</v>
      </c>
      <c r="I73" s="9">
        <v>4</v>
      </c>
      <c r="J73" s="9" t="s">
        <v>59</v>
      </c>
      <c r="K73" s="9" t="s">
        <v>488</v>
      </c>
      <c r="L73" s="7" t="s">
        <v>192</v>
      </c>
      <c r="M73" s="7" t="s">
        <v>60</v>
      </c>
      <c r="N73" s="7" t="s">
        <v>71</v>
      </c>
      <c r="O73" s="7" t="s">
        <v>1620</v>
      </c>
      <c r="P73" s="7" t="s">
        <v>288</v>
      </c>
      <c r="Q73" s="4">
        <v>3</v>
      </c>
      <c r="R73" s="4" t="s">
        <v>2190</v>
      </c>
      <c r="S73" s="14">
        <v>2</v>
      </c>
      <c r="T73" s="14">
        <v>1</v>
      </c>
      <c r="U73" s="14">
        <v>3</v>
      </c>
      <c r="V73" s="14">
        <v>0</v>
      </c>
      <c r="W73" s="4" t="s">
        <v>32</v>
      </c>
      <c r="Y73" s="14">
        <v>0</v>
      </c>
      <c r="Z73" s="14">
        <v>0</v>
      </c>
      <c r="AA73" s="14">
        <v>0</v>
      </c>
      <c r="AB73" s="14">
        <v>0</v>
      </c>
      <c r="AC73" s="12" t="s">
        <v>32</v>
      </c>
      <c r="AE73" s="14">
        <v>0</v>
      </c>
      <c r="AF73" s="14">
        <v>0</v>
      </c>
      <c r="AG73" s="14">
        <v>0</v>
      </c>
      <c r="AH73" s="14">
        <v>0</v>
      </c>
      <c r="AI73" s="12" t="s">
        <v>1646</v>
      </c>
      <c r="AJ73" s="11" t="s">
        <v>487</v>
      </c>
      <c r="AM73" s="1" t="s">
        <v>486</v>
      </c>
      <c r="AN73" s="1" t="s">
        <v>485</v>
      </c>
    </row>
    <row r="74" spans="1:44" ht="36" customHeight="1" x14ac:dyDescent="0.2">
      <c r="A74" s="3">
        <v>72</v>
      </c>
      <c r="B74" s="2">
        <v>42454</v>
      </c>
      <c r="C74" s="31" t="s">
        <v>2004</v>
      </c>
      <c r="D74" s="1" t="s">
        <v>231</v>
      </c>
      <c r="E74" s="16" t="s">
        <v>1725</v>
      </c>
      <c r="F74" s="1" t="s">
        <v>547</v>
      </c>
      <c r="G74" s="1" t="s">
        <v>547</v>
      </c>
      <c r="H74" s="1" t="s">
        <v>1799</v>
      </c>
      <c r="I74" s="9">
        <v>5</v>
      </c>
      <c r="J74" s="9" t="s">
        <v>552</v>
      </c>
      <c r="K74" s="9" t="s">
        <v>551</v>
      </c>
      <c r="L74" s="7" t="s">
        <v>490</v>
      </c>
      <c r="M74" s="7" t="s">
        <v>60</v>
      </c>
      <c r="N74" s="7" t="s">
        <v>70</v>
      </c>
      <c r="O74" s="7" t="s">
        <v>1620</v>
      </c>
      <c r="Q74" s="4">
        <v>1</v>
      </c>
      <c r="R74" s="4" t="s">
        <v>550</v>
      </c>
      <c r="S74" s="14">
        <v>1</v>
      </c>
      <c r="T74" s="14">
        <v>0</v>
      </c>
      <c r="U74" s="14">
        <v>1</v>
      </c>
      <c r="V74" s="14">
        <v>0</v>
      </c>
      <c r="W74" s="4" t="s">
        <v>32</v>
      </c>
      <c r="Y74" s="14">
        <v>0</v>
      </c>
      <c r="Z74" s="14">
        <v>0</v>
      </c>
      <c r="AA74" s="14">
        <v>0</v>
      </c>
      <c r="AB74" s="14">
        <v>0</v>
      </c>
      <c r="AC74" s="12" t="s">
        <v>32</v>
      </c>
      <c r="AE74" s="14">
        <v>0</v>
      </c>
      <c r="AF74" s="14">
        <v>0</v>
      </c>
      <c r="AG74" s="14">
        <v>0</v>
      </c>
      <c r="AH74" s="14">
        <v>0</v>
      </c>
      <c r="AI74" s="12" t="s">
        <v>1646</v>
      </c>
      <c r="AM74" s="1" t="s">
        <v>549</v>
      </c>
      <c r="AN74" s="1" t="s">
        <v>548</v>
      </c>
    </row>
    <row r="75" spans="1:44" ht="36" customHeight="1" x14ac:dyDescent="0.2">
      <c r="A75" s="3">
        <v>73</v>
      </c>
      <c r="B75" s="2">
        <v>42454</v>
      </c>
      <c r="C75" s="31" t="s">
        <v>2004</v>
      </c>
      <c r="D75" s="1" t="s">
        <v>77</v>
      </c>
      <c r="E75" s="16" t="s">
        <v>1727</v>
      </c>
      <c r="F75" s="1" t="s">
        <v>538</v>
      </c>
      <c r="G75" s="1" t="s">
        <v>542</v>
      </c>
      <c r="H75" s="1" t="s">
        <v>1800</v>
      </c>
      <c r="I75" s="9">
        <v>9</v>
      </c>
      <c r="J75" s="9" t="s">
        <v>546</v>
      </c>
      <c r="K75" s="9" t="s">
        <v>545</v>
      </c>
      <c r="L75" s="7" t="s">
        <v>1623</v>
      </c>
      <c r="M75" s="7" t="s">
        <v>20</v>
      </c>
      <c r="N75" s="7" t="s">
        <v>71</v>
      </c>
      <c r="O75" s="7" t="s">
        <v>1619</v>
      </c>
      <c r="P75" s="7" t="s">
        <v>544</v>
      </c>
      <c r="Q75" s="4">
        <v>4</v>
      </c>
      <c r="R75" s="4" t="s">
        <v>2171</v>
      </c>
      <c r="S75" s="14">
        <v>4</v>
      </c>
      <c r="T75" s="14">
        <v>0</v>
      </c>
      <c r="U75" s="14">
        <v>4</v>
      </c>
      <c r="V75" s="14">
        <v>0</v>
      </c>
      <c r="W75" s="4" t="s">
        <v>32</v>
      </c>
      <c r="Y75" s="14">
        <v>0</v>
      </c>
      <c r="Z75" s="14">
        <v>0</v>
      </c>
      <c r="AA75" s="14">
        <v>0</v>
      </c>
      <c r="AB75" s="14">
        <v>0</v>
      </c>
      <c r="AC75" s="12" t="s">
        <v>32</v>
      </c>
      <c r="AE75" s="14">
        <v>0</v>
      </c>
      <c r="AF75" s="14">
        <v>0</v>
      </c>
      <c r="AG75" s="14">
        <v>0</v>
      </c>
      <c r="AH75" s="14">
        <v>0</v>
      </c>
      <c r="AI75" s="12" t="s">
        <v>1646</v>
      </c>
      <c r="AJ75" s="11" t="s">
        <v>541</v>
      </c>
      <c r="AK75" s="1" t="s">
        <v>146</v>
      </c>
      <c r="AM75" s="1" t="s">
        <v>540</v>
      </c>
      <c r="AN75" s="1" t="s">
        <v>539</v>
      </c>
      <c r="AO75" s="1" t="s">
        <v>543</v>
      </c>
    </row>
    <row r="76" spans="1:44" ht="36" customHeight="1" x14ac:dyDescent="0.2">
      <c r="A76" s="3">
        <v>74</v>
      </c>
      <c r="B76" s="2">
        <v>42454</v>
      </c>
      <c r="C76" s="31" t="s">
        <v>2004</v>
      </c>
      <c r="D76" s="1" t="s">
        <v>412</v>
      </c>
      <c r="E76" s="16" t="s">
        <v>1727</v>
      </c>
      <c r="F76" s="1" t="s">
        <v>413</v>
      </c>
      <c r="G76" s="1" t="s">
        <v>528</v>
      </c>
      <c r="H76" s="1" t="s">
        <v>1801</v>
      </c>
      <c r="I76" s="9" t="s">
        <v>32</v>
      </c>
      <c r="J76" s="9" t="s">
        <v>116</v>
      </c>
      <c r="K76" s="9" t="s">
        <v>116</v>
      </c>
      <c r="L76" s="7" t="s">
        <v>1623</v>
      </c>
      <c r="M76" s="7" t="s">
        <v>20</v>
      </c>
      <c r="N76" s="7" t="s">
        <v>72</v>
      </c>
      <c r="O76" s="7" t="s">
        <v>1619</v>
      </c>
      <c r="P76" s="7" t="s">
        <v>529</v>
      </c>
      <c r="Q76" s="4">
        <v>5</v>
      </c>
      <c r="R76" s="4" t="s">
        <v>2125</v>
      </c>
      <c r="S76" s="14">
        <v>5</v>
      </c>
      <c r="T76" s="14">
        <v>0</v>
      </c>
      <c r="U76" s="14">
        <v>5</v>
      </c>
      <c r="V76" s="14">
        <v>0</v>
      </c>
      <c r="W76" s="4" t="s">
        <v>32</v>
      </c>
      <c r="Y76" s="14">
        <v>0</v>
      </c>
      <c r="Z76" s="14">
        <v>0</v>
      </c>
      <c r="AA76" s="14">
        <v>0</v>
      </c>
      <c r="AB76" s="14">
        <v>0</v>
      </c>
      <c r="AC76" s="12" t="s">
        <v>32</v>
      </c>
      <c r="AE76" s="14">
        <v>0</v>
      </c>
      <c r="AF76" s="14">
        <v>0</v>
      </c>
      <c r="AG76" s="14">
        <v>0</v>
      </c>
      <c r="AH76" s="14">
        <v>0</v>
      </c>
      <c r="AI76" s="12" t="s">
        <v>1646</v>
      </c>
      <c r="AJ76" s="11" t="s">
        <v>530</v>
      </c>
      <c r="AK76" s="1" t="s">
        <v>146</v>
      </c>
      <c r="AM76" s="1" t="s">
        <v>526</v>
      </c>
      <c r="AN76" s="1" t="s">
        <v>525</v>
      </c>
      <c r="AO76" s="1" t="s">
        <v>527</v>
      </c>
    </row>
    <row r="77" spans="1:44" ht="36" customHeight="1" x14ac:dyDescent="0.2">
      <c r="A77" s="3">
        <v>75</v>
      </c>
      <c r="B77" s="2">
        <v>42455</v>
      </c>
      <c r="C77" s="31" t="s">
        <v>2004</v>
      </c>
      <c r="D77" s="1" t="s">
        <v>76</v>
      </c>
      <c r="E77" s="16" t="s">
        <v>1725</v>
      </c>
      <c r="F77" s="1" t="s">
        <v>509</v>
      </c>
      <c r="G77" s="1" t="s">
        <v>514</v>
      </c>
      <c r="H77" s="1" t="s">
        <v>1802</v>
      </c>
      <c r="I77" s="9">
        <v>1</v>
      </c>
      <c r="J77" s="9" t="s">
        <v>513</v>
      </c>
      <c r="K77" s="9" t="s">
        <v>512</v>
      </c>
      <c r="L77" s="7" t="s">
        <v>1623</v>
      </c>
      <c r="M77" s="7" t="s">
        <v>60</v>
      </c>
      <c r="N77" s="7" t="s">
        <v>71</v>
      </c>
      <c r="O77" s="7" t="s">
        <v>1619</v>
      </c>
      <c r="P77" s="7" t="s">
        <v>515</v>
      </c>
      <c r="Q77" s="4">
        <v>12</v>
      </c>
      <c r="R77" s="4" t="s">
        <v>2194</v>
      </c>
      <c r="S77" s="14">
        <v>12</v>
      </c>
      <c r="T77" s="14">
        <v>0</v>
      </c>
      <c r="U77" s="14">
        <v>12</v>
      </c>
      <c r="V77" s="14">
        <v>0</v>
      </c>
      <c r="W77" s="4" t="s">
        <v>32</v>
      </c>
      <c r="Y77" s="14">
        <v>0</v>
      </c>
      <c r="Z77" s="14">
        <v>0</v>
      </c>
      <c r="AA77" s="14">
        <v>0</v>
      </c>
      <c r="AB77" s="14">
        <v>0</v>
      </c>
      <c r="AC77" s="12" t="s">
        <v>32</v>
      </c>
      <c r="AE77" s="14">
        <v>0</v>
      </c>
      <c r="AF77" s="14">
        <v>0</v>
      </c>
      <c r="AG77" s="14">
        <v>0</v>
      </c>
      <c r="AH77" s="14">
        <v>0</v>
      </c>
      <c r="AI77" s="12" t="s">
        <v>1646</v>
      </c>
      <c r="AK77" s="1" t="s">
        <v>651</v>
      </c>
      <c r="AM77" s="1" t="s">
        <v>511</v>
      </c>
      <c r="AN77" s="1" t="s">
        <v>510</v>
      </c>
      <c r="AO77" s="1" t="s">
        <v>516</v>
      </c>
      <c r="AP77" s="1" t="s">
        <v>523</v>
      </c>
      <c r="AQ77" s="1" t="s">
        <v>650</v>
      </c>
    </row>
    <row r="78" spans="1:44" ht="36" customHeight="1" x14ac:dyDescent="0.2">
      <c r="A78" s="3">
        <v>76</v>
      </c>
      <c r="B78" s="2">
        <v>42455</v>
      </c>
      <c r="C78" s="31" t="s">
        <v>2004</v>
      </c>
      <c r="D78" s="1" t="s">
        <v>412</v>
      </c>
      <c r="E78" s="16" t="s">
        <v>1727</v>
      </c>
      <c r="F78" s="1" t="s">
        <v>413</v>
      </c>
      <c r="G78" s="1" t="s">
        <v>413</v>
      </c>
      <c r="H78" s="1" t="s">
        <v>1803</v>
      </c>
      <c r="I78" s="9" t="s">
        <v>32</v>
      </c>
      <c r="J78" s="9" t="s">
        <v>116</v>
      </c>
      <c r="K78" s="9" t="s">
        <v>116</v>
      </c>
      <c r="L78" s="7" t="s">
        <v>1623</v>
      </c>
      <c r="M78" s="7" t="s">
        <v>20</v>
      </c>
      <c r="N78" s="7" t="s">
        <v>72</v>
      </c>
      <c r="O78" s="7" t="s">
        <v>1619</v>
      </c>
      <c r="P78" s="7" t="s">
        <v>561</v>
      </c>
      <c r="Q78" s="4">
        <v>1</v>
      </c>
      <c r="R78" s="4" t="s">
        <v>2126</v>
      </c>
      <c r="S78" s="14">
        <v>1</v>
      </c>
      <c r="T78" s="14">
        <v>0</v>
      </c>
      <c r="U78" s="14">
        <v>1</v>
      </c>
      <c r="V78" s="14">
        <v>0</v>
      </c>
      <c r="W78" s="4" t="s">
        <v>32</v>
      </c>
      <c r="Y78" s="14">
        <v>0</v>
      </c>
      <c r="Z78" s="14">
        <v>0</v>
      </c>
      <c r="AA78" s="14">
        <v>0</v>
      </c>
      <c r="AB78" s="14">
        <v>0</v>
      </c>
      <c r="AC78" s="12" t="s">
        <v>32</v>
      </c>
      <c r="AE78" s="14">
        <v>0</v>
      </c>
      <c r="AF78" s="14">
        <v>0</v>
      </c>
      <c r="AG78" s="14">
        <v>0</v>
      </c>
      <c r="AH78" s="14">
        <v>0</v>
      </c>
      <c r="AI78" s="12" t="s">
        <v>1646</v>
      </c>
      <c r="AJ78" s="11" t="s">
        <v>557</v>
      </c>
      <c r="AK78" s="1" t="s">
        <v>146</v>
      </c>
      <c r="AM78" s="1" t="s">
        <v>554</v>
      </c>
      <c r="AN78" s="1" t="s">
        <v>555</v>
      </c>
    </row>
    <row r="79" spans="1:44" ht="36" customHeight="1" x14ac:dyDescent="0.2">
      <c r="A79" s="3">
        <v>77</v>
      </c>
      <c r="B79" s="2">
        <v>42455</v>
      </c>
      <c r="C79" s="31" t="s">
        <v>2004</v>
      </c>
      <c r="D79" s="1" t="s">
        <v>412</v>
      </c>
      <c r="E79" s="16" t="s">
        <v>1727</v>
      </c>
      <c r="F79" s="1" t="s">
        <v>553</v>
      </c>
      <c r="G79" s="1" t="s">
        <v>559</v>
      </c>
      <c r="H79" s="1" t="s">
        <v>1804</v>
      </c>
      <c r="I79" s="9" t="s">
        <v>32</v>
      </c>
      <c r="J79" s="9" t="s">
        <v>116</v>
      </c>
      <c r="K79" s="9" t="s">
        <v>116</v>
      </c>
      <c r="L79" s="7" t="s">
        <v>1623</v>
      </c>
      <c r="M79" s="7" t="s">
        <v>20</v>
      </c>
      <c r="N79" s="7" t="s">
        <v>72</v>
      </c>
      <c r="O79" s="7" t="s">
        <v>1619</v>
      </c>
      <c r="P79" s="7" t="s">
        <v>560</v>
      </c>
      <c r="Q79" s="4">
        <v>1</v>
      </c>
      <c r="R79" s="4" t="s">
        <v>558</v>
      </c>
      <c r="S79" s="14">
        <v>1</v>
      </c>
      <c r="T79" s="14">
        <v>0</v>
      </c>
      <c r="U79" s="14">
        <v>1</v>
      </c>
      <c r="V79" s="14">
        <v>0</v>
      </c>
      <c r="W79" s="4" t="s">
        <v>32</v>
      </c>
      <c r="Y79" s="14">
        <v>0</v>
      </c>
      <c r="Z79" s="14">
        <v>0</v>
      </c>
      <c r="AA79" s="14">
        <v>0</v>
      </c>
      <c r="AB79" s="14">
        <v>0</v>
      </c>
      <c r="AC79" s="12" t="s">
        <v>32</v>
      </c>
      <c r="AE79" s="14">
        <v>0</v>
      </c>
      <c r="AF79" s="14">
        <v>0</v>
      </c>
      <c r="AG79" s="14">
        <v>0</v>
      </c>
      <c r="AH79" s="14">
        <v>0</v>
      </c>
      <c r="AI79" s="12" t="s">
        <v>1646</v>
      </c>
      <c r="AJ79" s="11" t="s">
        <v>556</v>
      </c>
      <c r="AK79" s="1" t="s">
        <v>146</v>
      </c>
      <c r="AM79" s="1" t="s">
        <v>554</v>
      </c>
      <c r="AN79" s="1" t="s">
        <v>555</v>
      </c>
    </row>
    <row r="80" spans="1:44" ht="36" customHeight="1" x14ac:dyDescent="0.2">
      <c r="A80" s="3">
        <v>78</v>
      </c>
      <c r="B80" s="2">
        <v>42456</v>
      </c>
      <c r="C80" s="31" t="s">
        <v>2004</v>
      </c>
      <c r="D80" s="1" t="s">
        <v>166</v>
      </c>
      <c r="E80" s="16" t="s">
        <v>1728</v>
      </c>
      <c r="F80" s="1" t="s">
        <v>517</v>
      </c>
      <c r="G80" s="1" t="s">
        <v>518</v>
      </c>
      <c r="H80" s="1" t="s">
        <v>1805</v>
      </c>
      <c r="I80" s="9" t="s">
        <v>32</v>
      </c>
      <c r="J80" s="9" t="s">
        <v>116</v>
      </c>
      <c r="K80" s="9" t="s">
        <v>116</v>
      </c>
      <c r="L80" s="7" t="s">
        <v>1623</v>
      </c>
      <c r="M80" s="7" t="s">
        <v>20</v>
      </c>
      <c r="N80" s="7" t="s">
        <v>72</v>
      </c>
      <c r="O80" s="7" t="s">
        <v>1619</v>
      </c>
      <c r="P80" s="7" t="s">
        <v>118</v>
      </c>
      <c r="Q80" s="4">
        <v>5</v>
      </c>
      <c r="R80" s="4" t="s">
        <v>2228</v>
      </c>
      <c r="S80" s="14">
        <v>5</v>
      </c>
      <c r="T80" s="14">
        <v>0</v>
      </c>
      <c r="U80" s="14">
        <v>5</v>
      </c>
      <c r="V80" s="14">
        <v>0</v>
      </c>
      <c r="W80" s="4" t="s">
        <v>32</v>
      </c>
      <c r="Y80" s="14">
        <v>0</v>
      </c>
      <c r="Z80" s="14">
        <v>0</v>
      </c>
      <c r="AA80" s="14">
        <v>0</v>
      </c>
      <c r="AB80" s="14">
        <v>0</v>
      </c>
      <c r="AC80" s="12" t="s">
        <v>32</v>
      </c>
      <c r="AE80" s="14">
        <v>0</v>
      </c>
      <c r="AF80" s="14">
        <v>0</v>
      </c>
      <c r="AG80" s="14">
        <v>0</v>
      </c>
      <c r="AH80" s="14">
        <v>0</v>
      </c>
      <c r="AI80" s="12" t="s">
        <v>1646</v>
      </c>
      <c r="AJ80" s="11" t="s">
        <v>2093</v>
      </c>
      <c r="AK80" s="1" t="s">
        <v>521</v>
      </c>
      <c r="AM80" s="1" t="s">
        <v>520</v>
      </c>
      <c r="AN80" s="1" t="s">
        <v>519</v>
      </c>
      <c r="AO80" s="1" t="s">
        <v>522</v>
      </c>
      <c r="AP80" s="1" t="s">
        <v>524</v>
      </c>
    </row>
    <row r="81" spans="1:45" ht="36" customHeight="1" x14ac:dyDescent="0.2">
      <c r="A81" s="3">
        <v>79</v>
      </c>
      <c r="B81" s="2">
        <v>42458</v>
      </c>
      <c r="C81" s="31" t="s">
        <v>2004</v>
      </c>
      <c r="D81" s="1" t="s">
        <v>62</v>
      </c>
      <c r="E81" s="16" t="s">
        <v>1727</v>
      </c>
      <c r="F81" s="1" t="s">
        <v>533</v>
      </c>
      <c r="G81" s="1" t="s">
        <v>534</v>
      </c>
      <c r="H81" s="1" t="s">
        <v>1806</v>
      </c>
      <c r="I81" s="9" t="s">
        <v>32</v>
      </c>
      <c r="J81" s="9" t="s">
        <v>116</v>
      </c>
      <c r="K81" s="9" t="s">
        <v>116</v>
      </c>
      <c r="L81" s="7" t="s">
        <v>1623</v>
      </c>
      <c r="M81" s="7" t="s">
        <v>20</v>
      </c>
      <c r="N81" s="7" t="s">
        <v>72</v>
      </c>
      <c r="O81" s="7" t="s">
        <v>1619</v>
      </c>
      <c r="P81" s="7" t="s">
        <v>536</v>
      </c>
      <c r="Q81" s="4">
        <v>1</v>
      </c>
      <c r="R81" s="4" t="s">
        <v>535</v>
      </c>
      <c r="S81" s="14">
        <v>1</v>
      </c>
      <c r="T81" s="14">
        <v>0</v>
      </c>
      <c r="U81" s="14">
        <v>1</v>
      </c>
      <c r="V81" s="14">
        <v>0</v>
      </c>
      <c r="W81" s="4" t="s">
        <v>32</v>
      </c>
      <c r="Y81" s="14">
        <v>0</v>
      </c>
      <c r="Z81" s="14">
        <v>0</v>
      </c>
      <c r="AA81" s="14">
        <v>0</v>
      </c>
      <c r="AB81" s="14">
        <v>0</v>
      </c>
      <c r="AC81" s="12" t="s">
        <v>32</v>
      </c>
      <c r="AE81" s="14">
        <v>0</v>
      </c>
      <c r="AF81" s="14">
        <v>0</v>
      </c>
      <c r="AG81" s="14">
        <v>0</v>
      </c>
      <c r="AH81" s="14">
        <v>0</v>
      </c>
      <c r="AI81" s="12" t="s">
        <v>1646</v>
      </c>
      <c r="AK81" s="1" t="s">
        <v>537</v>
      </c>
      <c r="AM81" s="1" t="s">
        <v>532</v>
      </c>
      <c r="AN81" s="1" t="s">
        <v>531</v>
      </c>
    </row>
    <row r="82" spans="1:45" ht="36" customHeight="1" x14ac:dyDescent="0.2">
      <c r="A82" s="3">
        <v>80</v>
      </c>
      <c r="B82" s="2">
        <v>42461</v>
      </c>
      <c r="C82" s="31" t="s">
        <v>2005</v>
      </c>
      <c r="D82" s="1" t="s">
        <v>122</v>
      </c>
      <c r="E82" s="16" t="s">
        <v>1727</v>
      </c>
      <c r="F82" s="1" t="s">
        <v>2274</v>
      </c>
      <c r="G82" s="1" t="s">
        <v>2274</v>
      </c>
      <c r="H82" s="1" t="s">
        <v>1807</v>
      </c>
      <c r="I82" s="9">
        <v>241</v>
      </c>
      <c r="J82" s="9" t="s">
        <v>206</v>
      </c>
      <c r="K82" s="9" t="s">
        <v>337</v>
      </c>
      <c r="L82" s="7" t="s">
        <v>1623</v>
      </c>
      <c r="M82" s="7" t="s">
        <v>60</v>
      </c>
      <c r="N82" s="7" t="s">
        <v>70</v>
      </c>
      <c r="O82" s="7" t="s">
        <v>1619</v>
      </c>
      <c r="P82" s="7" t="s">
        <v>126</v>
      </c>
      <c r="Q82" s="4">
        <v>2</v>
      </c>
      <c r="R82" s="4" t="s">
        <v>572</v>
      </c>
      <c r="S82" s="14">
        <v>2</v>
      </c>
      <c r="T82" s="14">
        <v>0</v>
      </c>
      <c r="U82" s="14">
        <v>2</v>
      </c>
      <c r="V82" s="14">
        <v>0</v>
      </c>
      <c r="W82" s="4" t="s">
        <v>32</v>
      </c>
      <c r="Y82" s="14">
        <v>0</v>
      </c>
      <c r="Z82" s="14">
        <v>0</v>
      </c>
      <c r="AA82" s="14">
        <v>0</v>
      </c>
      <c r="AB82" s="14">
        <v>0</v>
      </c>
      <c r="AC82" s="12" t="s">
        <v>32</v>
      </c>
      <c r="AE82" s="14">
        <v>0</v>
      </c>
      <c r="AF82" s="14">
        <v>0</v>
      </c>
      <c r="AG82" s="14">
        <v>0</v>
      </c>
      <c r="AH82" s="14">
        <v>0</v>
      </c>
      <c r="AI82" s="12" t="s">
        <v>1646</v>
      </c>
      <c r="AM82" s="1" t="s">
        <v>574</v>
      </c>
      <c r="AN82" s="1" t="s">
        <v>573</v>
      </c>
    </row>
    <row r="83" spans="1:45" ht="36" customHeight="1" x14ac:dyDescent="0.2">
      <c r="A83" s="3">
        <v>81</v>
      </c>
      <c r="B83" s="2">
        <v>42461</v>
      </c>
      <c r="C83" s="31" t="s">
        <v>2005</v>
      </c>
      <c r="D83" s="1" t="s">
        <v>575</v>
      </c>
      <c r="E83" s="16" t="s">
        <v>1727</v>
      </c>
      <c r="F83" s="1" t="s">
        <v>579</v>
      </c>
      <c r="G83" s="1" t="s">
        <v>580</v>
      </c>
      <c r="H83" s="1" t="s">
        <v>1808</v>
      </c>
      <c r="I83" s="9">
        <v>1</v>
      </c>
      <c r="J83" s="9" t="s">
        <v>64</v>
      </c>
      <c r="K83" s="9" t="s">
        <v>578</v>
      </c>
      <c r="L83" s="7" t="s">
        <v>1623</v>
      </c>
      <c r="M83" s="7" t="s">
        <v>20</v>
      </c>
      <c r="N83" s="7" t="s">
        <v>71</v>
      </c>
      <c r="O83" s="7" t="s">
        <v>1619</v>
      </c>
      <c r="P83" s="7" t="s">
        <v>118</v>
      </c>
      <c r="Q83" s="4">
        <v>6</v>
      </c>
      <c r="R83" s="4" t="s">
        <v>2176</v>
      </c>
      <c r="S83" s="14">
        <v>6</v>
      </c>
      <c r="T83" s="14">
        <v>0</v>
      </c>
      <c r="U83" s="14">
        <v>6</v>
      </c>
      <c r="V83" s="14">
        <v>0</v>
      </c>
      <c r="W83" s="4" t="s">
        <v>32</v>
      </c>
      <c r="Y83" s="14">
        <v>0</v>
      </c>
      <c r="Z83" s="14">
        <v>0</v>
      </c>
      <c r="AA83" s="14">
        <v>0</v>
      </c>
      <c r="AB83" s="14">
        <v>0</v>
      </c>
      <c r="AC83" s="12" t="s">
        <v>32</v>
      </c>
      <c r="AE83" s="14">
        <v>0</v>
      </c>
      <c r="AF83" s="14">
        <v>0</v>
      </c>
      <c r="AG83" s="14">
        <v>0</v>
      </c>
      <c r="AH83" s="14">
        <v>0</v>
      </c>
      <c r="AI83" s="12" t="s">
        <v>1646</v>
      </c>
      <c r="AK83" s="1" t="s">
        <v>581</v>
      </c>
      <c r="AM83" s="1" t="s">
        <v>576</v>
      </c>
      <c r="AN83" s="1" t="s">
        <v>577</v>
      </c>
    </row>
    <row r="84" spans="1:45" ht="36" customHeight="1" x14ac:dyDescent="0.2">
      <c r="A84" s="3">
        <v>82</v>
      </c>
      <c r="B84" s="2">
        <v>42465</v>
      </c>
      <c r="C84" s="31" t="s">
        <v>2005</v>
      </c>
      <c r="D84" s="1" t="s">
        <v>78</v>
      </c>
      <c r="E84" s="16" t="s">
        <v>1727</v>
      </c>
      <c r="F84" s="1" t="s">
        <v>265</v>
      </c>
      <c r="G84" s="1" t="s">
        <v>570</v>
      </c>
      <c r="H84" s="1" t="s">
        <v>1809</v>
      </c>
      <c r="I84" s="9">
        <v>1</v>
      </c>
      <c r="J84" s="9" t="s">
        <v>64</v>
      </c>
      <c r="K84" s="9" t="s">
        <v>569</v>
      </c>
      <c r="L84" s="7" t="s">
        <v>1623</v>
      </c>
      <c r="M84" s="7" t="s">
        <v>60</v>
      </c>
      <c r="N84" s="7" t="s">
        <v>70</v>
      </c>
      <c r="O84" s="7" t="s">
        <v>1619</v>
      </c>
      <c r="P84" s="7" t="s">
        <v>126</v>
      </c>
      <c r="Q84" s="4">
        <v>5</v>
      </c>
      <c r="R84" s="4" t="s">
        <v>2247</v>
      </c>
      <c r="S84" s="14">
        <v>5</v>
      </c>
      <c r="T84" s="14">
        <v>0</v>
      </c>
      <c r="U84" s="14">
        <v>5</v>
      </c>
      <c r="V84" s="14">
        <v>0</v>
      </c>
      <c r="W84" s="4" t="s">
        <v>32</v>
      </c>
      <c r="Y84" s="14">
        <v>0</v>
      </c>
      <c r="Z84" s="14">
        <v>0</v>
      </c>
      <c r="AA84" s="14">
        <v>0</v>
      </c>
      <c r="AB84" s="14">
        <v>0</v>
      </c>
      <c r="AC84" s="12" t="s">
        <v>32</v>
      </c>
      <c r="AE84" s="14">
        <v>0</v>
      </c>
      <c r="AF84" s="14">
        <v>0</v>
      </c>
      <c r="AG84" s="14">
        <v>0</v>
      </c>
      <c r="AH84" s="14">
        <v>0</v>
      </c>
      <c r="AI84" s="12" t="s">
        <v>1646</v>
      </c>
      <c r="AK84" s="1" t="s">
        <v>571</v>
      </c>
      <c r="AM84" s="1" t="s">
        <v>568</v>
      </c>
      <c r="AN84" s="1" t="s">
        <v>567</v>
      </c>
    </row>
    <row r="85" spans="1:45" ht="36" customHeight="1" x14ac:dyDescent="0.2">
      <c r="A85" s="3">
        <v>83</v>
      </c>
      <c r="B85" s="2">
        <v>42466</v>
      </c>
      <c r="C85" s="31" t="s">
        <v>2005</v>
      </c>
      <c r="D85" s="1" t="s">
        <v>34</v>
      </c>
      <c r="E85" s="16" t="s">
        <v>1727</v>
      </c>
      <c r="F85" s="1" t="s">
        <v>37</v>
      </c>
      <c r="G85" s="1" t="s">
        <v>566</v>
      </c>
      <c r="H85" s="1" t="s">
        <v>1810</v>
      </c>
      <c r="I85" s="9" t="s">
        <v>32</v>
      </c>
      <c r="J85" s="9" t="s">
        <v>116</v>
      </c>
      <c r="K85" s="9" t="s">
        <v>116</v>
      </c>
      <c r="L85" s="7" t="s">
        <v>490</v>
      </c>
      <c r="M85" s="7" t="s">
        <v>20</v>
      </c>
      <c r="N85" s="7" t="s">
        <v>149</v>
      </c>
      <c r="O85" s="7" t="s">
        <v>1621</v>
      </c>
      <c r="P85" s="7" t="s">
        <v>1643</v>
      </c>
      <c r="Q85" s="4">
        <v>5</v>
      </c>
      <c r="R85" s="4" t="s">
        <v>2211</v>
      </c>
      <c r="S85" s="14">
        <v>5</v>
      </c>
      <c r="T85" s="14">
        <v>0</v>
      </c>
      <c r="U85" s="14">
        <v>5</v>
      </c>
      <c r="V85" s="14">
        <v>0</v>
      </c>
      <c r="W85" s="4" t="s">
        <v>32</v>
      </c>
      <c r="Y85" s="14">
        <v>0</v>
      </c>
      <c r="Z85" s="14">
        <v>0</v>
      </c>
      <c r="AA85" s="14">
        <v>0</v>
      </c>
      <c r="AB85" s="14">
        <v>0</v>
      </c>
      <c r="AC85" s="12">
        <v>4</v>
      </c>
      <c r="AD85" s="12" t="s">
        <v>2268</v>
      </c>
      <c r="AE85" s="14">
        <v>4</v>
      </c>
      <c r="AF85" s="14">
        <v>0</v>
      </c>
      <c r="AG85" s="14">
        <v>4</v>
      </c>
      <c r="AH85" s="14">
        <v>0</v>
      </c>
      <c r="AI85" s="12" t="s">
        <v>916</v>
      </c>
      <c r="AK85" s="1" t="s">
        <v>2086</v>
      </c>
      <c r="AM85" s="1" t="s">
        <v>565</v>
      </c>
      <c r="AN85" s="1" t="s">
        <v>562</v>
      </c>
      <c r="AO85" s="1" t="s">
        <v>563</v>
      </c>
      <c r="AP85" s="1" t="s">
        <v>564</v>
      </c>
    </row>
    <row r="86" spans="1:45" ht="36" customHeight="1" x14ac:dyDescent="0.2">
      <c r="A86" s="3">
        <v>84</v>
      </c>
      <c r="B86" s="2">
        <v>42470</v>
      </c>
      <c r="C86" s="31" t="s">
        <v>2005</v>
      </c>
      <c r="D86" s="1" t="s">
        <v>43</v>
      </c>
      <c r="E86" s="16" t="s">
        <v>1725</v>
      </c>
      <c r="F86" s="1" t="s">
        <v>592</v>
      </c>
      <c r="G86" s="1" t="s">
        <v>593</v>
      </c>
      <c r="H86" s="1" t="s">
        <v>1811</v>
      </c>
      <c r="I86" s="9">
        <v>1</v>
      </c>
      <c r="J86" s="9" t="s">
        <v>597</v>
      </c>
      <c r="K86" s="9" t="s">
        <v>596</v>
      </c>
      <c r="L86" s="7" t="s">
        <v>1623</v>
      </c>
      <c r="M86" s="7" t="s">
        <v>20</v>
      </c>
      <c r="N86" s="7" t="s">
        <v>71</v>
      </c>
      <c r="O86" s="7" t="s">
        <v>1619</v>
      </c>
      <c r="P86" s="7" t="s">
        <v>598</v>
      </c>
      <c r="Q86" s="4">
        <v>1</v>
      </c>
      <c r="R86" s="4" t="s">
        <v>2145</v>
      </c>
      <c r="S86" s="14">
        <v>1</v>
      </c>
      <c r="T86" s="14">
        <v>0</v>
      </c>
      <c r="U86" s="14">
        <v>1</v>
      </c>
      <c r="V86" s="14">
        <v>0</v>
      </c>
      <c r="W86" s="4" t="s">
        <v>32</v>
      </c>
      <c r="Y86" s="14">
        <v>0</v>
      </c>
      <c r="Z86" s="14">
        <v>0</v>
      </c>
      <c r="AA86" s="14">
        <v>0</v>
      </c>
      <c r="AB86" s="14">
        <v>0</v>
      </c>
      <c r="AC86" s="12" t="s">
        <v>32</v>
      </c>
      <c r="AE86" s="14">
        <v>0</v>
      </c>
      <c r="AF86" s="14">
        <v>0</v>
      </c>
      <c r="AG86" s="14">
        <v>0</v>
      </c>
      <c r="AH86" s="14">
        <v>0</v>
      </c>
      <c r="AI86" s="12" t="s">
        <v>1646</v>
      </c>
      <c r="AK86" s="1" t="s">
        <v>599</v>
      </c>
      <c r="AM86" s="1" t="s">
        <v>595</v>
      </c>
      <c r="AN86" s="1" t="s">
        <v>594</v>
      </c>
    </row>
    <row r="87" spans="1:45" ht="36" customHeight="1" x14ac:dyDescent="0.2">
      <c r="A87" s="3">
        <v>85</v>
      </c>
      <c r="B87" s="2">
        <v>42471</v>
      </c>
      <c r="C87" s="31" t="s">
        <v>2005</v>
      </c>
      <c r="D87" s="1" t="s">
        <v>380</v>
      </c>
      <c r="E87" s="16" t="s">
        <v>1728</v>
      </c>
      <c r="F87" s="1" t="s">
        <v>600</v>
      </c>
      <c r="G87" s="1" t="s">
        <v>604</v>
      </c>
      <c r="H87" s="1" t="s">
        <v>1812</v>
      </c>
      <c r="I87" s="9">
        <v>1</v>
      </c>
      <c r="J87" s="9" t="s">
        <v>603</v>
      </c>
      <c r="K87" s="9" t="s">
        <v>602</v>
      </c>
      <c r="L87" s="7" t="s">
        <v>1623</v>
      </c>
      <c r="M87" s="7" t="s">
        <v>20</v>
      </c>
      <c r="N87" s="7" t="s">
        <v>71</v>
      </c>
      <c r="O87" s="7" t="s">
        <v>1619</v>
      </c>
      <c r="P87" s="7" t="s">
        <v>118</v>
      </c>
      <c r="Q87" s="4">
        <v>1</v>
      </c>
      <c r="R87" s="4" t="s">
        <v>2153</v>
      </c>
      <c r="S87" s="14">
        <v>1</v>
      </c>
      <c r="T87" s="14">
        <v>0</v>
      </c>
      <c r="U87" s="14">
        <v>1</v>
      </c>
      <c r="V87" s="14">
        <v>0</v>
      </c>
      <c r="W87" s="4" t="s">
        <v>32</v>
      </c>
      <c r="Y87" s="14">
        <v>0</v>
      </c>
      <c r="Z87" s="14">
        <v>0</v>
      </c>
      <c r="AA87" s="14">
        <v>0</v>
      </c>
      <c r="AB87" s="14">
        <v>0</v>
      </c>
      <c r="AC87" s="12" t="s">
        <v>32</v>
      </c>
      <c r="AE87" s="14">
        <v>0</v>
      </c>
      <c r="AF87" s="14">
        <v>0</v>
      </c>
      <c r="AG87" s="14">
        <v>0</v>
      </c>
      <c r="AH87" s="14">
        <v>0</v>
      </c>
      <c r="AI87" s="12" t="s">
        <v>1646</v>
      </c>
      <c r="AK87" s="1" t="s">
        <v>146</v>
      </c>
      <c r="AM87" s="1" t="s">
        <v>606</v>
      </c>
      <c r="AN87" s="1" t="s">
        <v>601</v>
      </c>
      <c r="AO87" s="1" t="s">
        <v>605</v>
      </c>
    </row>
    <row r="88" spans="1:45" ht="36" customHeight="1" x14ac:dyDescent="0.2">
      <c r="A88" s="3">
        <v>86</v>
      </c>
      <c r="B88" s="2">
        <v>42473</v>
      </c>
      <c r="C88" s="31" t="s">
        <v>2005</v>
      </c>
      <c r="D88" s="1" t="s">
        <v>78</v>
      </c>
      <c r="E88" s="16" t="s">
        <v>1727</v>
      </c>
      <c r="F88" s="1" t="s">
        <v>281</v>
      </c>
      <c r="G88" s="1" t="s">
        <v>609</v>
      </c>
      <c r="H88" s="1" t="s">
        <v>1813</v>
      </c>
      <c r="I88" s="9" t="s">
        <v>32</v>
      </c>
      <c r="J88" s="9" t="s">
        <v>116</v>
      </c>
      <c r="K88" s="9" t="s">
        <v>116</v>
      </c>
      <c r="L88" s="7" t="s">
        <v>150</v>
      </c>
      <c r="M88" s="7" t="s">
        <v>20</v>
      </c>
      <c r="N88" s="7" t="s">
        <v>149</v>
      </c>
      <c r="O88" s="7" t="s">
        <v>1619</v>
      </c>
      <c r="P88" s="7" t="s">
        <v>1637</v>
      </c>
      <c r="Q88" s="4">
        <v>1</v>
      </c>
      <c r="R88" s="4" t="s">
        <v>610</v>
      </c>
      <c r="S88" s="14">
        <v>1</v>
      </c>
      <c r="T88" s="14">
        <v>0</v>
      </c>
      <c r="U88" s="14">
        <v>1</v>
      </c>
      <c r="V88" s="14">
        <v>0</v>
      </c>
      <c r="W88" s="4" t="s">
        <v>32</v>
      </c>
      <c r="Y88" s="14">
        <v>0</v>
      </c>
      <c r="Z88" s="14">
        <v>0</v>
      </c>
      <c r="AA88" s="14">
        <v>0</v>
      </c>
      <c r="AB88" s="14">
        <v>0</v>
      </c>
      <c r="AC88" s="12">
        <v>2</v>
      </c>
      <c r="AD88" s="12" t="s">
        <v>611</v>
      </c>
      <c r="AE88" s="14">
        <v>2</v>
      </c>
      <c r="AF88" s="14">
        <v>0</v>
      </c>
      <c r="AG88" s="14">
        <v>2</v>
      </c>
      <c r="AH88" s="14">
        <v>0</v>
      </c>
      <c r="AI88" s="12" t="s">
        <v>1627</v>
      </c>
      <c r="AM88" s="1" t="s">
        <v>608</v>
      </c>
      <c r="AN88" s="1" t="s">
        <v>607</v>
      </c>
      <c r="AO88" s="1" t="s">
        <v>612</v>
      </c>
    </row>
    <row r="89" spans="1:45" ht="36" customHeight="1" x14ac:dyDescent="0.2">
      <c r="A89" s="3">
        <v>87</v>
      </c>
      <c r="B89" s="2">
        <v>42474</v>
      </c>
      <c r="C89" s="31" t="s">
        <v>2005</v>
      </c>
      <c r="D89" s="1" t="s">
        <v>76</v>
      </c>
      <c r="E89" s="16" t="s">
        <v>1725</v>
      </c>
      <c r="F89" s="1" t="s">
        <v>582</v>
      </c>
      <c r="G89" s="1" t="s">
        <v>582</v>
      </c>
      <c r="H89" s="1" t="s">
        <v>1814</v>
      </c>
      <c r="I89" s="9">
        <v>9000</v>
      </c>
      <c r="J89" s="9" t="s">
        <v>586</v>
      </c>
      <c r="K89" s="9" t="s">
        <v>585</v>
      </c>
      <c r="L89" s="7" t="s">
        <v>1623</v>
      </c>
      <c r="M89" s="7" t="s">
        <v>60</v>
      </c>
      <c r="N89" s="7" t="s">
        <v>71</v>
      </c>
      <c r="O89" s="7" t="s">
        <v>1619</v>
      </c>
      <c r="P89" s="7" t="s">
        <v>126</v>
      </c>
      <c r="Q89" s="4">
        <v>2</v>
      </c>
      <c r="R89" s="4" t="s">
        <v>588</v>
      </c>
      <c r="S89" s="14">
        <v>2</v>
      </c>
      <c r="T89" s="14">
        <v>0</v>
      </c>
      <c r="U89" s="14">
        <v>2</v>
      </c>
      <c r="V89" s="14">
        <v>0</v>
      </c>
      <c r="W89" s="4" t="s">
        <v>32</v>
      </c>
      <c r="Y89" s="14">
        <v>0</v>
      </c>
      <c r="Z89" s="14">
        <v>0</v>
      </c>
      <c r="AA89" s="14">
        <v>0</v>
      </c>
      <c r="AB89" s="14">
        <v>0</v>
      </c>
      <c r="AC89" s="12" t="s">
        <v>32</v>
      </c>
      <c r="AE89" s="14">
        <v>0</v>
      </c>
      <c r="AF89" s="14">
        <v>0</v>
      </c>
      <c r="AG89" s="14">
        <v>0</v>
      </c>
      <c r="AH89" s="14">
        <v>0</v>
      </c>
      <c r="AI89" s="12" t="s">
        <v>1646</v>
      </c>
      <c r="AJ89" s="1"/>
      <c r="AK89" s="1" t="s">
        <v>591</v>
      </c>
      <c r="AM89" s="1" t="s">
        <v>584</v>
      </c>
      <c r="AN89" s="1" t="s">
        <v>583</v>
      </c>
      <c r="AO89" s="1" t="s">
        <v>587</v>
      </c>
      <c r="AP89" s="1" t="s">
        <v>589</v>
      </c>
      <c r="AQ89" s="1" t="s">
        <v>590</v>
      </c>
      <c r="AR89" s="1" t="s">
        <v>613</v>
      </c>
      <c r="AS89" s="1" t="s">
        <v>1680</v>
      </c>
    </row>
    <row r="90" spans="1:45" ht="36" customHeight="1" x14ac:dyDescent="0.2">
      <c r="A90" s="3">
        <v>88</v>
      </c>
      <c r="B90" s="2">
        <v>42477</v>
      </c>
      <c r="C90" s="31" t="s">
        <v>2005</v>
      </c>
      <c r="D90" s="1" t="s">
        <v>231</v>
      </c>
      <c r="E90" s="16" t="s">
        <v>1725</v>
      </c>
      <c r="F90" s="1" t="s">
        <v>857</v>
      </c>
      <c r="G90" s="1" t="s">
        <v>646</v>
      </c>
      <c r="H90" s="1" t="s">
        <v>1815</v>
      </c>
      <c r="I90" s="9">
        <v>1</v>
      </c>
      <c r="J90" s="9" t="s">
        <v>337</v>
      </c>
      <c r="K90" s="9" t="s">
        <v>2089</v>
      </c>
      <c r="L90" s="7" t="s">
        <v>490</v>
      </c>
      <c r="M90" s="7" t="s">
        <v>20</v>
      </c>
      <c r="N90" s="7" t="s">
        <v>71</v>
      </c>
      <c r="O90" s="7" t="s">
        <v>1621</v>
      </c>
      <c r="P90" s="7" t="s">
        <v>649</v>
      </c>
      <c r="Q90" s="4">
        <v>6</v>
      </c>
      <c r="R90" s="4" t="s">
        <v>2217</v>
      </c>
      <c r="S90" s="14">
        <v>6</v>
      </c>
      <c r="T90" s="14">
        <v>0</v>
      </c>
      <c r="U90" s="14">
        <v>6</v>
      </c>
      <c r="V90" s="14">
        <v>0</v>
      </c>
      <c r="W90" s="4" t="s">
        <v>32</v>
      </c>
      <c r="Y90" s="14">
        <v>0</v>
      </c>
      <c r="Z90" s="14">
        <v>0</v>
      </c>
      <c r="AA90" s="14">
        <v>0</v>
      </c>
      <c r="AB90" s="14">
        <v>0</v>
      </c>
      <c r="AC90" s="12" t="s">
        <v>32</v>
      </c>
      <c r="AE90" s="14">
        <v>0</v>
      </c>
      <c r="AF90" s="14">
        <v>0</v>
      </c>
      <c r="AG90" s="14">
        <v>0</v>
      </c>
      <c r="AH90" s="14">
        <v>0</v>
      </c>
      <c r="AI90" s="12" t="s">
        <v>1646</v>
      </c>
      <c r="AJ90" s="1"/>
      <c r="AM90" s="1" t="s">
        <v>648</v>
      </c>
      <c r="AN90" s="1" t="s">
        <v>647</v>
      </c>
    </row>
    <row r="91" spans="1:45" ht="36" customHeight="1" x14ac:dyDescent="0.2">
      <c r="A91" s="3">
        <v>89</v>
      </c>
      <c r="B91" s="2">
        <v>42478</v>
      </c>
      <c r="C91" s="31" t="s">
        <v>2005</v>
      </c>
      <c r="D91" s="1" t="s">
        <v>77</v>
      </c>
      <c r="E91" s="16" t="s">
        <v>1727</v>
      </c>
      <c r="F91" s="1" t="s">
        <v>632</v>
      </c>
      <c r="G91" s="1" t="s">
        <v>638</v>
      </c>
      <c r="H91" s="1" t="s">
        <v>1816</v>
      </c>
      <c r="I91" s="9">
        <v>6</v>
      </c>
      <c r="J91" s="9" t="s">
        <v>636</v>
      </c>
      <c r="K91" s="9" t="s">
        <v>2084</v>
      </c>
      <c r="L91" s="7" t="s">
        <v>1623</v>
      </c>
      <c r="M91" s="7" t="s">
        <v>20</v>
      </c>
      <c r="N91" s="7" t="s">
        <v>71</v>
      </c>
      <c r="O91" s="7" t="s">
        <v>1619</v>
      </c>
      <c r="P91" s="7" t="s">
        <v>637</v>
      </c>
      <c r="Q91" s="4">
        <v>5</v>
      </c>
      <c r="R91" s="4" t="s">
        <v>2206</v>
      </c>
      <c r="S91" s="14">
        <v>5</v>
      </c>
      <c r="T91" s="14">
        <v>0</v>
      </c>
      <c r="U91" s="14">
        <v>5</v>
      </c>
      <c r="V91" s="14">
        <v>0</v>
      </c>
      <c r="W91" s="4" t="s">
        <v>32</v>
      </c>
      <c r="Y91" s="14">
        <v>0</v>
      </c>
      <c r="Z91" s="14">
        <v>0</v>
      </c>
      <c r="AA91" s="14">
        <v>0</v>
      </c>
      <c r="AB91" s="14">
        <v>0</v>
      </c>
      <c r="AC91" s="12" t="s">
        <v>32</v>
      </c>
      <c r="AE91" s="14">
        <v>0</v>
      </c>
      <c r="AF91" s="14">
        <v>0</v>
      </c>
      <c r="AG91" s="14">
        <v>0</v>
      </c>
      <c r="AH91" s="14">
        <v>0</v>
      </c>
      <c r="AI91" s="12" t="s">
        <v>1646</v>
      </c>
      <c r="AJ91" s="1" t="s">
        <v>635</v>
      </c>
      <c r="AK91" s="1" t="s">
        <v>639</v>
      </c>
      <c r="AM91" s="1" t="s">
        <v>634</v>
      </c>
      <c r="AN91" s="1" t="s">
        <v>633</v>
      </c>
    </row>
    <row r="92" spans="1:45" ht="36" customHeight="1" x14ac:dyDescent="0.2">
      <c r="A92" s="3">
        <v>90</v>
      </c>
      <c r="B92" s="2">
        <v>42478</v>
      </c>
      <c r="C92" s="31" t="s">
        <v>2005</v>
      </c>
      <c r="D92" s="1" t="s">
        <v>77</v>
      </c>
      <c r="E92" s="16" t="s">
        <v>1727</v>
      </c>
      <c r="F92" s="1" t="s">
        <v>82</v>
      </c>
      <c r="G92" s="1" t="s">
        <v>626</v>
      </c>
      <c r="H92" s="1" t="s">
        <v>1817</v>
      </c>
      <c r="I92" s="9">
        <v>8</v>
      </c>
      <c r="J92" s="9" t="s">
        <v>622</v>
      </c>
      <c r="K92" s="9" t="s">
        <v>2082</v>
      </c>
      <c r="L92" s="7" t="s">
        <v>1623</v>
      </c>
      <c r="M92" s="7" t="s">
        <v>20</v>
      </c>
      <c r="N92" s="7" t="s">
        <v>71</v>
      </c>
      <c r="O92" s="7" t="s">
        <v>1619</v>
      </c>
      <c r="P92" s="7" t="s">
        <v>623</v>
      </c>
      <c r="Q92" s="4">
        <v>4</v>
      </c>
      <c r="R92" s="4" t="s">
        <v>2121</v>
      </c>
      <c r="S92" s="14">
        <v>4</v>
      </c>
      <c r="T92" s="14">
        <v>0</v>
      </c>
      <c r="U92" s="14">
        <v>4</v>
      </c>
      <c r="V92" s="14">
        <v>0</v>
      </c>
      <c r="W92" s="4" t="s">
        <v>32</v>
      </c>
      <c r="Y92" s="14">
        <v>0</v>
      </c>
      <c r="Z92" s="14">
        <v>0</v>
      </c>
      <c r="AA92" s="14">
        <v>0</v>
      </c>
      <c r="AB92" s="14">
        <v>0</v>
      </c>
      <c r="AC92" s="12" t="s">
        <v>32</v>
      </c>
      <c r="AE92" s="14">
        <v>0</v>
      </c>
      <c r="AF92" s="14">
        <v>0</v>
      </c>
      <c r="AG92" s="14">
        <v>0</v>
      </c>
      <c r="AH92" s="14">
        <v>0</v>
      </c>
      <c r="AI92" s="12" t="s">
        <v>1646</v>
      </c>
      <c r="AJ92" s="11" t="s">
        <v>631</v>
      </c>
      <c r="AM92" s="1" t="s">
        <v>621</v>
      </c>
      <c r="AN92" s="1" t="s">
        <v>620</v>
      </c>
      <c r="AO92" s="1" t="s">
        <v>628</v>
      </c>
      <c r="AP92" s="1" t="s">
        <v>629</v>
      </c>
      <c r="AQ92" s="1" t="s">
        <v>906</v>
      </c>
    </row>
    <row r="93" spans="1:45" ht="36" customHeight="1" x14ac:dyDescent="0.2">
      <c r="A93" s="3">
        <v>91</v>
      </c>
      <c r="B93" s="2">
        <v>42478</v>
      </c>
      <c r="C93" s="31" t="s">
        <v>2005</v>
      </c>
      <c r="D93" s="1" t="s">
        <v>77</v>
      </c>
      <c r="E93" s="16" t="s">
        <v>1727</v>
      </c>
      <c r="F93" s="1" t="s">
        <v>82</v>
      </c>
      <c r="G93" s="1" t="s">
        <v>627</v>
      </c>
      <c r="H93" s="1" t="s">
        <v>1818</v>
      </c>
      <c r="I93" s="9" t="s">
        <v>32</v>
      </c>
      <c r="J93" s="9" t="s">
        <v>116</v>
      </c>
      <c r="K93" s="9" t="s">
        <v>116</v>
      </c>
      <c r="L93" s="7" t="s">
        <v>1623</v>
      </c>
      <c r="M93" s="7" t="s">
        <v>20</v>
      </c>
      <c r="N93" s="7" t="s">
        <v>72</v>
      </c>
      <c r="O93" s="7" t="s">
        <v>1619</v>
      </c>
      <c r="P93" s="7" t="s">
        <v>625</v>
      </c>
      <c r="Q93" s="4">
        <v>1</v>
      </c>
      <c r="R93" s="4" t="s">
        <v>624</v>
      </c>
      <c r="S93" s="14">
        <v>1</v>
      </c>
      <c r="T93" s="14">
        <v>0</v>
      </c>
      <c r="U93" s="14">
        <v>1</v>
      </c>
      <c r="V93" s="14">
        <v>0</v>
      </c>
      <c r="W93" s="4" t="s">
        <v>32</v>
      </c>
      <c r="Y93" s="14">
        <v>0</v>
      </c>
      <c r="Z93" s="14">
        <v>0</v>
      </c>
      <c r="AA93" s="14">
        <v>0</v>
      </c>
      <c r="AB93" s="14">
        <v>0</v>
      </c>
      <c r="AC93" s="12" t="s">
        <v>32</v>
      </c>
      <c r="AE93" s="14">
        <v>0</v>
      </c>
      <c r="AF93" s="14">
        <v>0</v>
      </c>
      <c r="AG93" s="14">
        <v>0</v>
      </c>
      <c r="AH93" s="14">
        <v>0</v>
      </c>
      <c r="AI93" s="12" t="s">
        <v>1646</v>
      </c>
      <c r="AJ93" s="11" t="s">
        <v>630</v>
      </c>
      <c r="AM93" s="1" t="s">
        <v>621</v>
      </c>
      <c r="AN93" s="1" t="s">
        <v>620</v>
      </c>
      <c r="AP93" s="1" t="s">
        <v>629</v>
      </c>
    </row>
    <row r="94" spans="1:45" ht="36" customHeight="1" x14ac:dyDescent="0.2">
      <c r="A94" s="3">
        <v>92</v>
      </c>
      <c r="B94" s="2">
        <v>42479</v>
      </c>
      <c r="C94" s="31" t="s">
        <v>2005</v>
      </c>
      <c r="D94" s="1" t="s">
        <v>614</v>
      </c>
      <c r="E94" s="16" t="s">
        <v>1726</v>
      </c>
      <c r="F94" s="1" t="s">
        <v>615</v>
      </c>
      <c r="G94" s="1" t="s">
        <v>616</v>
      </c>
      <c r="H94" s="1" t="s">
        <v>1819</v>
      </c>
      <c r="I94" s="9" t="s">
        <v>32</v>
      </c>
      <c r="J94" s="9" t="s">
        <v>116</v>
      </c>
      <c r="K94" s="9" t="s">
        <v>116</v>
      </c>
      <c r="L94" s="7" t="s">
        <v>1623</v>
      </c>
      <c r="M94" s="7" t="s">
        <v>20</v>
      </c>
      <c r="N94" s="7" t="s">
        <v>72</v>
      </c>
      <c r="O94" s="7" t="s">
        <v>1619</v>
      </c>
      <c r="P94" s="7" t="s">
        <v>118</v>
      </c>
      <c r="Q94" s="4">
        <v>12</v>
      </c>
      <c r="R94" s="4" t="s">
        <v>2099</v>
      </c>
      <c r="S94" s="14">
        <v>12</v>
      </c>
      <c r="T94" s="14">
        <v>0</v>
      </c>
      <c r="U94" s="14">
        <v>12</v>
      </c>
      <c r="V94" s="14">
        <v>0</v>
      </c>
      <c r="W94" s="4" t="s">
        <v>32</v>
      </c>
      <c r="Y94" s="14">
        <v>0</v>
      </c>
      <c r="Z94" s="14">
        <v>0</v>
      </c>
      <c r="AA94" s="14">
        <v>0</v>
      </c>
      <c r="AB94" s="14">
        <v>0</v>
      </c>
      <c r="AC94" s="12" t="s">
        <v>32</v>
      </c>
      <c r="AE94" s="14">
        <v>0</v>
      </c>
      <c r="AF94" s="14">
        <v>0</v>
      </c>
      <c r="AG94" s="14">
        <v>0</v>
      </c>
      <c r="AH94" s="14">
        <v>0</v>
      </c>
      <c r="AI94" s="12" t="s">
        <v>1646</v>
      </c>
      <c r="AK94" s="1" t="s">
        <v>146</v>
      </c>
      <c r="AM94" s="1" t="s">
        <v>618</v>
      </c>
      <c r="AN94" s="1" t="s">
        <v>617</v>
      </c>
      <c r="AO94" s="1" t="s">
        <v>619</v>
      </c>
      <c r="AP94" s="1" t="s">
        <v>906</v>
      </c>
    </row>
    <row r="95" spans="1:45" ht="36" customHeight="1" x14ac:dyDescent="0.2">
      <c r="A95" s="3">
        <v>93</v>
      </c>
      <c r="B95" s="2">
        <v>42481</v>
      </c>
      <c r="C95" s="31" t="s">
        <v>2005</v>
      </c>
      <c r="D95" s="1" t="s">
        <v>251</v>
      </c>
      <c r="E95" s="16" t="s">
        <v>1729</v>
      </c>
      <c r="F95" s="1" t="s">
        <v>640</v>
      </c>
      <c r="G95" s="1" t="s">
        <v>645</v>
      </c>
      <c r="H95" s="1" t="s">
        <v>1820</v>
      </c>
      <c r="I95" s="9">
        <v>117</v>
      </c>
      <c r="J95" s="9" t="s">
        <v>206</v>
      </c>
      <c r="K95" s="9" t="s">
        <v>337</v>
      </c>
      <c r="L95" s="7" t="s">
        <v>1623</v>
      </c>
      <c r="M95" s="7" t="s">
        <v>60</v>
      </c>
      <c r="N95" s="7" t="s">
        <v>71</v>
      </c>
      <c r="O95" s="7" t="s">
        <v>1619</v>
      </c>
      <c r="P95" s="7" t="s">
        <v>126</v>
      </c>
      <c r="Q95" s="4">
        <v>1</v>
      </c>
      <c r="R95" s="4" t="s">
        <v>643</v>
      </c>
      <c r="S95" s="14">
        <v>1</v>
      </c>
      <c r="T95" s="14">
        <v>0</v>
      </c>
      <c r="U95" s="14">
        <v>1</v>
      </c>
      <c r="V95" s="14">
        <v>0</v>
      </c>
      <c r="W95" s="4" t="s">
        <v>32</v>
      </c>
      <c r="Y95" s="14">
        <v>0</v>
      </c>
      <c r="Z95" s="14">
        <v>0</v>
      </c>
      <c r="AA95" s="14">
        <v>0</v>
      </c>
      <c r="AB95" s="14">
        <v>0</v>
      </c>
      <c r="AC95" s="12" t="s">
        <v>32</v>
      </c>
      <c r="AE95" s="14">
        <v>0</v>
      </c>
      <c r="AF95" s="14">
        <v>0</v>
      </c>
      <c r="AG95" s="14">
        <v>0</v>
      </c>
      <c r="AH95" s="14">
        <v>0</v>
      </c>
      <c r="AI95" s="12" t="s">
        <v>1646</v>
      </c>
      <c r="AM95" s="1" t="s">
        <v>642</v>
      </c>
      <c r="AN95" s="1" t="s">
        <v>641</v>
      </c>
    </row>
    <row r="96" spans="1:45" ht="36" customHeight="1" x14ac:dyDescent="0.2">
      <c r="A96" s="3">
        <v>94</v>
      </c>
      <c r="B96" s="2">
        <v>42481</v>
      </c>
      <c r="C96" s="31" t="s">
        <v>2005</v>
      </c>
      <c r="D96" s="1" t="s">
        <v>251</v>
      </c>
      <c r="E96" s="16" t="s">
        <v>1729</v>
      </c>
      <c r="F96" s="1" t="s">
        <v>640</v>
      </c>
      <c r="G96" s="1" t="s">
        <v>644</v>
      </c>
      <c r="H96" s="1" t="s">
        <v>1821</v>
      </c>
      <c r="I96" s="9">
        <v>14</v>
      </c>
      <c r="J96" s="9" t="s">
        <v>206</v>
      </c>
      <c r="K96" s="9" t="s">
        <v>337</v>
      </c>
      <c r="L96" s="7" t="s">
        <v>1623</v>
      </c>
      <c r="M96" s="7" t="s">
        <v>60</v>
      </c>
      <c r="N96" s="7" t="s">
        <v>71</v>
      </c>
      <c r="O96" s="7" t="s">
        <v>1619</v>
      </c>
      <c r="P96" s="7" t="s">
        <v>126</v>
      </c>
      <c r="Q96" s="4">
        <v>1</v>
      </c>
      <c r="R96" s="4" t="s">
        <v>2079</v>
      </c>
      <c r="S96" s="14">
        <v>1</v>
      </c>
      <c r="T96" s="14">
        <v>0</v>
      </c>
      <c r="U96" s="14">
        <v>1</v>
      </c>
      <c r="V96" s="14">
        <v>0</v>
      </c>
      <c r="W96" s="4" t="s">
        <v>32</v>
      </c>
      <c r="Y96" s="14">
        <v>0</v>
      </c>
      <c r="Z96" s="14">
        <v>0</v>
      </c>
      <c r="AA96" s="14">
        <v>0</v>
      </c>
      <c r="AB96" s="14">
        <v>0</v>
      </c>
      <c r="AC96" s="12" t="s">
        <v>32</v>
      </c>
      <c r="AE96" s="14">
        <v>0</v>
      </c>
      <c r="AF96" s="14">
        <v>0</v>
      </c>
      <c r="AG96" s="14">
        <v>0</v>
      </c>
      <c r="AH96" s="14">
        <v>0</v>
      </c>
      <c r="AI96" s="12" t="s">
        <v>1646</v>
      </c>
      <c r="AM96" s="1" t="s">
        <v>642</v>
      </c>
      <c r="AN96" s="1" t="s">
        <v>641</v>
      </c>
    </row>
    <row r="97" spans="1:43" ht="36" customHeight="1" x14ac:dyDescent="0.2">
      <c r="A97" s="3">
        <v>95</v>
      </c>
      <c r="B97" s="2">
        <v>42487</v>
      </c>
      <c r="C97" s="31" t="s">
        <v>2005</v>
      </c>
      <c r="D97" s="1" t="s">
        <v>575</v>
      </c>
      <c r="E97" s="16" t="s">
        <v>1727</v>
      </c>
      <c r="F97" s="1" t="s">
        <v>579</v>
      </c>
      <c r="G97" s="1" t="s">
        <v>1695</v>
      </c>
      <c r="H97" s="1" t="s">
        <v>1822</v>
      </c>
      <c r="I97" s="9" t="s">
        <v>32</v>
      </c>
      <c r="J97" s="9" t="s">
        <v>116</v>
      </c>
      <c r="K97" s="9" t="s">
        <v>116</v>
      </c>
      <c r="L97" s="7" t="s">
        <v>150</v>
      </c>
      <c r="M97" s="7" t="s">
        <v>20</v>
      </c>
      <c r="N97" s="7" t="s">
        <v>149</v>
      </c>
      <c r="O97" s="7" t="s">
        <v>1619</v>
      </c>
      <c r="P97" s="7" t="s">
        <v>118</v>
      </c>
      <c r="Q97" s="4">
        <v>4</v>
      </c>
      <c r="R97" s="4" t="s">
        <v>2258</v>
      </c>
      <c r="S97" s="14">
        <v>4</v>
      </c>
      <c r="T97" s="14">
        <v>0</v>
      </c>
      <c r="U97" s="14">
        <v>3</v>
      </c>
      <c r="V97" s="14">
        <v>1</v>
      </c>
      <c r="W97" s="4">
        <v>4</v>
      </c>
      <c r="X97" s="4" t="s">
        <v>2258</v>
      </c>
      <c r="Y97" s="14">
        <v>4</v>
      </c>
      <c r="Z97" s="14">
        <v>0</v>
      </c>
      <c r="AA97" s="14">
        <v>3</v>
      </c>
      <c r="AB97" s="14">
        <v>1</v>
      </c>
      <c r="AC97" s="12" t="s">
        <v>32</v>
      </c>
      <c r="AE97" s="14">
        <v>0</v>
      </c>
      <c r="AF97" s="14">
        <v>0</v>
      </c>
      <c r="AG97" s="14">
        <v>0</v>
      </c>
      <c r="AH97" s="14">
        <v>0</v>
      </c>
      <c r="AI97" s="12" t="s">
        <v>1646</v>
      </c>
      <c r="AM97" s="1" t="s">
        <v>1697</v>
      </c>
      <c r="AN97" s="1" t="s">
        <v>1696</v>
      </c>
    </row>
    <row r="98" spans="1:43" ht="36" customHeight="1" x14ac:dyDescent="0.2">
      <c r="A98" s="3">
        <v>96</v>
      </c>
      <c r="B98" s="2">
        <v>42487</v>
      </c>
      <c r="C98" s="31" t="s">
        <v>2005</v>
      </c>
      <c r="D98" s="1" t="s">
        <v>77</v>
      </c>
      <c r="E98" s="16" t="s">
        <v>1727</v>
      </c>
      <c r="F98" s="1" t="s">
        <v>657</v>
      </c>
      <c r="G98" s="1" t="s">
        <v>667</v>
      </c>
      <c r="H98" s="1" t="s">
        <v>1823</v>
      </c>
      <c r="I98" s="9">
        <v>5</v>
      </c>
      <c r="J98" s="9" t="s">
        <v>597</v>
      </c>
      <c r="K98" s="9" t="s">
        <v>661</v>
      </c>
      <c r="L98" s="7" t="s">
        <v>1623</v>
      </c>
      <c r="M98" s="7" t="s">
        <v>20</v>
      </c>
      <c r="N98" s="7" t="s">
        <v>71</v>
      </c>
      <c r="O98" s="7" t="s">
        <v>1619</v>
      </c>
      <c r="P98" s="7" t="s">
        <v>118</v>
      </c>
      <c r="Q98" s="4">
        <v>7</v>
      </c>
      <c r="R98" s="4" t="s">
        <v>2249</v>
      </c>
      <c r="S98" s="14">
        <v>7</v>
      </c>
      <c r="T98" s="14">
        <v>0</v>
      </c>
      <c r="U98" s="14">
        <v>7</v>
      </c>
      <c r="V98" s="14">
        <v>0</v>
      </c>
      <c r="W98" s="4" t="s">
        <v>32</v>
      </c>
      <c r="Y98" s="14">
        <v>0</v>
      </c>
      <c r="Z98" s="14">
        <v>0</v>
      </c>
      <c r="AA98" s="14">
        <v>0</v>
      </c>
      <c r="AB98" s="14">
        <v>0</v>
      </c>
      <c r="AC98" s="12" t="s">
        <v>32</v>
      </c>
      <c r="AE98" s="14">
        <v>0</v>
      </c>
      <c r="AF98" s="14">
        <v>0</v>
      </c>
      <c r="AG98" s="14">
        <v>0</v>
      </c>
      <c r="AH98" s="14">
        <v>0</v>
      </c>
      <c r="AI98" s="12" t="s">
        <v>1646</v>
      </c>
      <c r="AJ98" s="11" t="s">
        <v>660</v>
      </c>
      <c r="AK98" s="1" t="s">
        <v>662</v>
      </c>
      <c r="AM98" s="1" t="s">
        <v>659</v>
      </c>
      <c r="AN98" s="1" t="s">
        <v>658</v>
      </c>
      <c r="AO98" s="1" t="s">
        <v>668</v>
      </c>
      <c r="AP98" s="1" t="s">
        <v>1681</v>
      </c>
    </row>
    <row r="99" spans="1:43" ht="36" customHeight="1" x14ac:dyDescent="0.2">
      <c r="A99" s="3">
        <v>97</v>
      </c>
      <c r="B99" s="2">
        <v>42488</v>
      </c>
      <c r="C99" s="31" t="s">
        <v>2005</v>
      </c>
      <c r="D99" s="1" t="s">
        <v>575</v>
      </c>
      <c r="E99" s="16" t="s">
        <v>1727</v>
      </c>
      <c r="F99" s="1" t="s">
        <v>663</v>
      </c>
      <c r="G99" s="1" t="s">
        <v>663</v>
      </c>
      <c r="H99" s="1" t="s">
        <v>1824</v>
      </c>
      <c r="I99" s="9" t="s">
        <v>32</v>
      </c>
      <c r="J99" s="9" t="s">
        <v>116</v>
      </c>
      <c r="K99" s="9" t="s">
        <v>116</v>
      </c>
      <c r="L99" s="7" t="s">
        <v>490</v>
      </c>
      <c r="M99" s="7" t="s">
        <v>20</v>
      </c>
      <c r="N99" s="7" t="s">
        <v>149</v>
      </c>
      <c r="O99" s="7" t="s">
        <v>1619</v>
      </c>
      <c r="P99" s="7" t="s">
        <v>118</v>
      </c>
      <c r="Q99" s="4" t="s">
        <v>32</v>
      </c>
      <c r="S99" s="14">
        <v>0</v>
      </c>
      <c r="T99" s="14">
        <v>0</v>
      </c>
      <c r="U99" s="14">
        <v>0</v>
      </c>
      <c r="V99" s="14">
        <v>0</v>
      </c>
      <c r="W99" s="4" t="s">
        <v>32</v>
      </c>
      <c r="Y99" s="14">
        <v>0</v>
      </c>
      <c r="Z99" s="14">
        <v>0</v>
      </c>
      <c r="AA99" s="14">
        <v>0</v>
      </c>
      <c r="AB99" s="14">
        <v>0</v>
      </c>
      <c r="AC99" s="12">
        <v>3</v>
      </c>
      <c r="AD99" s="12" t="s">
        <v>2266</v>
      </c>
      <c r="AE99" s="14">
        <v>3</v>
      </c>
      <c r="AF99" s="14">
        <v>0</v>
      </c>
      <c r="AG99" s="14">
        <v>3</v>
      </c>
      <c r="AH99" s="14">
        <v>0</v>
      </c>
      <c r="AI99" s="12" t="s">
        <v>1628</v>
      </c>
      <c r="AK99" s="1" t="s">
        <v>666</v>
      </c>
      <c r="AM99" s="1" t="s">
        <v>665</v>
      </c>
      <c r="AN99" s="1" t="s">
        <v>664</v>
      </c>
      <c r="AO99" s="1" t="s">
        <v>1682</v>
      </c>
    </row>
    <row r="100" spans="1:43" ht="36" customHeight="1" x14ac:dyDescent="0.2">
      <c r="A100" s="3">
        <v>98</v>
      </c>
      <c r="B100" s="2">
        <v>42488</v>
      </c>
      <c r="C100" s="31" t="s">
        <v>2005</v>
      </c>
      <c r="D100" s="1" t="s">
        <v>77</v>
      </c>
      <c r="E100" s="16" t="s">
        <v>1727</v>
      </c>
      <c r="F100" s="1" t="s">
        <v>632</v>
      </c>
      <c r="G100" s="1" t="s">
        <v>673</v>
      </c>
      <c r="H100" s="1" t="s">
        <v>1825</v>
      </c>
      <c r="I100" s="9" t="s">
        <v>32</v>
      </c>
      <c r="J100" s="9" t="s">
        <v>116</v>
      </c>
      <c r="K100" s="9" t="s">
        <v>116</v>
      </c>
      <c r="L100" s="7" t="s">
        <v>1623</v>
      </c>
      <c r="M100" s="7" t="s">
        <v>20</v>
      </c>
      <c r="N100" s="7" t="s">
        <v>72</v>
      </c>
      <c r="O100" s="7" t="s">
        <v>1619</v>
      </c>
      <c r="P100" s="7" t="s">
        <v>672</v>
      </c>
      <c r="Q100" s="4">
        <v>6</v>
      </c>
      <c r="R100" s="4" t="s">
        <v>2207</v>
      </c>
      <c r="S100" s="14">
        <v>6</v>
      </c>
      <c r="T100" s="14">
        <v>0</v>
      </c>
      <c r="U100" s="14">
        <v>6</v>
      </c>
      <c r="V100" s="14">
        <v>0</v>
      </c>
      <c r="W100" s="4" t="s">
        <v>32</v>
      </c>
      <c r="Y100" s="14">
        <v>0</v>
      </c>
      <c r="Z100" s="14">
        <v>0</v>
      </c>
      <c r="AA100" s="14">
        <v>0</v>
      </c>
      <c r="AB100" s="14">
        <v>0</v>
      </c>
      <c r="AC100" s="12" t="s">
        <v>32</v>
      </c>
      <c r="AE100" s="14">
        <v>0</v>
      </c>
      <c r="AF100" s="14">
        <v>0</v>
      </c>
      <c r="AG100" s="14">
        <v>0</v>
      </c>
      <c r="AH100" s="14">
        <v>0</v>
      </c>
      <c r="AI100" s="12" t="s">
        <v>1646</v>
      </c>
      <c r="AJ100" s="11" t="s">
        <v>671</v>
      </c>
      <c r="AK100" s="1" t="s">
        <v>146</v>
      </c>
      <c r="AM100" s="1" t="s">
        <v>670</v>
      </c>
      <c r="AN100" s="1" t="s">
        <v>669</v>
      </c>
    </row>
    <row r="101" spans="1:43" ht="36" customHeight="1" x14ac:dyDescent="0.2">
      <c r="A101" s="3">
        <v>99</v>
      </c>
      <c r="B101" s="2">
        <v>42489</v>
      </c>
      <c r="C101" s="31" t="s">
        <v>2005</v>
      </c>
      <c r="D101" s="1" t="s">
        <v>412</v>
      </c>
      <c r="E101" s="16" t="s">
        <v>1727</v>
      </c>
      <c r="F101" s="1" t="s">
        <v>553</v>
      </c>
      <c r="G101" s="1" t="s">
        <v>690</v>
      </c>
      <c r="H101" s="1" t="s">
        <v>1826</v>
      </c>
      <c r="I101" s="9" t="s">
        <v>32</v>
      </c>
      <c r="J101" s="9" t="s">
        <v>116</v>
      </c>
      <c r="K101" s="9" t="s">
        <v>116</v>
      </c>
      <c r="L101" s="7" t="s">
        <v>1623</v>
      </c>
      <c r="M101" s="7" t="s">
        <v>20</v>
      </c>
      <c r="N101" s="7" t="s">
        <v>72</v>
      </c>
      <c r="O101" s="7" t="s">
        <v>1619</v>
      </c>
      <c r="P101" s="7" t="s">
        <v>688</v>
      </c>
      <c r="Q101" s="4">
        <v>8</v>
      </c>
      <c r="R101" s="4" t="s">
        <v>2245</v>
      </c>
      <c r="S101" s="14">
        <v>7</v>
      </c>
      <c r="T101" s="14">
        <v>1</v>
      </c>
      <c r="U101" s="14">
        <v>8</v>
      </c>
      <c r="V101" s="14">
        <v>0</v>
      </c>
      <c r="W101" s="4" t="s">
        <v>32</v>
      </c>
      <c r="Y101" s="14">
        <v>0</v>
      </c>
      <c r="Z101" s="14">
        <v>0</v>
      </c>
      <c r="AA101" s="14">
        <v>0</v>
      </c>
      <c r="AB101" s="14">
        <v>0</v>
      </c>
      <c r="AC101" s="12" t="s">
        <v>32</v>
      </c>
      <c r="AE101" s="14">
        <v>0</v>
      </c>
      <c r="AF101" s="14">
        <v>0</v>
      </c>
      <c r="AG101" s="14">
        <v>0</v>
      </c>
      <c r="AH101" s="14">
        <v>0</v>
      </c>
      <c r="AI101" s="12" t="s">
        <v>1646</v>
      </c>
      <c r="AJ101" s="11" t="s">
        <v>686</v>
      </c>
      <c r="AK101" s="1" t="s">
        <v>146</v>
      </c>
      <c r="AM101" s="1" t="s">
        <v>689</v>
      </c>
      <c r="AN101" s="1" t="s">
        <v>685</v>
      </c>
      <c r="AO101" s="1" t="s">
        <v>687</v>
      </c>
    </row>
    <row r="102" spans="1:43" ht="36" customHeight="1" x14ac:dyDescent="0.2">
      <c r="A102" s="3">
        <v>100</v>
      </c>
      <c r="B102" s="2">
        <v>42491</v>
      </c>
      <c r="C102" s="31" t="s">
        <v>2006</v>
      </c>
      <c r="D102" s="1" t="s">
        <v>193</v>
      </c>
      <c r="E102" s="16" t="s">
        <v>1728</v>
      </c>
      <c r="F102" s="1" t="s">
        <v>432</v>
      </c>
      <c r="G102" s="1" t="s">
        <v>433</v>
      </c>
      <c r="H102" s="1" t="s">
        <v>1827</v>
      </c>
      <c r="I102" s="9" t="s">
        <v>32</v>
      </c>
      <c r="J102" s="9" t="s">
        <v>116</v>
      </c>
      <c r="K102" s="9" t="s">
        <v>116</v>
      </c>
      <c r="L102" s="7" t="s">
        <v>150</v>
      </c>
      <c r="M102" s="7" t="s">
        <v>20</v>
      </c>
      <c r="N102" s="7" t="s">
        <v>149</v>
      </c>
      <c r="O102" s="7" t="s">
        <v>1619</v>
      </c>
      <c r="P102" s="7" t="s">
        <v>1633</v>
      </c>
      <c r="Q102" s="4">
        <v>3</v>
      </c>
      <c r="R102" s="4" t="s">
        <v>2143</v>
      </c>
      <c r="S102" s="14">
        <v>3</v>
      </c>
      <c r="T102" s="14">
        <v>0</v>
      </c>
      <c r="U102" s="14">
        <v>3</v>
      </c>
      <c r="V102" s="14">
        <v>0</v>
      </c>
      <c r="W102" s="4" t="s">
        <v>32</v>
      </c>
      <c r="Y102" s="14">
        <v>0</v>
      </c>
      <c r="Z102" s="14">
        <v>0</v>
      </c>
      <c r="AA102" s="14">
        <v>0</v>
      </c>
      <c r="AB102" s="14">
        <v>0</v>
      </c>
      <c r="AC102" s="12">
        <v>1</v>
      </c>
      <c r="AD102" s="12" t="s">
        <v>698</v>
      </c>
      <c r="AE102" s="14">
        <v>1</v>
      </c>
      <c r="AF102" s="14">
        <v>0</v>
      </c>
      <c r="AG102" s="14">
        <v>1</v>
      </c>
      <c r="AH102" s="14">
        <v>0</v>
      </c>
      <c r="AI102" s="12" t="s">
        <v>1627</v>
      </c>
      <c r="AK102" s="1" t="s">
        <v>699</v>
      </c>
      <c r="AM102" s="1" t="s">
        <v>697</v>
      </c>
      <c r="AN102" s="1" t="s">
        <v>696</v>
      </c>
    </row>
    <row r="103" spans="1:43" ht="36" customHeight="1" x14ac:dyDescent="0.2">
      <c r="A103" s="3">
        <v>101</v>
      </c>
      <c r="B103" s="2">
        <v>42491</v>
      </c>
      <c r="C103" s="31" t="s">
        <v>2006</v>
      </c>
      <c r="D103" s="1" t="s">
        <v>34</v>
      </c>
      <c r="E103" s="16" t="s">
        <v>1727</v>
      </c>
      <c r="F103" s="1" t="s">
        <v>1349</v>
      </c>
      <c r="G103" s="1" t="s">
        <v>192</v>
      </c>
      <c r="H103" s="1" t="s">
        <v>1828</v>
      </c>
      <c r="I103" s="9" t="s">
        <v>32</v>
      </c>
      <c r="J103" s="9" t="s">
        <v>116</v>
      </c>
      <c r="K103" s="9" t="s">
        <v>116</v>
      </c>
      <c r="L103" s="7" t="s">
        <v>192</v>
      </c>
      <c r="M103" s="7" t="s">
        <v>20</v>
      </c>
      <c r="N103" s="7" t="s">
        <v>71</v>
      </c>
      <c r="O103" s="7" t="s">
        <v>1620</v>
      </c>
      <c r="P103" s="7" t="s">
        <v>288</v>
      </c>
      <c r="Q103" s="4">
        <v>3</v>
      </c>
      <c r="R103" s="4" t="s">
        <v>2209</v>
      </c>
      <c r="S103" s="14">
        <v>3</v>
      </c>
      <c r="T103" s="14">
        <v>0</v>
      </c>
      <c r="U103" s="14">
        <v>3</v>
      </c>
      <c r="V103" s="14">
        <v>0</v>
      </c>
      <c r="W103" s="4" t="s">
        <v>32</v>
      </c>
      <c r="Y103" s="14">
        <v>0</v>
      </c>
      <c r="Z103" s="14">
        <v>0</v>
      </c>
      <c r="AA103" s="14">
        <v>0</v>
      </c>
      <c r="AB103" s="14">
        <v>0</v>
      </c>
      <c r="AC103" s="12" t="s">
        <v>32</v>
      </c>
      <c r="AE103" s="14">
        <v>0</v>
      </c>
      <c r="AF103" s="14">
        <v>0</v>
      </c>
      <c r="AG103" s="14">
        <v>0</v>
      </c>
      <c r="AH103" s="14">
        <v>0</v>
      </c>
      <c r="AI103" s="12" t="s">
        <v>1646</v>
      </c>
      <c r="AK103" s="1" t="s">
        <v>684</v>
      </c>
      <c r="AM103" s="1" t="s">
        <v>683</v>
      </c>
      <c r="AN103" s="1" t="s">
        <v>682</v>
      </c>
      <c r="AO103" s="1" t="s">
        <v>700</v>
      </c>
    </row>
    <row r="104" spans="1:43" ht="36" customHeight="1" x14ac:dyDescent="0.2">
      <c r="A104" s="3">
        <v>102</v>
      </c>
      <c r="B104" s="2">
        <v>42492</v>
      </c>
      <c r="C104" s="31" t="s">
        <v>2006</v>
      </c>
      <c r="D104" s="1" t="s">
        <v>76</v>
      </c>
      <c r="E104" s="16" t="s">
        <v>1725</v>
      </c>
      <c r="F104" s="1" t="s">
        <v>691</v>
      </c>
      <c r="G104" s="1" t="s">
        <v>692</v>
      </c>
      <c r="H104" s="1" t="s">
        <v>1829</v>
      </c>
      <c r="I104" s="9" t="s">
        <v>32</v>
      </c>
      <c r="J104" s="9" t="s">
        <v>116</v>
      </c>
      <c r="K104" s="9" t="s">
        <v>116</v>
      </c>
      <c r="L104" s="7" t="s">
        <v>490</v>
      </c>
      <c r="M104" s="7" t="s">
        <v>20</v>
      </c>
      <c r="N104" s="7" t="s">
        <v>72</v>
      </c>
      <c r="O104" s="7" t="s">
        <v>1621</v>
      </c>
      <c r="P104" s="7" t="s">
        <v>118</v>
      </c>
      <c r="Q104" s="4">
        <v>4</v>
      </c>
      <c r="R104" s="4" t="s">
        <v>695</v>
      </c>
      <c r="S104" s="14">
        <v>4</v>
      </c>
      <c r="T104" s="14">
        <v>0</v>
      </c>
      <c r="U104" s="14">
        <v>4</v>
      </c>
      <c r="V104" s="14">
        <v>0</v>
      </c>
      <c r="W104" s="4" t="s">
        <v>32</v>
      </c>
      <c r="Y104" s="14">
        <v>0</v>
      </c>
      <c r="Z104" s="14">
        <v>0</v>
      </c>
      <c r="AA104" s="14">
        <v>0</v>
      </c>
      <c r="AB104" s="14">
        <v>0</v>
      </c>
      <c r="AC104" s="12" t="s">
        <v>32</v>
      </c>
      <c r="AE104" s="14">
        <v>0</v>
      </c>
      <c r="AF104" s="14">
        <v>0</v>
      </c>
      <c r="AG104" s="14">
        <v>0</v>
      </c>
      <c r="AH104" s="14">
        <v>0</v>
      </c>
      <c r="AI104" s="12" t="s">
        <v>1646</v>
      </c>
      <c r="AM104" s="1" t="s">
        <v>694</v>
      </c>
      <c r="AN104" s="1" t="s">
        <v>693</v>
      </c>
    </row>
    <row r="105" spans="1:43" ht="36" customHeight="1" x14ac:dyDescent="0.2">
      <c r="A105" s="3">
        <v>103</v>
      </c>
      <c r="B105" s="2">
        <v>42492</v>
      </c>
      <c r="C105" s="31" t="s">
        <v>2006</v>
      </c>
      <c r="D105" s="1" t="s">
        <v>674</v>
      </c>
      <c r="E105" s="16" t="s">
        <v>1728</v>
      </c>
      <c r="F105" s="1" t="s">
        <v>675</v>
      </c>
      <c r="G105" s="1" t="s">
        <v>676</v>
      </c>
      <c r="H105" s="1" t="s">
        <v>1830</v>
      </c>
      <c r="I105" s="9" t="s">
        <v>32</v>
      </c>
      <c r="J105" s="9" t="s">
        <v>116</v>
      </c>
      <c r="K105" s="9" t="s">
        <v>116</v>
      </c>
      <c r="L105" s="7" t="s">
        <v>1624</v>
      </c>
      <c r="M105" s="7" t="s">
        <v>20</v>
      </c>
      <c r="N105" s="7" t="s">
        <v>72</v>
      </c>
      <c r="O105" s="7" t="s">
        <v>1356</v>
      </c>
      <c r="P105" s="7" t="s">
        <v>118</v>
      </c>
      <c r="Q105" s="4">
        <v>6</v>
      </c>
      <c r="S105" s="14">
        <v>6</v>
      </c>
      <c r="T105" s="14">
        <v>0</v>
      </c>
      <c r="U105" s="14">
        <v>6</v>
      </c>
      <c r="V105" s="14">
        <v>0</v>
      </c>
      <c r="W105" s="4" t="s">
        <v>32</v>
      </c>
      <c r="Y105" s="14">
        <v>0</v>
      </c>
      <c r="Z105" s="14">
        <v>0</v>
      </c>
      <c r="AA105" s="14">
        <v>0</v>
      </c>
      <c r="AB105" s="14">
        <v>0</v>
      </c>
      <c r="AC105" s="12" t="s">
        <v>32</v>
      </c>
      <c r="AE105" s="14">
        <v>0</v>
      </c>
      <c r="AF105" s="14">
        <v>0</v>
      </c>
      <c r="AG105" s="14">
        <v>0</v>
      </c>
      <c r="AH105" s="14">
        <v>0</v>
      </c>
      <c r="AI105" s="12" t="s">
        <v>1646</v>
      </c>
      <c r="AJ105" s="11" t="s">
        <v>677</v>
      </c>
      <c r="AK105" s="1" t="s">
        <v>146</v>
      </c>
      <c r="AM105" s="1" t="s">
        <v>679</v>
      </c>
      <c r="AN105" s="1" t="s">
        <v>678</v>
      </c>
      <c r="AO105" s="1" t="s">
        <v>680</v>
      </c>
      <c r="AP105" s="1" t="s">
        <v>681</v>
      </c>
    </row>
    <row r="106" spans="1:43" ht="36" customHeight="1" x14ac:dyDescent="0.2">
      <c r="A106" s="3">
        <v>104</v>
      </c>
      <c r="B106" s="2">
        <v>42494</v>
      </c>
      <c r="C106" s="31" t="s">
        <v>2006</v>
      </c>
      <c r="D106" s="1" t="s">
        <v>251</v>
      </c>
      <c r="E106" s="16" t="s">
        <v>1729</v>
      </c>
      <c r="F106" s="1" t="s">
        <v>252</v>
      </c>
      <c r="G106" s="1" t="s">
        <v>1691</v>
      </c>
      <c r="H106" s="1" t="s">
        <v>1831</v>
      </c>
      <c r="I106" s="9">
        <v>7</v>
      </c>
      <c r="J106" s="9" t="s">
        <v>206</v>
      </c>
      <c r="K106" s="9" t="s">
        <v>1686</v>
      </c>
      <c r="L106" s="7" t="s">
        <v>192</v>
      </c>
      <c r="M106" s="7" t="s">
        <v>60</v>
      </c>
      <c r="N106" s="7" t="s">
        <v>71</v>
      </c>
      <c r="O106" s="7" t="s">
        <v>1620</v>
      </c>
      <c r="P106" s="7" t="s">
        <v>126</v>
      </c>
      <c r="Q106" s="4">
        <v>1</v>
      </c>
      <c r="R106" s="4" t="s">
        <v>1690</v>
      </c>
      <c r="S106" s="14">
        <v>1</v>
      </c>
      <c r="T106" s="14">
        <v>0</v>
      </c>
      <c r="U106" s="14">
        <v>1</v>
      </c>
      <c r="V106" s="14">
        <v>0</v>
      </c>
      <c r="W106" s="4" t="s">
        <v>32</v>
      </c>
      <c r="Y106" s="14">
        <v>0</v>
      </c>
      <c r="Z106" s="14">
        <v>0</v>
      </c>
      <c r="AA106" s="14">
        <v>0</v>
      </c>
      <c r="AB106" s="14">
        <v>0</v>
      </c>
      <c r="AC106" s="12" t="s">
        <v>32</v>
      </c>
      <c r="AE106" s="14">
        <v>0</v>
      </c>
      <c r="AF106" s="14">
        <v>0</v>
      </c>
      <c r="AG106" s="14">
        <v>0</v>
      </c>
      <c r="AH106" s="14">
        <v>0</v>
      </c>
      <c r="AI106" s="12" t="s">
        <v>1646</v>
      </c>
      <c r="AJ106" s="11" t="s">
        <v>1689</v>
      </c>
      <c r="AM106" s="1" t="s">
        <v>1688</v>
      </c>
      <c r="AN106" s="1" t="s">
        <v>1687</v>
      </c>
    </row>
    <row r="107" spans="1:43" ht="36" customHeight="1" x14ac:dyDescent="0.2">
      <c r="A107" s="3">
        <v>105</v>
      </c>
      <c r="B107" s="2">
        <v>42497</v>
      </c>
      <c r="C107" s="31" t="s">
        <v>2006</v>
      </c>
      <c r="D107" s="1" t="s">
        <v>77</v>
      </c>
      <c r="E107" s="16" t="s">
        <v>1727</v>
      </c>
      <c r="F107" s="1" t="s">
        <v>708</v>
      </c>
      <c r="G107" s="1" t="s">
        <v>712</v>
      </c>
      <c r="H107" s="1" t="s">
        <v>1832</v>
      </c>
      <c r="I107" s="9" t="s">
        <v>32</v>
      </c>
      <c r="J107" s="9" t="s">
        <v>116</v>
      </c>
      <c r="K107" s="9" t="s">
        <v>116</v>
      </c>
      <c r="L107" s="7" t="s">
        <v>1623</v>
      </c>
      <c r="M107" s="7" t="s">
        <v>20</v>
      </c>
      <c r="N107" s="7" t="s">
        <v>72</v>
      </c>
      <c r="O107" s="7" t="s">
        <v>1619</v>
      </c>
      <c r="P107" s="7" t="s">
        <v>713</v>
      </c>
      <c r="Q107" s="4">
        <v>8</v>
      </c>
      <c r="R107" s="4" t="s">
        <v>2256</v>
      </c>
      <c r="S107" s="14">
        <v>8</v>
      </c>
      <c r="T107" s="14">
        <v>0</v>
      </c>
      <c r="U107" s="14">
        <v>8</v>
      </c>
      <c r="V107" s="14">
        <v>0</v>
      </c>
      <c r="W107" s="4" t="s">
        <v>32</v>
      </c>
      <c r="Y107" s="14">
        <v>0</v>
      </c>
      <c r="Z107" s="14">
        <v>0</v>
      </c>
      <c r="AA107" s="14">
        <v>0</v>
      </c>
      <c r="AB107" s="14">
        <v>0</v>
      </c>
      <c r="AC107" s="12" t="s">
        <v>32</v>
      </c>
      <c r="AE107" s="14">
        <v>0</v>
      </c>
      <c r="AF107" s="14">
        <v>0</v>
      </c>
      <c r="AG107" s="14">
        <v>0</v>
      </c>
      <c r="AH107" s="14">
        <v>0</v>
      </c>
      <c r="AI107" s="12" t="s">
        <v>1646</v>
      </c>
      <c r="AJ107" s="11" t="s">
        <v>711</v>
      </c>
      <c r="AK107" s="1" t="s">
        <v>146</v>
      </c>
      <c r="AM107" s="1" t="s">
        <v>710</v>
      </c>
      <c r="AN107" s="1" t="s">
        <v>709</v>
      </c>
    </row>
    <row r="108" spans="1:43" ht="36" customHeight="1" x14ac:dyDescent="0.2">
      <c r="A108" s="3">
        <v>106</v>
      </c>
      <c r="B108" s="2">
        <v>42499</v>
      </c>
      <c r="C108" s="31" t="s">
        <v>2006</v>
      </c>
      <c r="D108" s="1" t="s">
        <v>62</v>
      </c>
      <c r="E108" s="16" t="s">
        <v>1727</v>
      </c>
      <c r="F108" s="1" t="s">
        <v>751</v>
      </c>
      <c r="G108" s="1" t="s">
        <v>752</v>
      </c>
      <c r="H108" s="1" t="s">
        <v>1833</v>
      </c>
      <c r="I108" s="9" t="s">
        <v>32</v>
      </c>
      <c r="J108" s="9" t="s">
        <v>116</v>
      </c>
      <c r="K108" s="9" t="s">
        <v>116</v>
      </c>
      <c r="L108" s="7" t="s">
        <v>1623</v>
      </c>
      <c r="M108" s="7" t="s">
        <v>20</v>
      </c>
      <c r="N108" s="7" t="s">
        <v>72</v>
      </c>
      <c r="O108" s="7" t="s">
        <v>1619</v>
      </c>
      <c r="P108" s="7" t="s">
        <v>755</v>
      </c>
      <c r="Q108" s="4">
        <v>5</v>
      </c>
      <c r="R108" s="4" t="s">
        <v>2216</v>
      </c>
      <c r="S108" s="14">
        <v>5</v>
      </c>
      <c r="T108" s="14">
        <v>0</v>
      </c>
      <c r="U108" s="14">
        <v>5</v>
      </c>
      <c r="V108" s="14">
        <v>0</v>
      </c>
      <c r="W108" s="4" t="s">
        <v>32</v>
      </c>
      <c r="Y108" s="14">
        <v>0</v>
      </c>
      <c r="Z108" s="14">
        <v>0</v>
      </c>
      <c r="AA108" s="14">
        <v>0</v>
      </c>
      <c r="AB108" s="14">
        <v>0</v>
      </c>
      <c r="AC108" s="12" t="s">
        <v>32</v>
      </c>
      <c r="AE108" s="14">
        <v>0</v>
      </c>
      <c r="AF108" s="14">
        <v>0</v>
      </c>
      <c r="AG108" s="14">
        <v>0</v>
      </c>
      <c r="AH108" s="14">
        <v>0</v>
      </c>
      <c r="AI108" s="12" t="s">
        <v>1646</v>
      </c>
      <c r="AK108" s="1" t="s">
        <v>146</v>
      </c>
      <c r="AM108" s="1" t="s">
        <v>754</v>
      </c>
      <c r="AN108" s="1" t="s">
        <v>753</v>
      </c>
    </row>
    <row r="109" spans="1:43" ht="36" customHeight="1" x14ac:dyDescent="0.2">
      <c r="A109" s="3">
        <v>107</v>
      </c>
      <c r="B109" s="2">
        <v>42500</v>
      </c>
      <c r="C109" s="31" t="s">
        <v>2006</v>
      </c>
      <c r="D109" s="1" t="s">
        <v>193</v>
      </c>
      <c r="E109" s="16" t="s">
        <v>1728</v>
      </c>
      <c r="F109" s="1" t="s">
        <v>701</v>
      </c>
      <c r="G109" s="1" t="s">
        <v>702</v>
      </c>
      <c r="H109" s="1" t="s">
        <v>1834</v>
      </c>
      <c r="I109" s="9" t="s">
        <v>32</v>
      </c>
      <c r="J109" s="9" t="s">
        <v>116</v>
      </c>
      <c r="K109" s="9" t="s">
        <v>116</v>
      </c>
      <c r="L109" s="7" t="s">
        <v>1623</v>
      </c>
      <c r="M109" s="7" t="s">
        <v>20</v>
      </c>
      <c r="N109" s="7" t="s">
        <v>72</v>
      </c>
      <c r="O109" s="7" t="s">
        <v>1619</v>
      </c>
      <c r="P109" s="7" t="s">
        <v>706</v>
      </c>
      <c r="Q109" s="4">
        <v>7</v>
      </c>
      <c r="R109" s="4" t="s">
        <v>707</v>
      </c>
      <c r="S109" s="14">
        <v>7</v>
      </c>
      <c r="T109" s="14">
        <v>0</v>
      </c>
      <c r="U109" s="14">
        <v>7</v>
      </c>
      <c r="V109" s="14">
        <v>0</v>
      </c>
      <c r="W109" s="4" t="s">
        <v>32</v>
      </c>
      <c r="Y109" s="14">
        <v>0</v>
      </c>
      <c r="Z109" s="14">
        <v>0</v>
      </c>
      <c r="AA109" s="14">
        <v>0</v>
      </c>
      <c r="AB109" s="14">
        <v>0</v>
      </c>
      <c r="AC109" s="12" t="s">
        <v>32</v>
      </c>
      <c r="AE109" s="14">
        <v>0</v>
      </c>
      <c r="AF109" s="14">
        <v>0</v>
      </c>
      <c r="AG109" s="14">
        <v>0</v>
      </c>
      <c r="AH109" s="14">
        <v>0</v>
      </c>
      <c r="AI109" s="12" t="s">
        <v>1646</v>
      </c>
      <c r="AJ109" s="11" t="s">
        <v>705</v>
      </c>
      <c r="AK109" s="1" t="s">
        <v>146</v>
      </c>
      <c r="AM109" s="1" t="s">
        <v>704</v>
      </c>
      <c r="AN109" s="1" t="s">
        <v>703</v>
      </c>
      <c r="AO109" s="1" t="s">
        <v>722</v>
      </c>
      <c r="AP109" s="1" t="s">
        <v>723</v>
      </c>
    </row>
    <row r="110" spans="1:43" ht="36" customHeight="1" x14ac:dyDescent="0.2">
      <c r="A110" s="3">
        <v>108</v>
      </c>
      <c r="B110" s="2">
        <v>42500</v>
      </c>
      <c r="C110" s="31" t="s">
        <v>2006</v>
      </c>
      <c r="D110" s="1" t="s">
        <v>575</v>
      </c>
      <c r="E110" s="16" t="s">
        <v>1727</v>
      </c>
      <c r="F110" s="1" t="s">
        <v>579</v>
      </c>
      <c r="G110" s="1" t="s">
        <v>718</v>
      </c>
      <c r="H110" s="1" t="s">
        <v>1835</v>
      </c>
      <c r="I110" s="9" t="s">
        <v>32</v>
      </c>
      <c r="J110" s="9" t="s">
        <v>116</v>
      </c>
      <c r="K110" s="9" t="s">
        <v>116</v>
      </c>
      <c r="L110" s="7" t="s">
        <v>490</v>
      </c>
      <c r="M110" s="7" t="s">
        <v>20</v>
      </c>
      <c r="N110" s="7" t="s">
        <v>72</v>
      </c>
      <c r="O110" s="7" t="s">
        <v>1621</v>
      </c>
      <c r="P110" s="7" t="s">
        <v>118</v>
      </c>
      <c r="Q110" s="4">
        <v>7</v>
      </c>
      <c r="R110" s="4" t="s">
        <v>2232</v>
      </c>
      <c r="S110" s="14">
        <v>7</v>
      </c>
      <c r="T110" s="14">
        <v>0</v>
      </c>
      <c r="U110" s="14">
        <v>7</v>
      </c>
      <c r="V110" s="14">
        <v>0</v>
      </c>
      <c r="W110" s="4" t="s">
        <v>32</v>
      </c>
      <c r="Y110" s="14">
        <v>0</v>
      </c>
      <c r="Z110" s="14">
        <v>0</v>
      </c>
      <c r="AA110" s="14">
        <v>0</v>
      </c>
      <c r="AB110" s="14">
        <v>0</v>
      </c>
      <c r="AC110" s="12" t="s">
        <v>32</v>
      </c>
      <c r="AE110" s="14">
        <v>0</v>
      </c>
      <c r="AF110" s="14">
        <v>0</v>
      </c>
      <c r="AG110" s="14">
        <v>0</v>
      </c>
      <c r="AH110" s="14">
        <v>0</v>
      </c>
      <c r="AI110" s="12" t="s">
        <v>1646</v>
      </c>
      <c r="AK110" s="1" t="s">
        <v>721</v>
      </c>
      <c r="AM110" s="1" t="s">
        <v>720</v>
      </c>
      <c r="AN110" s="1" t="s">
        <v>719</v>
      </c>
    </row>
    <row r="111" spans="1:43" ht="36" customHeight="1" x14ac:dyDescent="0.2">
      <c r="A111" s="3">
        <v>109</v>
      </c>
      <c r="B111" s="2">
        <v>42502</v>
      </c>
      <c r="C111" s="31" t="s">
        <v>2006</v>
      </c>
      <c r="D111" s="1" t="s">
        <v>76</v>
      </c>
      <c r="E111" s="16" t="s">
        <v>1725</v>
      </c>
      <c r="F111" s="1" t="s">
        <v>209</v>
      </c>
      <c r="G111" s="1" t="s">
        <v>726</v>
      </c>
      <c r="H111" s="1" t="s">
        <v>1836</v>
      </c>
      <c r="I111" s="9" t="s">
        <v>32</v>
      </c>
      <c r="J111" s="9" t="s">
        <v>116</v>
      </c>
      <c r="K111" s="9" t="s">
        <v>116</v>
      </c>
      <c r="L111" s="7" t="s">
        <v>1624</v>
      </c>
      <c r="M111" s="7" t="s">
        <v>20</v>
      </c>
      <c r="N111" s="7" t="s">
        <v>72</v>
      </c>
      <c r="O111" s="7" t="s">
        <v>1356</v>
      </c>
      <c r="P111" s="7" t="s">
        <v>118</v>
      </c>
      <c r="Q111" s="4">
        <v>5</v>
      </c>
      <c r="R111" s="4" t="s">
        <v>2157</v>
      </c>
      <c r="S111" s="14">
        <v>5</v>
      </c>
      <c r="T111" s="14">
        <v>0</v>
      </c>
      <c r="U111" s="14">
        <v>5</v>
      </c>
      <c r="V111" s="14">
        <v>0</v>
      </c>
      <c r="W111" s="4" t="s">
        <v>32</v>
      </c>
      <c r="Y111" s="14">
        <v>0</v>
      </c>
      <c r="Z111" s="14">
        <v>0</v>
      </c>
      <c r="AA111" s="14">
        <v>0</v>
      </c>
      <c r="AB111" s="14">
        <v>0</v>
      </c>
      <c r="AC111" s="12" t="s">
        <v>32</v>
      </c>
      <c r="AE111" s="14">
        <v>0</v>
      </c>
      <c r="AF111" s="14">
        <v>0</v>
      </c>
      <c r="AG111" s="14">
        <v>0</v>
      </c>
      <c r="AH111" s="14">
        <v>0</v>
      </c>
      <c r="AI111" s="12" t="s">
        <v>1646</v>
      </c>
      <c r="AJ111" s="11" t="s">
        <v>716</v>
      </c>
      <c r="AK111" s="1" t="s">
        <v>717</v>
      </c>
      <c r="AM111" s="1" t="s">
        <v>715</v>
      </c>
      <c r="AN111" s="1" t="s">
        <v>714</v>
      </c>
      <c r="AO111" s="1" t="s">
        <v>724</v>
      </c>
      <c r="AP111" s="1" t="s">
        <v>725</v>
      </c>
    </row>
    <row r="112" spans="1:43" ht="36" customHeight="1" x14ac:dyDescent="0.2">
      <c r="A112" s="3">
        <v>110</v>
      </c>
      <c r="B112" s="2">
        <v>42503</v>
      </c>
      <c r="C112" s="31" t="s">
        <v>2006</v>
      </c>
      <c r="D112" s="1" t="s">
        <v>166</v>
      </c>
      <c r="E112" s="16" t="s">
        <v>1728</v>
      </c>
      <c r="F112" s="1" t="s">
        <v>727</v>
      </c>
      <c r="G112" s="1" t="s">
        <v>728</v>
      </c>
      <c r="H112" s="1" t="s">
        <v>1837</v>
      </c>
      <c r="I112" s="9">
        <v>1</v>
      </c>
      <c r="J112" s="9" t="s">
        <v>64</v>
      </c>
      <c r="K112" s="9" t="s">
        <v>732</v>
      </c>
      <c r="L112" s="7" t="s">
        <v>1623</v>
      </c>
      <c r="M112" s="7" t="s">
        <v>20</v>
      </c>
      <c r="N112" s="7" t="s">
        <v>71</v>
      </c>
      <c r="O112" s="7" t="s">
        <v>1619</v>
      </c>
      <c r="P112" s="7" t="s">
        <v>731</v>
      </c>
      <c r="Q112" s="4">
        <v>14</v>
      </c>
      <c r="R112" s="4" t="s">
        <v>2174</v>
      </c>
      <c r="S112" s="14">
        <v>14</v>
      </c>
      <c r="T112" s="14">
        <v>0</v>
      </c>
      <c r="U112" s="14">
        <v>14</v>
      </c>
      <c r="V112" s="14">
        <v>0</v>
      </c>
      <c r="W112" s="4" t="s">
        <v>32</v>
      </c>
      <c r="Y112" s="14">
        <v>0</v>
      </c>
      <c r="Z112" s="14">
        <v>0</v>
      </c>
      <c r="AA112" s="14">
        <v>0</v>
      </c>
      <c r="AB112" s="14">
        <v>0</v>
      </c>
      <c r="AC112" s="12" t="s">
        <v>32</v>
      </c>
      <c r="AE112" s="14">
        <v>0</v>
      </c>
      <c r="AF112" s="14">
        <v>0</v>
      </c>
      <c r="AG112" s="14">
        <v>0</v>
      </c>
      <c r="AH112" s="14">
        <v>0</v>
      </c>
      <c r="AI112" s="12" t="s">
        <v>1646</v>
      </c>
      <c r="AJ112" s="11" t="s">
        <v>749</v>
      </c>
      <c r="AK112" s="1" t="s">
        <v>146</v>
      </c>
      <c r="AM112" s="1" t="s">
        <v>730</v>
      </c>
      <c r="AN112" s="1" t="s">
        <v>729</v>
      </c>
      <c r="AO112" s="1" t="s">
        <v>733</v>
      </c>
      <c r="AP112" s="1" t="s">
        <v>748</v>
      </c>
      <c r="AQ112" s="1" t="s">
        <v>1685</v>
      </c>
    </row>
    <row r="113" spans="1:43" ht="36" customHeight="1" x14ac:dyDescent="0.2">
      <c r="A113" s="3">
        <v>111</v>
      </c>
      <c r="B113" s="2">
        <v>42505</v>
      </c>
      <c r="C113" s="31" t="s">
        <v>2006</v>
      </c>
      <c r="D113" s="1" t="s">
        <v>76</v>
      </c>
      <c r="E113" s="16" t="s">
        <v>1725</v>
      </c>
      <c r="F113" s="1" t="s">
        <v>756</v>
      </c>
      <c r="G113" s="1" t="s">
        <v>757</v>
      </c>
      <c r="H113" s="1" t="s">
        <v>1838</v>
      </c>
      <c r="I113" s="9" t="s">
        <v>32</v>
      </c>
      <c r="J113" s="9" t="s">
        <v>116</v>
      </c>
      <c r="K113" s="9" t="s">
        <v>116</v>
      </c>
      <c r="L113" s="7" t="s">
        <v>490</v>
      </c>
      <c r="M113" s="7" t="s">
        <v>20</v>
      </c>
      <c r="N113" s="7" t="s">
        <v>72</v>
      </c>
      <c r="O113" s="7" t="s">
        <v>1621</v>
      </c>
      <c r="P113" s="7" t="s">
        <v>762</v>
      </c>
      <c r="Q113" s="4">
        <v>2</v>
      </c>
      <c r="R113" s="4" t="s">
        <v>761</v>
      </c>
      <c r="S113" s="14">
        <v>2</v>
      </c>
      <c r="T113" s="14">
        <v>0</v>
      </c>
      <c r="U113" s="14">
        <v>2</v>
      </c>
      <c r="V113" s="14">
        <v>0</v>
      </c>
      <c r="W113" s="4" t="s">
        <v>32</v>
      </c>
      <c r="Y113" s="14">
        <v>0</v>
      </c>
      <c r="Z113" s="14">
        <v>0</v>
      </c>
      <c r="AA113" s="14">
        <v>0</v>
      </c>
      <c r="AB113" s="14">
        <v>0</v>
      </c>
      <c r="AC113" s="12" t="s">
        <v>32</v>
      </c>
      <c r="AE113" s="14">
        <v>0</v>
      </c>
      <c r="AF113" s="14">
        <v>0</v>
      </c>
      <c r="AG113" s="14">
        <v>0</v>
      </c>
      <c r="AH113" s="14">
        <v>0</v>
      </c>
      <c r="AI113" s="12" t="s">
        <v>1646</v>
      </c>
      <c r="AJ113" s="11" t="s">
        <v>760</v>
      </c>
      <c r="AK113" s="1" t="s">
        <v>763</v>
      </c>
      <c r="AM113" s="1" t="s">
        <v>759</v>
      </c>
      <c r="AN113" s="1" t="s">
        <v>758</v>
      </c>
    </row>
    <row r="114" spans="1:43" ht="36" customHeight="1" x14ac:dyDescent="0.2">
      <c r="A114" s="3">
        <v>112</v>
      </c>
      <c r="B114" s="2">
        <v>42505</v>
      </c>
      <c r="C114" s="31" t="s">
        <v>2006</v>
      </c>
      <c r="D114" s="1" t="s">
        <v>193</v>
      </c>
      <c r="E114" s="16" t="s">
        <v>1728</v>
      </c>
      <c r="F114" s="1" t="s">
        <v>742</v>
      </c>
      <c r="G114" s="1" t="s">
        <v>742</v>
      </c>
      <c r="H114" s="1" t="s">
        <v>1839</v>
      </c>
      <c r="I114" s="9">
        <v>4</v>
      </c>
      <c r="J114" s="9" t="s">
        <v>59</v>
      </c>
      <c r="K114" s="9" t="s">
        <v>747</v>
      </c>
      <c r="L114" s="7" t="s">
        <v>490</v>
      </c>
      <c r="M114" s="7" t="s">
        <v>60</v>
      </c>
      <c r="N114" s="7" t="s">
        <v>71</v>
      </c>
      <c r="O114" s="7" t="s">
        <v>1619</v>
      </c>
      <c r="Q114" s="4">
        <v>1</v>
      </c>
      <c r="R114" s="4" t="s">
        <v>745</v>
      </c>
      <c r="S114" s="14">
        <v>1</v>
      </c>
      <c r="T114" s="14">
        <v>0</v>
      </c>
      <c r="U114" s="14">
        <v>1</v>
      </c>
      <c r="V114" s="14">
        <v>0</v>
      </c>
      <c r="W114" s="4" t="s">
        <v>32</v>
      </c>
      <c r="Y114" s="14">
        <v>0</v>
      </c>
      <c r="Z114" s="14">
        <v>0</v>
      </c>
      <c r="AA114" s="14">
        <v>0</v>
      </c>
      <c r="AB114" s="14">
        <v>0</v>
      </c>
      <c r="AC114" s="12" t="s">
        <v>32</v>
      </c>
      <c r="AE114" s="14">
        <v>0</v>
      </c>
      <c r="AF114" s="14">
        <v>0</v>
      </c>
      <c r="AG114" s="14">
        <v>0</v>
      </c>
      <c r="AH114" s="14">
        <v>0</v>
      </c>
      <c r="AI114" s="12" t="s">
        <v>1646</v>
      </c>
      <c r="AK114" s="1" t="s">
        <v>746</v>
      </c>
      <c r="AM114" s="1" t="s">
        <v>744</v>
      </c>
      <c r="AN114" s="1" t="s">
        <v>743</v>
      </c>
    </row>
    <row r="115" spans="1:43" ht="36" customHeight="1" x14ac:dyDescent="0.2">
      <c r="A115" s="3">
        <v>113</v>
      </c>
      <c r="B115" s="2">
        <v>42507</v>
      </c>
      <c r="C115" s="31" t="s">
        <v>2006</v>
      </c>
      <c r="D115" s="1" t="s">
        <v>575</v>
      </c>
      <c r="E115" s="16" t="s">
        <v>1727</v>
      </c>
      <c r="F115" s="1" t="s">
        <v>579</v>
      </c>
      <c r="G115" s="1" t="s">
        <v>734</v>
      </c>
      <c r="H115" s="1" t="s">
        <v>1840</v>
      </c>
      <c r="I115" s="9" t="s">
        <v>32</v>
      </c>
      <c r="J115" s="9" t="s">
        <v>116</v>
      </c>
      <c r="K115" s="9" t="s">
        <v>116</v>
      </c>
      <c r="L115" s="7" t="s">
        <v>1623</v>
      </c>
      <c r="M115" s="7" t="s">
        <v>20</v>
      </c>
      <c r="N115" s="7" t="s">
        <v>72</v>
      </c>
      <c r="O115" s="7" t="s">
        <v>1619</v>
      </c>
      <c r="P115" s="7" t="s">
        <v>118</v>
      </c>
      <c r="Q115" s="4">
        <v>5</v>
      </c>
      <c r="R115" s="4" t="s">
        <v>2233</v>
      </c>
      <c r="S115" s="14">
        <v>5</v>
      </c>
      <c r="T115" s="14">
        <v>0</v>
      </c>
      <c r="U115" s="14">
        <v>5</v>
      </c>
      <c r="V115" s="14">
        <v>0</v>
      </c>
      <c r="W115" s="4" t="s">
        <v>32</v>
      </c>
      <c r="Y115" s="14">
        <v>0</v>
      </c>
      <c r="Z115" s="14">
        <v>0</v>
      </c>
      <c r="AA115" s="14">
        <v>0</v>
      </c>
      <c r="AB115" s="14">
        <v>0</v>
      </c>
      <c r="AC115" s="12" t="s">
        <v>32</v>
      </c>
      <c r="AE115" s="14">
        <v>0</v>
      </c>
      <c r="AF115" s="14">
        <v>0</v>
      </c>
      <c r="AG115" s="14">
        <v>0</v>
      </c>
      <c r="AH115" s="14">
        <v>0</v>
      </c>
      <c r="AI115" s="12" t="s">
        <v>1646</v>
      </c>
      <c r="AK115" s="1" t="s">
        <v>737</v>
      </c>
      <c r="AM115" s="1" t="s">
        <v>736</v>
      </c>
      <c r="AN115" s="1" t="s">
        <v>735</v>
      </c>
      <c r="AO115" s="1" t="s">
        <v>750</v>
      </c>
    </row>
    <row r="116" spans="1:43" ht="36" customHeight="1" x14ac:dyDescent="0.2">
      <c r="A116" s="3">
        <v>114</v>
      </c>
      <c r="B116" s="2">
        <v>42508</v>
      </c>
      <c r="C116" s="31" t="s">
        <v>2006</v>
      </c>
      <c r="D116" s="1" t="s">
        <v>178</v>
      </c>
      <c r="E116" s="16" t="s">
        <v>1728</v>
      </c>
      <c r="F116" s="1" t="s">
        <v>738</v>
      </c>
      <c r="G116" s="1" t="s">
        <v>738</v>
      </c>
      <c r="H116" s="1" t="s">
        <v>1841</v>
      </c>
      <c r="I116" s="9" t="s">
        <v>32</v>
      </c>
      <c r="J116" s="9" t="s">
        <v>116</v>
      </c>
      <c r="K116" s="9" t="s">
        <v>116</v>
      </c>
      <c r="L116" s="7" t="s">
        <v>1623</v>
      </c>
      <c r="M116" s="7" t="s">
        <v>20</v>
      </c>
      <c r="N116" s="7" t="s">
        <v>72</v>
      </c>
      <c r="O116" s="7" t="s">
        <v>1619</v>
      </c>
      <c r="P116" s="7" t="s">
        <v>118</v>
      </c>
      <c r="Q116" s="4">
        <v>9</v>
      </c>
      <c r="R116" s="4" t="s">
        <v>2254</v>
      </c>
      <c r="S116" s="14">
        <v>9</v>
      </c>
      <c r="T116" s="14">
        <v>0</v>
      </c>
      <c r="U116" s="14">
        <v>9</v>
      </c>
      <c r="V116" s="14">
        <v>0</v>
      </c>
      <c r="W116" s="4" t="s">
        <v>32</v>
      </c>
      <c r="Y116" s="14">
        <v>0</v>
      </c>
      <c r="Z116" s="14">
        <v>0</v>
      </c>
      <c r="AA116" s="14">
        <v>0</v>
      </c>
      <c r="AB116" s="14">
        <v>0</v>
      </c>
      <c r="AC116" s="12" t="s">
        <v>32</v>
      </c>
      <c r="AE116" s="14">
        <v>0</v>
      </c>
      <c r="AF116" s="14">
        <v>0</v>
      </c>
      <c r="AG116" s="14">
        <v>0</v>
      </c>
      <c r="AH116" s="14">
        <v>0</v>
      </c>
      <c r="AI116" s="12" t="s">
        <v>1646</v>
      </c>
      <c r="AJ116" s="11" t="s">
        <v>741</v>
      </c>
      <c r="AK116" s="1" t="s">
        <v>146</v>
      </c>
      <c r="AM116" s="1" t="s">
        <v>740</v>
      </c>
      <c r="AN116" s="1" t="s">
        <v>739</v>
      </c>
    </row>
    <row r="117" spans="1:43" ht="36" customHeight="1" x14ac:dyDescent="0.2">
      <c r="A117" s="3">
        <v>115</v>
      </c>
      <c r="B117" s="2">
        <v>42510</v>
      </c>
      <c r="C117" s="31" t="s">
        <v>2006</v>
      </c>
      <c r="D117" s="1" t="s">
        <v>43</v>
      </c>
      <c r="E117" s="16" t="s">
        <v>1725</v>
      </c>
      <c r="F117" s="1" t="s">
        <v>764</v>
      </c>
      <c r="G117" s="1" t="s">
        <v>765</v>
      </c>
      <c r="H117" s="1" t="s">
        <v>1842</v>
      </c>
      <c r="I117" s="9" t="s">
        <v>32</v>
      </c>
      <c r="J117" s="9" t="s">
        <v>116</v>
      </c>
      <c r="K117" s="9" t="s">
        <v>116</v>
      </c>
      <c r="L117" s="7" t="s">
        <v>1623</v>
      </c>
      <c r="M117" s="7" t="s">
        <v>20</v>
      </c>
      <c r="N117" s="7" t="s">
        <v>72</v>
      </c>
      <c r="O117" s="7" t="s">
        <v>1619</v>
      </c>
      <c r="P117" s="7" t="s">
        <v>768</v>
      </c>
      <c r="Q117" s="4">
        <v>7</v>
      </c>
      <c r="R117" s="4" t="s">
        <v>2244</v>
      </c>
      <c r="S117" s="14">
        <v>7</v>
      </c>
      <c r="T117" s="14">
        <v>0</v>
      </c>
      <c r="U117" s="14">
        <v>7</v>
      </c>
      <c r="V117" s="14">
        <v>0</v>
      </c>
      <c r="W117" s="4" t="s">
        <v>32</v>
      </c>
      <c r="Y117" s="14">
        <v>0</v>
      </c>
      <c r="Z117" s="14">
        <v>0</v>
      </c>
      <c r="AA117" s="14">
        <v>0</v>
      </c>
      <c r="AB117" s="14">
        <v>0</v>
      </c>
      <c r="AC117" s="12" t="s">
        <v>32</v>
      </c>
      <c r="AE117" s="14">
        <v>0</v>
      </c>
      <c r="AF117" s="14">
        <v>0</v>
      </c>
      <c r="AG117" s="14">
        <v>0</v>
      </c>
      <c r="AH117" s="14">
        <v>0</v>
      </c>
      <c r="AI117" s="12" t="s">
        <v>1646</v>
      </c>
      <c r="AK117" s="1" t="s">
        <v>146</v>
      </c>
      <c r="AM117" s="1" t="s">
        <v>767</v>
      </c>
      <c r="AN117" s="1" t="s">
        <v>766</v>
      </c>
    </row>
    <row r="118" spans="1:43" ht="36" customHeight="1" x14ac:dyDescent="0.2">
      <c r="A118" s="3">
        <v>116</v>
      </c>
      <c r="B118" s="2">
        <v>42510</v>
      </c>
      <c r="C118" s="31" t="s">
        <v>2006</v>
      </c>
      <c r="D118" s="1" t="s">
        <v>575</v>
      </c>
      <c r="E118" s="16" t="s">
        <v>1727</v>
      </c>
      <c r="F118" s="1" t="s">
        <v>803</v>
      </c>
      <c r="G118" s="1" t="s">
        <v>804</v>
      </c>
      <c r="H118" s="1" t="s">
        <v>1843</v>
      </c>
      <c r="I118" s="9">
        <v>1</v>
      </c>
      <c r="J118" s="9" t="s">
        <v>64</v>
      </c>
      <c r="K118" s="9" t="s">
        <v>808</v>
      </c>
      <c r="L118" s="7" t="s">
        <v>192</v>
      </c>
      <c r="M118" s="7" t="s">
        <v>60</v>
      </c>
      <c r="N118" s="7" t="s">
        <v>71</v>
      </c>
      <c r="O118" s="7" t="s">
        <v>1620</v>
      </c>
      <c r="P118" s="7" t="s">
        <v>288</v>
      </c>
      <c r="Q118" s="4">
        <v>3</v>
      </c>
      <c r="R118" s="4" t="s">
        <v>2219</v>
      </c>
      <c r="S118" s="14">
        <v>3</v>
      </c>
      <c r="T118" s="14">
        <v>0</v>
      </c>
      <c r="U118" s="14">
        <v>3</v>
      </c>
      <c r="V118" s="14">
        <v>0</v>
      </c>
      <c r="W118" s="4" t="s">
        <v>32</v>
      </c>
      <c r="Y118" s="14">
        <v>0</v>
      </c>
      <c r="Z118" s="14">
        <v>0</v>
      </c>
      <c r="AA118" s="14">
        <v>0</v>
      </c>
      <c r="AB118" s="14">
        <v>0</v>
      </c>
      <c r="AC118" s="12" t="s">
        <v>32</v>
      </c>
      <c r="AE118" s="14">
        <v>0</v>
      </c>
      <c r="AF118" s="14">
        <v>0</v>
      </c>
      <c r="AG118" s="14">
        <v>0</v>
      </c>
      <c r="AH118" s="14">
        <v>0</v>
      </c>
      <c r="AI118" s="12" t="s">
        <v>1646</v>
      </c>
      <c r="AJ118" s="11" t="s">
        <v>807</v>
      </c>
      <c r="AM118" s="1" t="s">
        <v>806</v>
      </c>
      <c r="AN118" s="1" t="s">
        <v>805</v>
      </c>
    </row>
    <row r="119" spans="1:43" ht="36" customHeight="1" x14ac:dyDescent="0.2">
      <c r="A119" s="3">
        <v>117</v>
      </c>
      <c r="B119" s="2">
        <v>42511</v>
      </c>
      <c r="C119" s="31" t="s">
        <v>2006</v>
      </c>
      <c r="D119" s="1" t="s">
        <v>380</v>
      </c>
      <c r="E119" s="16" t="s">
        <v>1728</v>
      </c>
      <c r="F119" s="1" t="s">
        <v>769</v>
      </c>
      <c r="G119" s="1" t="s">
        <v>769</v>
      </c>
      <c r="H119" s="1" t="s">
        <v>1844</v>
      </c>
      <c r="I119" s="9" t="s">
        <v>32</v>
      </c>
      <c r="J119" s="9" t="s">
        <v>116</v>
      </c>
      <c r="K119" s="9" t="s">
        <v>116</v>
      </c>
      <c r="L119" s="7" t="s">
        <v>150</v>
      </c>
      <c r="M119" s="7" t="s">
        <v>20</v>
      </c>
      <c r="N119" s="7" t="s">
        <v>149</v>
      </c>
      <c r="O119" s="7" t="s">
        <v>1619</v>
      </c>
      <c r="P119" s="7" t="s">
        <v>1683</v>
      </c>
      <c r="Q119" s="4">
        <v>8</v>
      </c>
      <c r="R119" s="4" t="s">
        <v>2173</v>
      </c>
      <c r="S119" s="14">
        <v>8</v>
      </c>
      <c r="T119" s="14">
        <v>0</v>
      </c>
      <c r="U119" s="14">
        <v>8</v>
      </c>
      <c r="V119" s="14">
        <v>0</v>
      </c>
      <c r="W119" s="4" t="s">
        <v>32</v>
      </c>
      <c r="Y119" s="14">
        <v>0</v>
      </c>
      <c r="Z119" s="14">
        <v>0</v>
      </c>
      <c r="AA119" s="14">
        <v>0</v>
      </c>
      <c r="AB119" s="14">
        <v>0</v>
      </c>
      <c r="AC119" s="12">
        <v>1</v>
      </c>
      <c r="AD119" s="12" t="s">
        <v>2260</v>
      </c>
      <c r="AE119" s="14">
        <v>1</v>
      </c>
      <c r="AF119" s="14">
        <v>0</v>
      </c>
      <c r="AG119" s="14">
        <v>1</v>
      </c>
      <c r="AH119" s="14">
        <v>0</v>
      </c>
      <c r="AI119" s="12" t="s">
        <v>916</v>
      </c>
      <c r="AJ119" s="11" t="s">
        <v>771</v>
      </c>
      <c r="AK119" s="1" t="s">
        <v>772</v>
      </c>
      <c r="AM119" s="1" t="s">
        <v>779</v>
      </c>
      <c r="AN119" s="1" t="s">
        <v>770</v>
      </c>
      <c r="AO119" s="1" t="s">
        <v>777</v>
      </c>
      <c r="AP119" s="1" t="s">
        <v>778</v>
      </c>
      <c r="AQ119" s="1" t="s">
        <v>1684</v>
      </c>
    </row>
    <row r="120" spans="1:43" ht="36" customHeight="1" x14ac:dyDescent="0.2">
      <c r="A120" s="3">
        <v>118</v>
      </c>
      <c r="B120" s="2">
        <v>42513</v>
      </c>
      <c r="C120" s="31" t="s">
        <v>2006</v>
      </c>
      <c r="D120" s="1" t="s">
        <v>34</v>
      </c>
      <c r="E120" s="16" t="s">
        <v>1727</v>
      </c>
      <c r="F120" s="1" t="s">
        <v>175</v>
      </c>
      <c r="G120" s="1" t="s">
        <v>175</v>
      </c>
      <c r="H120" s="1" t="s">
        <v>1845</v>
      </c>
      <c r="I120" s="9">
        <v>10</v>
      </c>
      <c r="J120" s="9" t="s">
        <v>59</v>
      </c>
      <c r="K120" s="9" t="s">
        <v>775</v>
      </c>
      <c r="L120" s="7" t="s">
        <v>1623</v>
      </c>
      <c r="M120" s="7" t="s">
        <v>60</v>
      </c>
      <c r="N120" s="7" t="s">
        <v>71</v>
      </c>
      <c r="O120" s="7" t="s">
        <v>1619</v>
      </c>
      <c r="P120" s="7" t="s">
        <v>126</v>
      </c>
      <c r="Q120" s="4">
        <v>1</v>
      </c>
      <c r="R120" s="4" t="s">
        <v>2083</v>
      </c>
      <c r="S120" s="14">
        <v>1</v>
      </c>
      <c r="T120" s="14">
        <v>0</v>
      </c>
      <c r="U120" s="14">
        <v>1</v>
      </c>
      <c r="V120" s="14">
        <v>0</v>
      </c>
      <c r="W120" s="4" t="s">
        <v>32</v>
      </c>
      <c r="Y120" s="14">
        <v>0</v>
      </c>
      <c r="Z120" s="14">
        <v>0</v>
      </c>
      <c r="AA120" s="14">
        <v>0</v>
      </c>
      <c r="AB120" s="14">
        <v>0</v>
      </c>
      <c r="AC120" s="12" t="s">
        <v>32</v>
      </c>
      <c r="AE120" s="14">
        <v>0</v>
      </c>
      <c r="AF120" s="14">
        <v>0</v>
      </c>
      <c r="AG120" s="14">
        <v>0</v>
      </c>
      <c r="AH120" s="14">
        <v>0</v>
      </c>
      <c r="AI120" s="12" t="s">
        <v>1646</v>
      </c>
      <c r="AM120" s="1" t="s">
        <v>774</v>
      </c>
      <c r="AN120" s="1" t="s">
        <v>773</v>
      </c>
      <c r="AO120" s="1" t="s">
        <v>776</v>
      </c>
    </row>
    <row r="121" spans="1:43" ht="36" customHeight="1" x14ac:dyDescent="0.2">
      <c r="A121" s="3">
        <v>119</v>
      </c>
      <c r="B121" s="2">
        <v>42514</v>
      </c>
      <c r="C121" s="31" t="s">
        <v>2006</v>
      </c>
      <c r="D121" s="1" t="s">
        <v>76</v>
      </c>
      <c r="E121" s="16" t="s">
        <v>1725</v>
      </c>
      <c r="F121" s="1" t="s">
        <v>756</v>
      </c>
      <c r="G121" s="1" t="s">
        <v>809</v>
      </c>
      <c r="H121" s="1" t="s">
        <v>1846</v>
      </c>
      <c r="I121" s="9" t="s">
        <v>32</v>
      </c>
      <c r="J121" s="9" t="s">
        <v>116</v>
      </c>
      <c r="K121" s="9" t="s">
        <v>116</v>
      </c>
      <c r="L121" s="7" t="s">
        <v>812</v>
      </c>
      <c r="M121" s="7" t="s">
        <v>20</v>
      </c>
      <c r="N121" s="7" t="s">
        <v>72</v>
      </c>
      <c r="O121" s="7" t="s">
        <v>1619</v>
      </c>
      <c r="Q121" s="4">
        <v>1</v>
      </c>
      <c r="R121" s="4" t="s">
        <v>2212</v>
      </c>
      <c r="S121" s="14">
        <v>1</v>
      </c>
      <c r="T121" s="14">
        <v>0</v>
      </c>
      <c r="U121" s="14">
        <v>1</v>
      </c>
      <c r="V121" s="14">
        <v>0</v>
      </c>
      <c r="W121" s="4" t="s">
        <v>32</v>
      </c>
      <c r="Y121" s="14">
        <v>0</v>
      </c>
      <c r="Z121" s="14">
        <v>0</v>
      </c>
      <c r="AA121" s="14">
        <v>0</v>
      </c>
      <c r="AB121" s="14">
        <v>0</v>
      </c>
      <c r="AC121" s="12" t="s">
        <v>32</v>
      </c>
      <c r="AE121" s="14">
        <v>0</v>
      </c>
      <c r="AF121" s="14">
        <v>0</v>
      </c>
      <c r="AG121" s="14">
        <v>0</v>
      </c>
      <c r="AH121" s="14">
        <v>0</v>
      </c>
      <c r="AI121" s="12" t="s">
        <v>1646</v>
      </c>
      <c r="AK121" s="1" t="s">
        <v>813</v>
      </c>
      <c r="AM121" s="1" t="s">
        <v>811</v>
      </c>
      <c r="AN121" s="1" t="s">
        <v>810</v>
      </c>
    </row>
    <row r="122" spans="1:43" ht="36" customHeight="1" x14ac:dyDescent="0.2">
      <c r="A122" s="3">
        <v>120</v>
      </c>
      <c r="B122" s="2">
        <v>42517</v>
      </c>
      <c r="C122" s="31" t="s">
        <v>2006</v>
      </c>
      <c r="D122" s="1" t="s">
        <v>391</v>
      </c>
      <c r="E122" s="16" t="s">
        <v>1728</v>
      </c>
      <c r="F122" s="1" t="s">
        <v>780</v>
      </c>
      <c r="G122" s="1" t="s">
        <v>780</v>
      </c>
      <c r="H122" s="1" t="s">
        <v>1847</v>
      </c>
      <c r="I122" s="9" t="s">
        <v>32</v>
      </c>
      <c r="J122" s="9" t="s">
        <v>116</v>
      </c>
      <c r="K122" s="9" t="s">
        <v>116</v>
      </c>
      <c r="L122" s="7" t="s">
        <v>1623</v>
      </c>
      <c r="M122" s="7" t="s">
        <v>20</v>
      </c>
      <c r="N122" s="7" t="s">
        <v>72</v>
      </c>
      <c r="O122" s="7" t="s">
        <v>1619</v>
      </c>
      <c r="P122" s="7" t="s">
        <v>782</v>
      </c>
      <c r="Q122" s="4">
        <v>1</v>
      </c>
      <c r="R122" s="4" t="s">
        <v>783</v>
      </c>
      <c r="S122" s="14">
        <v>1</v>
      </c>
      <c r="T122" s="14">
        <v>0</v>
      </c>
      <c r="U122" s="14">
        <v>1</v>
      </c>
      <c r="V122" s="14">
        <v>0</v>
      </c>
      <c r="W122" s="4" t="s">
        <v>32</v>
      </c>
      <c r="Y122" s="14">
        <v>0</v>
      </c>
      <c r="Z122" s="14">
        <v>0</v>
      </c>
      <c r="AA122" s="14">
        <v>0</v>
      </c>
      <c r="AB122" s="14">
        <v>0</v>
      </c>
      <c r="AC122" s="12" t="s">
        <v>32</v>
      </c>
      <c r="AE122" s="14">
        <v>0</v>
      </c>
      <c r="AF122" s="14">
        <v>0</v>
      </c>
      <c r="AG122" s="14">
        <v>0</v>
      </c>
      <c r="AH122" s="14">
        <v>0</v>
      </c>
      <c r="AI122" s="12" t="s">
        <v>1646</v>
      </c>
      <c r="AJ122" s="11" t="s">
        <v>786</v>
      </c>
      <c r="AK122" s="1" t="s">
        <v>787</v>
      </c>
      <c r="AM122" s="1" t="s">
        <v>785</v>
      </c>
      <c r="AN122" s="1" t="s">
        <v>781</v>
      </c>
      <c r="AO122" s="1" t="s">
        <v>784</v>
      </c>
      <c r="AP122" s="1" t="s">
        <v>788</v>
      </c>
    </row>
    <row r="123" spans="1:43" ht="36" customHeight="1" x14ac:dyDescent="0.2">
      <c r="A123" s="3">
        <v>121</v>
      </c>
      <c r="B123" s="2">
        <v>42520</v>
      </c>
      <c r="C123" s="31" t="s">
        <v>2006</v>
      </c>
      <c r="D123" s="1" t="s">
        <v>122</v>
      </c>
      <c r="E123" s="16" t="s">
        <v>1727</v>
      </c>
      <c r="F123" s="1" t="s">
        <v>795</v>
      </c>
      <c r="G123" s="1" t="s">
        <v>802</v>
      </c>
      <c r="H123" s="1" t="s">
        <v>1848</v>
      </c>
      <c r="I123" s="9" t="s">
        <v>32</v>
      </c>
      <c r="J123" s="9" t="s">
        <v>116</v>
      </c>
      <c r="K123" s="9" t="s">
        <v>116</v>
      </c>
      <c r="L123" s="7" t="s">
        <v>1623</v>
      </c>
      <c r="M123" s="7" t="s">
        <v>20</v>
      </c>
      <c r="N123" s="7" t="s">
        <v>72</v>
      </c>
      <c r="O123" s="7" t="s">
        <v>1619</v>
      </c>
      <c r="P123" s="7" t="s">
        <v>799</v>
      </c>
      <c r="Q123" s="4">
        <v>7</v>
      </c>
      <c r="R123" s="4" t="s">
        <v>2229</v>
      </c>
      <c r="S123" s="14">
        <v>7</v>
      </c>
      <c r="T123" s="14">
        <v>0</v>
      </c>
      <c r="U123" s="14">
        <v>7</v>
      </c>
      <c r="V123" s="14">
        <v>0</v>
      </c>
      <c r="W123" s="4" t="s">
        <v>32</v>
      </c>
      <c r="Y123" s="14">
        <v>0</v>
      </c>
      <c r="Z123" s="14">
        <v>0</v>
      </c>
      <c r="AA123" s="14">
        <v>0</v>
      </c>
      <c r="AB123" s="14">
        <v>0</v>
      </c>
      <c r="AC123" s="12" t="s">
        <v>32</v>
      </c>
      <c r="AE123" s="14">
        <v>0</v>
      </c>
      <c r="AF123" s="14">
        <v>0</v>
      </c>
      <c r="AG123" s="14">
        <v>0</v>
      </c>
      <c r="AH123" s="14">
        <v>0</v>
      </c>
      <c r="AI123" s="12" t="s">
        <v>1646</v>
      </c>
      <c r="AJ123" s="11" t="s">
        <v>798</v>
      </c>
      <c r="AK123" s="1" t="s">
        <v>800</v>
      </c>
      <c r="AM123" s="1" t="s">
        <v>797</v>
      </c>
      <c r="AN123" s="1" t="s">
        <v>796</v>
      </c>
      <c r="AO123" s="1" t="s">
        <v>801</v>
      </c>
    </row>
    <row r="124" spans="1:43" ht="36" customHeight="1" x14ac:dyDescent="0.2">
      <c r="A124" s="3">
        <v>122</v>
      </c>
      <c r="B124" s="2">
        <v>42521</v>
      </c>
      <c r="C124" s="31" t="s">
        <v>2006</v>
      </c>
      <c r="D124" s="1" t="s">
        <v>77</v>
      </c>
      <c r="E124" s="16" t="s">
        <v>1727</v>
      </c>
      <c r="F124" s="1" t="s">
        <v>708</v>
      </c>
      <c r="G124" s="1" t="s">
        <v>789</v>
      </c>
      <c r="H124" s="1" t="s">
        <v>1849</v>
      </c>
      <c r="I124" s="9" t="s">
        <v>32</v>
      </c>
      <c r="J124" s="9" t="s">
        <v>116</v>
      </c>
      <c r="K124" s="9" t="s">
        <v>116</v>
      </c>
      <c r="L124" s="7" t="s">
        <v>490</v>
      </c>
      <c r="M124" s="7" t="s">
        <v>20</v>
      </c>
      <c r="N124" s="7" t="s">
        <v>149</v>
      </c>
      <c r="O124" s="7" t="s">
        <v>1621</v>
      </c>
      <c r="P124" s="7" t="s">
        <v>1641</v>
      </c>
      <c r="Q124" s="4" t="s">
        <v>32</v>
      </c>
      <c r="S124" s="14">
        <v>0</v>
      </c>
      <c r="T124" s="14">
        <v>0</v>
      </c>
      <c r="U124" s="14">
        <v>0</v>
      </c>
      <c r="V124" s="14">
        <v>0</v>
      </c>
      <c r="W124" s="4" t="s">
        <v>32</v>
      </c>
      <c r="Y124" s="14">
        <v>0</v>
      </c>
      <c r="Z124" s="14">
        <v>0</v>
      </c>
      <c r="AA124" s="14">
        <v>0</v>
      </c>
      <c r="AB124" s="14">
        <v>0</v>
      </c>
      <c r="AC124" s="12">
        <v>3</v>
      </c>
      <c r="AD124" s="12" t="s">
        <v>793</v>
      </c>
      <c r="AE124" s="14">
        <v>3</v>
      </c>
      <c r="AF124" s="14">
        <v>0</v>
      </c>
      <c r="AG124" s="14">
        <v>3</v>
      </c>
      <c r="AH124" s="14">
        <v>0</v>
      </c>
      <c r="AI124" s="12" t="s">
        <v>1627</v>
      </c>
      <c r="AJ124" s="11" t="s">
        <v>792</v>
      </c>
      <c r="AK124" s="1" t="s">
        <v>146</v>
      </c>
      <c r="AM124" s="1" t="s">
        <v>791</v>
      </c>
      <c r="AN124" s="1" t="s">
        <v>790</v>
      </c>
      <c r="AO124" s="1" t="s">
        <v>794</v>
      </c>
    </row>
    <row r="125" spans="1:43" ht="36" customHeight="1" x14ac:dyDescent="0.2">
      <c r="A125" s="3">
        <v>123</v>
      </c>
      <c r="B125" s="2">
        <v>42524</v>
      </c>
      <c r="C125" s="31" t="s">
        <v>2007</v>
      </c>
      <c r="D125" s="1" t="s">
        <v>231</v>
      </c>
      <c r="E125" s="16" t="s">
        <v>1725</v>
      </c>
      <c r="F125" s="1" t="s">
        <v>814</v>
      </c>
      <c r="G125" s="1" t="s">
        <v>815</v>
      </c>
      <c r="H125" s="1" t="s">
        <v>1850</v>
      </c>
      <c r="I125" s="9" t="s">
        <v>32</v>
      </c>
      <c r="J125" s="9" t="s">
        <v>116</v>
      </c>
      <c r="K125" s="9" t="s">
        <v>116</v>
      </c>
      <c r="L125" s="7" t="s">
        <v>490</v>
      </c>
      <c r="M125" s="7" t="s">
        <v>20</v>
      </c>
      <c r="N125" s="7" t="s">
        <v>72</v>
      </c>
      <c r="O125" s="7" t="s">
        <v>1621</v>
      </c>
      <c r="P125" s="7" t="s">
        <v>818</v>
      </c>
      <c r="Q125" s="4">
        <v>10</v>
      </c>
      <c r="R125" s="4" t="s">
        <v>2191</v>
      </c>
      <c r="S125" s="14">
        <v>10</v>
      </c>
      <c r="T125" s="14">
        <v>0</v>
      </c>
      <c r="U125" s="14">
        <v>10</v>
      </c>
      <c r="V125" s="14">
        <v>0</v>
      </c>
      <c r="W125" s="4" t="s">
        <v>32</v>
      </c>
      <c r="Y125" s="14">
        <v>0</v>
      </c>
      <c r="Z125" s="14">
        <v>0</v>
      </c>
      <c r="AA125" s="14">
        <v>0</v>
      </c>
      <c r="AB125" s="14">
        <v>0</v>
      </c>
      <c r="AC125" s="12" t="s">
        <v>32</v>
      </c>
      <c r="AE125" s="14">
        <v>0</v>
      </c>
      <c r="AF125" s="14">
        <v>0</v>
      </c>
      <c r="AG125" s="14">
        <v>0</v>
      </c>
      <c r="AH125" s="14">
        <v>0</v>
      </c>
      <c r="AI125" s="12" t="s">
        <v>1646</v>
      </c>
      <c r="AK125" s="1" t="s">
        <v>819</v>
      </c>
      <c r="AM125" s="1" t="s">
        <v>817</v>
      </c>
      <c r="AN125" s="1" t="s">
        <v>816</v>
      </c>
      <c r="AO125" s="1" t="s">
        <v>906</v>
      </c>
      <c r="AP125" s="1" t="s">
        <v>906</v>
      </c>
    </row>
    <row r="126" spans="1:43" ht="36" customHeight="1" x14ac:dyDescent="0.2">
      <c r="A126" s="3">
        <v>124</v>
      </c>
      <c r="B126" s="2">
        <v>42532</v>
      </c>
      <c r="C126" s="31" t="s">
        <v>2007</v>
      </c>
      <c r="D126" s="1" t="s">
        <v>391</v>
      </c>
      <c r="E126" s="16" t="s">
        <v>1728</v>
      </c>
      <c r="F126" s="1" t="s">
        <v>820</v>
      </c>
      <c r="G126" s="1" t="s">
        <v>828</v>
      </c>
      <c r="H126" s="1" t="s">
        <v>1851</v>
      </c>
      <c r="I126" s="9" t="s">
        <v>32</v>
      </c>
      <c r="J126" s="9" t="s">
        <v>116</v>
      </c>
      <c r="K126" s="9" t="s">
        <v>116</v>
      </c>
      <c r="L126" s="7" t="s">
        <v>1623</v>
      </c>
      <c r="M126" s="7" t="s">
        <v>20</v>
      </c>
      <c r="N126" s="7" t="s">
        <v>72</v>
      </c>
      <c r="O126" s="7" t="s">
        <v>1619</v>
      </c>
      <c r="P126" s="7" t="s">
        <v>824</v>
      </c>
      <c r="Q126" s="4">
        <v>5</v>
      </c>
      <c r="R126" s="4" t="s">
        <v>2192</v>
      </c>
      <c r="S126" s="14">
        <v>5</v>
      </c>
      <c r="T126" s="14">
        <v>0</v>
      </c>
      <c r="U126" s="14">
        <v>5</v>
      </c>
      <c r="V126" s="14">
        <v>0</v>
      </c>
      <c r="W126" s="4" t="s">
        <v>32</v>
      </c>
      <c r="Y126" s="14">
        <v>0</v>
      </c>
      <c r="Z126" s="14">
        <v>0</v>
      </c>
      <c r="AA126" s="14">
        <v>0</v>
      </c>
      <c r="AB126" s="14">
        <v>0</v>
      </c>
      <c r="AC126" s="12" t="s">
        <v>32</v>
      </c>
      <c r="AE126" s="14">
        <v>0</v>
      </c>
      <c r="AF126" s="14">
        <v>0</v>
      </c>
      <c r="AG126" s="14">
        <v>0</v>
      </c>
      <c r="AH126" s="14">
        <v>0</v>
      </c>
      <c r="AI126" s="12" t="s">
        <v>1646</v>
      </c>
      <c r="AJ126" s="11" t="s">
        <v>823</v>
      </c>
      <c r="AK126" s="1" t="s">
        <v>825</v>
      </c>
      <c r="AM126" s="1" t="s">
        <v>822</v>
      </c>
      <c r="AN126" s="1" t="s">
        <v>821</v>
      </c>
      <c r="AO126" s="1" t="s">
        <v>826</v>
      </c>
      <c r="AP126" s="1" t="s">
        <v>827</v>
      </c>
    </row>
    <row r="127" spans="1:43" ht="36" customHeight="1" x14ac:dyDescent="0.2">
      <c r="A127" s="3">
        <v>125</v>
      </c>
      <c r="B127" s="2">
        <v>42533</v>
      </c>
      <c r="C127" s="31" t="s">
        <v>2007</v>
      </c>
      <c r="D127" s="1" t="s">
        <v>231</v>
      </c>
      <c r="E127" s="16" t="s">
        <v>1725</v>
      </c>
      <c r="F127" s="1" t="s">
        <v>272</v>
      </c>
      <c r="G127" s="1" t="s">
        <v>842</v>
      </c>
      <c r="H127" s="1" t="s">
        <v>1852</v>
      </c>
      <c r="I127" s="9" t="s">
        <v>32</v>
      </c>
      <c r="J127" s="9" t="s">
        <v>116</v>
      </c>
      <c r="K127" s="9" t="s">
        <v>116</v>
      </c>
      <c r="L127" s="7" t="s">
        <v>1624</v>
      </c>
      <c r="M127" s="7" t="s">
        <v>1721</v>
      </c>
      <c r="N127" s="7" t="s">
        <v>1722</v>
      </c>
      <c r="O127" s="7" t="s">
        <v>1356</v>
      </c>
      <c r="P127" s="7" t="s">
        <v>844</v>
      </c>
      <c r="Q127" s="4">
        <v>1</v>
      </c>
      <c r="R127" s="4" t="s">
        <v>843</v>
      </c>
      <c r="S127" s="14">
        <v>1</v>
      </c>
      <c r="T127" s="14">
        <v>0</v>
      </c>
      <c r="U127" s="14">
        <v>1</v>
      </c>
      <c r="V127" s="14">
        <v>0</v>
      </c>
      <c r="W127" s="4" t="s">
        <v>32</v>
      </c>
      <c r="Y127" s="14">
        <v>0</v>
      </c>
      <c r="Z127" s="14">
        <v>0</v>
      </c>
      <c r="AA127" s="14">
        <v>0</v>
      </c>
      <c r="AB127" s="14">
        <v>0</v>
      </c>
      <c r="AC127" s="12" t="s">
        <v>32</v>
      </c>
      <c r="AE127" s="14">
        <v>0</v>
      </c>
      <c r="AF127" s="14">
        <v>0</v>
      </c>
      <c r="AG127" s="14">
        <v>0</v>
      </c>
      <c r="AH127" s="14">
        <v>0</v>
      </c>
      <c r="AI127" s="12" t="s">
        <v>1646</v>
      </c>
      <c r="AM127" s="1" t="s">
        <v>841</v>
      </c>
      <c r="AN127" s="1" t="s">
        <v>840</v>
      </c>
    </row>
    <row r="128" spans="1:43" ht="36" customHeight="1" x14ac:dyDescent="0.2">
      <c r="A128" s="3">
        <v>126</v>
      </c>
      <c r="B128" s="2">
        <v>42533</v>
      </c>
      <c r="C128" s="31" t="s">
        <v>2007</v>
      </c>
      <c r="D128" s="1" t="s">
        <v>231</v>
      </c>
      <c r="E128" s="16" t="s">
        <v>1725</v>
      </c>
      <c r="F128" s="1" t="s">
        <v>547</v>
      </c>
      <c r="G128" s="1" t="s">
        <v>547</v>
      </c>
      <c r="H128" s="1" t="s">
        <v>1853</v>
      </c>
      <c r="I128" s="9">
        <v>2</v>
      </c>
      <c r="J128" s="9" t="s">
        <v>911</v>
      </c>
      <c r="K128" s="9" t="s">
        <v>912</v>
      </c>
      <c r="L128" s="7" t="s">
        <v>1623</v>
      </c>
      <c r="M128" s="7" t="s">
        <v>60</v>
      </c>
      <c r="N128" s="7" t="s">
        <v>71</v>
      </c>
      <c r="O128" s="7" t="s">
        <v>1619</v>
      </c>
      <c r="P128" s="7" t="s">
        <v>126</v>
      </c>
      <c r="Q128" s="4">
        <v>1</v>
      </c>
      <c r="R128" s="4" t="s">
        <v>2189</v>
      </c>
      <c r="S128" s="14">
        <v>1</v>
      </c>
      <c r="T128" s="14">
        <v>0</v>
      </c>
      <c r="U128" s="14">
        <v>1</v>
      </c>
      <c r="V128" s="14">
        <v>0</v>
      </c>
      <c r="W128" s="4" t="s">
        <v>32</v>
      </c>
      <c r="Y128" s="14">
        <v>0</v>
      </c>
      <c r="Z128" s="14">
        <v>0</v>
      </c>
      <c r="AA128" s="14">
        <v>0</v>
      </c>
      <c r="AB128" s="14">
        <v>0</v>
      </c>
      <c r="AC128" s="12" t="s">
        <v>32</v>
      </c>
      <c r="AE128" s="14">
        <v>0</v>
      </c>
      <c r="AF128" s="14">
        <v>0</v>
      </c>
      <c r="AG128" s="14">
        <v>0</v>
      </c>
      <c r="AH128" s="14">
        <v>0</v>
      </c>
      <c r="AI128" s="12" t="s">
        <v>1646</v>
      </c>
      <c r="AM128" s="1" t="s">
        <v>910</v>
      </c>
      <c r="AN128" s="1" t="s">
        <v>909</v>
      </c>
      <c r="AO128" s="1" t="s">
        <v>906</v>
      </c>
    </row>
    <row r="129" spans="1:43" ht="36" customHeight="1" x14ac:dyDescent="0.2">
      <c r="A129" s="3">
        <v>127</v>
      </c>
      <c r="B129" s="2">
        <v>42534</v>
      </c>
      <c r="C129" s="31" t="s">
        <v>2007</v>
      </c>
      <c r="D129" s="1" t="s">
        <v>77</v>
      </c>
      <c r="E129" s="16" t="s">
        <v>1727</v>
      </c>
      <c r="F129" s="1" t="s">
        <v>829</v>
      </c>
      <c r="G129" s="1" t="s">
        <v>830</v>
      </c>
      <c r="H129" s="1" t="s">
        <v>1854</v>
      </c>
      <c r="I129" s="9" t="s">
        <v>32</v>
      </c>
      <c r="J129" s="9" t="s">
        <v>116</v>
      </c>
      <c r="K129" s="9" t="s">
        <v>116</v>
      </c>
      <c r="L129" s="7" t="s">
        <v>1623</v>
      </c>
      <c r="M129" s="7" t="s">
        <v>20</v>
      </c>
      <c r="N129" s="7" t="s">
        <v>72</v>
      </c>
      <c r="O129" s="7" t="s">
        <v>1619</v>
      </c>
      <c r="P129" s="7" t="s">
        <v>118</v>
      </c>
      <c r="Q129" s="4">
        <v>10</v>
      </c>
      <c r="S129" s="14">
        <v>10</v>
      </c>
      <c r="T129" s="14">
        <v>0</v>
      </c>
      <c r="U129" s="14">
        <v>10</v>
      </c>
      <c r="V129" s="14">
        <v>0</v>
      </c>
      <c r="W129" s="4" t="s">
        <v>32</v>
      </c>
      <c r="Y129" s="14">
        <v>0</v>
      </c>
      <c r="Z129" s="14">
        <v>0</v>
      </c>
      <c r="AA129" s="14">
        <v>0</v>
      </c>
      <c r="AB129" s="14">
        <v>0</v>
      </c>
      <c r="AC129" s="12" t="s">
        <v>32</v>
      </c>
      <c r="AE129" s="14">
        <v>0</v>
      </c>
      <c r="AF129" s="14">
        <v>0</v>
      </c>
      <c r="AG129" s="14">
        <v>0</v>
      </c>
      <c r="AH129" s="14">
        <v>0</v>
      </c>
      <c r="AI129" s="12" t="s">
        <v>1646</v>
      </c>
      <c r="AJ129" s="11" t="s">
        <v>833</v>
      </c>
      <c r="AK129" s="1" t="s">
        <v>146</v>
      </c>
      <c r="AM129" s="1" t="s">
        <v>832</v>
      </c>
      <c r="AN129" s="1" t="s">
        <v>831</v>
      </c>
    </row>
    <row r="130" spans="1:43" ht="36" customHeight="1" x14ac:dyDescent="0.2">
      <c r="A130" s="3">
        <v>128</v>
      </c>
      <c r="B130" s="2">
        <v>42535</v>
      </c>
      <c r="C130" s="31" t="s">
        <v>2007</v>
      </c>
      <c r="D130" s="1" t="s">
        <v>122</v>
      </c>
      <c r="E130" s="16" t="s">
        <v>1727</v>
      </c>
      <c r="F130" s="1" t="s">
        <v>834</v>
      </c>
      <c r="G130" s="1" t="s">
        <v>847</v>
      </c>
      <c r="H130" s="1" t="s">
        <v>1855</v>
      </c>
      <c r="I130" s="9" t="s">
        <v>32</v>
      </c>
      <c r="J130" s="9" t="s">
        <v>116</v>
      </c>
      <c r="K130" s="9" t="s">
        <v>116</v>
      </c>
      <c r="L130" s="7" t="s">
        <v>1623</v>
      </c>
      <c r="M130" s="7" t="s">
        <v>20</v>
      </c>
      <c r="N130" s="7" t="s">
        <v>72</v>
      </c>
      <c r="O130" s="7" t="s">
        <v>1619</v>
      </c>
      <c r="P130" s="7" t="s">
        <v>839</v>
      </c>
      <c r="Q130" s="4">
        <v>1</v>
      </c>
      <c r="R130" s="4" t="s">
        <v>837</v>
      </c>
      <c r="S130" s="14">
        <v>1</v>
      </c>
      <c r="T130" s="14">
        <v>0</v>
      </c>
      <c r="U130" s="14">
        <v>1</v>
      </c>
      <c r="V130" s="14">
        <v>0</v>
      </c>
      <c r="W130" s="4" t="s">
        <v>32</v>
      </c>
      <c r="Y130" s="14">
        <v>0</v>
      </c>
      <c r="Z130" s="14">
        <v>0</v>
      </c>
      <c r="AA130" s="14">
        <v>0</v>
      </c>
      <c r="AB130" s="14">
        <v>0</v>
      </c>
      <c r="AC130" s="12" t="s">
        <v>32</v>
      </c>
      <c r="AE130" s="14">
        <v>0</v>
      </c>
      <c r="AF130" s="14">
        <v>0</v>
      </c>
      <c r="AG130" s="14">
        <v>0</v>
      </c>
      <c r="AH130" s="14">
        <v>0</v>
      </c>
      <c r="AI130" s="12" t="s">
        <v>1646</v>
      </c>
      <c r="AJ130" s="11" t="s">
        <v>838</v>
      </c>
      <c r="AK130" s="1" t="s">
        <v>846</v>
      </c>
      <c r="AM130" s="1" t="s">
        <v>836</v>
      </c>
      <c r="AN130" s="1" t="s">
        <v>835</v>
      </c>
      <c r="AO130" s="1" t="s">
        <v>845</v>
      </c>
    </row>
    <row r="131" spans="1:43" ht="36" customHeight="1" x14ac:dyDescent="0.2">
      <c r="A131" s="3">
        <v>129</v>
      </c>
      <c r="B131" s="2">
        <v>42541</v>
      </c>
      <c r="C131" s="31" t="s">
        <v>2007</v>
      </c>
      <c r="D131" s="1" t="s">
        <v>178</v>
      </c>
      <c r="E131" s="16" t="s">
        <v>1728</v>
      </c>
      <c r="F131" s="1" t="s">
        <v>738</v>
      </c>
      <c r="G131" s="1" t="s">
        <v>850</v>
      </c>
      <c r="H131" s="1" t="s">
        <v>1856</v>
      </c>
      <c r="I131" s="9" t="s">
        <v>32</v>
      </c>
      <c r="J131" s="9" t="s">
        <v>116</v>
      </c>
      <c r="K131" s="9" t="s">
        <v>116</v>
      </c>
      <c r="L131" s="7" t="s">
        <v>1623</v>
      </c>
      <c r="M131" s="7" t="s">
        <v>20</v>
      </c>
      <c r="N131" s="7" t="s">
        <v>72</v>
      </c>
      <c r="O131" s="7" t="s">
        <v>1619</v>
      </c>
      <c r="P131" s="7" t="s">
        <v>852</v>
      </c>
      <c r="Q131" s="4">
        <v>4</v>
      </c>
      <c r="R131" s="4" t="s">
        <v>854</v>
      </c>
      <c r="S131" s="14">
        <v>4</v>
      </c>
      <c r="T131" s="14">
        <v>0</v>
      </c>
      <c r="U131" s="14">
        <v>3</v>
      </c>
      <c r="V131" s="14">
        <v>1</v>
      </c>
      <c r="W131" s="4" t="s">
        <v>32</v>
      </c>
      <c r="Y131" s="14">
        <v>0</v>
      </c>
      <c r="Z131" s="14">
        <v>0</v>
      </c>
      <c r="AA131" s="14">
        <v>0</v>
      </c>
      <c r="AB131" s="14">
        <v>0</v>
      </c>
      <c r="AC131" s="12" t="s">
        <v>32</v>
      </c>
      <c r="AE131" s="14">
        <v>0</v>
      </c>
      <c r="AF131" s="14">
        <v>0</v>
      </c>
      <c r="AG131" s="14">
        <v>0</v>
      </c>
      <c r="AH131" s="14">
        <v>0</v>
      </c>
      <c r="AI131" s="12" t="s">
        <v>1646</v>
      </c>
      <c r="AJ131" s="11" t="s">
        <v>851</v>
      </c>
      <c r="AK131" s="1" t="s">
        <v>853</v>
      </c>
      <c r="AM131" s="1" t="s">
        <v>849</v>
      </c>
      <c r="AN131" s="1" t="s">
        <v>848</v>
      </c>
      <c r="AO131" s="1" t="s">
        <v>855</v>
      </c>
      <c r="AP131" s="1" t="s">
        <v>856</v>
      </c>
    </row>
    <row r="132" spans="1:43" ht="36" customHeight="1" x14ac:dyDescent="0.2">
      <c r="A132" s="3">
        <v>130</v>
      </c>
      <c r="B132" s="2">
        <v>42542</v>
      </c>
      <c r="C132" s="31" t="s">
        <v>2007</v>
      </c>
      <c r="D132" s="1" t="s">
        <v>166</v>
      </c>
      <c r="E132" s="16" t="s">
        <v>1728</v>
      </c>
      <c r="F132" s="1" t="s">
        <v>863</v>
      </c>
      <c r="G132" s="1" t="s">
        <v>863</v>
      </c>
      <c r="H132" s="1" t="s">
        <v>1857</v>
      </c>
      <c r="I132" s="9">
        <v>473</v>
      </c>
      <c r="J132" s="9" t="s">
        <v>206</v>
      </c>
      <c r="K132" s="9" t="s">
        <v>866</v>
      </c>
      <c r="L132" s="7" t="s">
        <v>1623</v>
      </c>
      <c r="M132" s="7" t="s">
        <v>60</v>
      </c>
      <c r="N132" s="7" t="s">
        <v>71</v>
      </c>
      <c r="O132" s="7" t="s">
        <v>1619</v>
      </c>
      <c r="P132" s="7" t="s">
        <v>126</v>
      </c>
      <c r="Q132" s="4">
        <v>1</v>
      </c>
      <c r="R132" s="4" t="s">
        <v>2179</v>
      </c>
      <c r="S132" s="14">
        <v>1</v>
      </c>
      <c r="T132" s="14">
        <v>0</v>
      </c>
      <c r="U132" s="14">
        <v>1</v>
      </c>
      <c r="V132" s="14">
        <v>0</v>
      </c>
      <c r="W132" s="4" t="s">
        <v>32</v>
      </c>
      <c r="Y132" s="14">
        <v>0</v>
      </c>
      <c r="Z132" s="14">
        <v>0</v>
      </c>
      <c r="AA132" s="14">
        <v>0</v>
      </c>
      <c r="AB132" s="14">
        <v>0</v>
      </c>
      <c r="AC132" s="12" t="s">
        <v>32</v>
      </c>
      <c r="AE132" s="14">
        <v>0</v>
      </c>
      <c r="AF132" s="14">
        <v>0</v>
      </c>
      <c r="AG132" s="14">
        <v>0</v>
      </c>
      <c r="AH132" s="14">
        <v>0</v>
      </c>
      <c r="AI132" s="12" t="s">
        <v>1646</v>
      </c>
      <c r="AM132" s="1" t="s">
        <v>865</v>
      </c>
      <c r="AN132" s="1" t="s">
        <v>864</v>
      </c>
    </row>
    <row r="133" spans="1:43" ht="36" customHeight="1" x14ac:dyDescent="0.2">
      <c r="A133" s="3">
        <v>131</v>
      </c>
      <c r="B133" s="2">
        <v>42543</v>
      </c>
      <c r="C133" s="31" t="s">
        <v>2007</v>
      </c>
      <c r="D133" s="1" t="s">
        <v>231</v>
      </c>
      <c r="E133" s="16" t="s">
        <v>1725</v>
      </c>
      <c r="F133" s="1" t="s">
        <v>868</v>
      </c>
      <c r="G133" s="1" t="s">
        <v>869</v>
      </c>
      <c r="H133" s="1" t="s">
        <v>1858</v>
      </c>
      <c r="I133" s="9">
        <v>11</v>
      </c>
      <c r="J133" s="9" t="s">
        <v>860</v>
      </c>
      <c r="K133" s="9" t="s">
        <v>862</v>
      </c>
      <c r="L133" s="7" t="s">
        <v>1623</v>
      </c>
      <c r="M133" s="7" t="s">
        <v>60</v>
      </c>
      <c r="N133" s="7" t="s">
        <v>71</v>
      </c>
      <c r="O133" s="7" t="s">
        <v>1619</v>
      </c>
      <c r="P133" s="7" t="s">
        <v>126</v>
      </c>
      <c r="Q133" s="4">
        <v>3</v>
      </c>
      <c r="R133" s="4" t="s">
        <v>2129</v>
      </c>
      <c r="S133" s="14">
        <v>3</v>
      </c>
      <c r="T133" s="14">
        <v>0</v>
      </c>
      <c r="U133" s="14">
        <v>3</v>
      </c>
      <c r="V133" s="14">
        <v>0</v>
      </c>
      <c r="W133" s="4" t="s">
        <v>32</v>
      </c>
      <c r="Y133" s="14">
        <v>0</v>
      </c>
      <c r="Z133" s="14">
        <v>0</v>
      </c>
      <c r="AA133" s="14">
        <v>0</v>
      </c>
      <c r="AB133" s="14">
        <v>0</v>
      </c>
      <c r="AC133" s="12" t="s">
        <v>32</v>
      </c>
      <c r="AE133" s="14">
        <v>0</v>
      </c>
      <c r="AF133" s="14">
        <v>0</v>
      </c>
      <c r="AG133" s="14">
        <v>0</v>
      </c>
      <c r="AH133" s="14">
        <v>0</v>
      </c>
      <c r="AI133" s="12" t="s">
        <v>1646</v>
      </c>
      <c r="AK133" s="1" t="s">
        <v>861</v>
      </c>
      <c r="AM133" s="1" t="s">
        <v>859</v>
      </c>
      <c r="AN133" s="1" t="s">
        <v>858</v>
      </c>
      <c r="AO133" s="1" t="s">
        <v>867</v>
      </c>
    </row>
    <row r="134" spans="1:43" ht="36" customHeight="1" x14ac:dyDescent="0.2">
      <c r="A134" s="3">
        <v>132</v>
      </c>
      <c r="B134" s="2">
        <v>42547</v>
      </c>
      <c r="C134" s="31" t="s">
        <v>2007</v>
      </c>
      <c r="D134" s="1" t="s">
        <v>614</v>
      </c>
      <c r="E134" s="16" t="s">
        <v>1726</v>
      </c>
      <c r="F134" s="1" t="s">
        <v>904</v>
      </c>
      <c r="G134" s="1" t="s">
        <v>904</v>
      </c>
      <c r="H134" s="1" t="s">
        <v>1859</v>
      </c>
      <c r="I134" s="9">
        <v>1</v>
      </c>
      <c r="J134" s="9" t="s">
        <v>872</v>
      </c>
      <c r="K134" s="9" t="s">
        <v>871</v>
      </c>
      <c r="L134" s="7" t="s">
        <v>1623</v>
      </c>
      <c r="M134" s="7" t="s">
        <v>60</v>
      </c>
      <c r="N134" s="7" t="s">
        <v>70</v>
      </c>
      <c r="O134" s="7" t="s">
        <v>1619</v>
      </c>
      <c r="P134" s="7" t="s">
        <v>126</v>
      </c>
      <c r="Q134" s="4">
        <v>3</v>
      </c>
      <c r="R134" s="4" t="s">
        <v>874</v>
      </c>
      <c r="S134" s="14">
        <v>3</v>
      </c>
      <c r="T134" s="14">
        <v>0</v>
      </c>
      <c r="U134" s="14">
        <v>3</v>
      </c>
      <c r="V134" s="14">
        <v>0</v>
      </c>
      <c r="W134" s="4" t="s">
        <v>32</v>
      </c>
      <c r="Y134" s="14">
        <v>0</v>
      </c>
      <c r="Z134" s="14">
        <v>0</v>
      </c>
      <c r="AA134" s="14">
        <v>0</v>
      </c>
      <c r="AB134" s="14">
        <v>0</v>
      </c>
      <c r="AC134" s="12" t="s">
        <v>32</v>
      </c>
      <c r="AE134" s="14">
        <v>0</v>
      </c>
      <c r="AF134" s="14">
        <v>0</v>
      </c>
      <c r="AG134" s="14">
        <v>0</v>
      </c>
      <c r="AH134" s="14">
        <v>0</v>
      </c>
      <c r="AI134" s="12" t="s">
        <v>1646</v>
      </c>
      <c r="AL134" s="1" t="s">
        <v>1210</v>
      </c>
      <c r="AM134" s="1" t="s">
        <v>875</v>
      </c>
      <c r="AN134" s="1" t="s">
        <v>870</v>
      </c>
      <c r="AO134" s="1" t="s">
        <v>873</v>
      </c>
      <c r="AP134" s="1" t="s">
        <v>885</v>
      </c>
      <c r="AQ134" s="1" t="s">
        <v>1211</v>
      </c>
    </row>
    <row r="135" spans="1:43" ht="36" customHeight="1" x14ac:dyDescent="0.2">
      <c r="A135" s="3">
        <v>133</v>
      </c>
      <c r="B135" s="2">
        <v>42548</v>
      </c>
      <c r="C135" s="31" t="s">
        <v>2007</v>
      </c>
      <c r="D135" s="1" t="s">
        <v>231</v>
      </c>
      <c r="E135" s="16" t="s">
        <v>1725</v>
      </c>
      <c r="F135" s="1" t="s">
        <v>883</v>
      </c>
      <c r="G135" s="1" t="s">
        <v>883</v>
      </c>
      <c r="H135" s="1" t="s">
        <v>1860</v>
      </c>
      <c r="I135" s="9">
        <v>1</v>
      </c>
      <c r="J135" s="9" t="s">
        <v>64</v>
      </c>
      <c r="K135" s="9" t="s">
        <v>892</v>
      </c>
      <c r="L135" s="7" t="s">
        <v>1623</v>
      </c>
      <c r="M135" s="7" t="s">
        <v>20</v>
      </c>
      <c r="N135" s="7" t="s">
        <v>71</v>
      </c>
      <c r="O135" s="7" t="s">
        <v>1619</v>
      </c>
      <c r="P135" s="7" t="s">
        <v>118</v>
      </c>
      <c r="Q135" s="4">
        <v>3</v>
      </c>
      <c r="R135" s="4" t="s">
        <v>907</v>
      </c>
      <c r="S135" s="14">
        <v>3</v>
      </c>
      <c r="T135" s="14">
        <v>0</v>
      </c>
      <c r="U135" s="14">
        <v>3</v>
      </c>
      <c r="V135" s="14">
        <v>0</v>
      </c>
      <c r="W135" s="4" t="s">
        <v>32</v>
      </c>
      <c r="Y135" s="14">
        <v>0</v>
      </c>
      <c r="Z135" s="14">
        <v>0</v>
      </c>
      <c r="AA135" s="14">
        <v>0</v>
      </c>
      <c r="AB135" s="14">
        <v>0</v>
      </c>
      <c r="AC135" s="12" t="s">
        <v>32</v>
      </c>
      <c r="AE135" s="14">
        <v>0</v>
      </c>
      <c r="AF135" s="14">
        <v>0</v>
      </c>
      <c r="AG135" s="14">
        <v>0</v>
      </c>
      <c r="AH135" s="14">
        <v>0</v>
      </c>
      <c r="AI135" s="12" t="s">
        <v>1646</v>
      </c>
      <c r="AM135" s="1" t="s">
        <v>908</v>
      </c>
      <c r="AN135" s="1" t="s">
        <v>884</v>
      </c>
      <c r="AO135" s="1" t="s">
        <v>891</v>
      </c>
      <c r="AP135" s="1" t="s">
        <v>893</v>
      </c>
      <c r="AQ135" s="1" t="s">
        <v>906</v>
      </c>
    </row>
    <row r="136" spans="1:43" ht="36" customHeight="1" x14ac:dyDescent="0.2">
      <c r="A136" s="3">
        <v>134</v>
      </c>
      <c r="B136" s="2">
        <v>42549</v>
      </c>
      <c r="C136" s="31" t="s">
        <v>2007</v>
      </c>
      <c r="D136" s="1" t="s">
        <v>193</v>
      </c>
      <c r="E136" s="16" t="s">
        <v>1728</v>
      </c>
      <c r="F136" s="1" t="s">
        <v>876</v>
      </c>
      <c r="G136" s="1" t="s">
        <v>876</v>
      </c>
      <c r="H136" s="1" t="s">
        <v>1861</v>
      </c>
      <c r="I136" s="9" t="s">
        <v>32</v>
      </c>
      <c r="J136" s="9" t="s">
        <v>116</v>
      </c>
      <c r="K136" s="9" t="s">
        <v>116</v>
      </c>
      <c r="L136" s="7" t="s">
        <v>1623</v>
      </c>
      <c r="M136" s="7" t="s">
        <v>20</v>
      </c>
      <c r="N136" s="7" t="s">
        <v>72</v>
      </c>
      <c r="O136" s="7" t="s">
        <v>1619</v>
      </c>
      <c r="P136" s="7" t="s">
        <v>878</v>
      </c>
      <c r="Q136" s="4">
        <v>5</v>
      </c>
      <c r="R136" s="4" t="s">
        <v>2202</v>
      </c>
      <c r="S136" s="14">
        <v>5</v>
      </c>
      <c r="T136" s="14">
        <v>0</v>
      </c>
      <c r="U136" s="14">
        <v>5</v>
      </c>
      <c r="V136" s="14">
        <v>0</v>
      </c>
      <c r="W136" s="4" t="s">
        <v>32</v>
      </c>
      <c r="Y136" s="14">
        <v>0</v>
      </c>
      <c r="Z136" s="14">
        <v>0</v>
      </c>
      <c r="AA136" s="14">
        <v>0</v>
      </c>
      <c r="AB136" s="14">
        <v>0</v>
      </c>
      <c r="AC136" s="12" t="s">
        <v>32</v>
      </c>
      <c r="AE136" s="14">
        <v>0</v>
      </c>
      <c r="AF136" s="14">
        <v>0</v>
      </c>
      <c r="AG136" s="14">
        <v>0</v>
      </c>
      <c r="AH136" s="14">
        <v>0</v>
      </c>
      <c r="AI136" s="12" t="s">
        <v>1646</v>
      </c>
      <c r="AK136" s="1" t="s">
        <v>880</v>
      </c>
      <c r="AM136" s="1" t="s">
        <v>881</v>
      </c>
      <c r="AN136" s="1" t="s">
        <v>877</v>
      </c>
      <c r="AO136" s="1" t="s">
        <v>879</v>
      </c>
      <c r="AP136" s="1" t="s">
        <v>882</v>
      </c>
    </row>
    <row r="137" spans="1:43" ht="36" customHeight="1" x14ac:dyDescent="0.2">
      <c r="A137" s="3">
        <v>135</v>
      </c>
      <c r="B137" s="2">
        <v>42549</v>
      </c>
      <c r="C137" s="31" t="s">
        <v>2007</v>
      </c>
      <c r="D137" s="1" t="s">
        <v>34</v>
      </c>
      <c r="E137" s="16" t="s">
        <v>1727</v>
      </c>
      <c r="F137" s="1" t="s">
        <v>378</v>
      </c>
      <c r="G137" s="1" t="s">
        <v>1698</v>
      </c>
      <c r="H137" s="1" t="s">
        <v>1862</v>
      </c>
      <c r="I137" s="9" t="s">
        <v>32</v>
      </c>
      <c r="J137" s="9" t="s">
        <v>116</v>
      </c>
      <c r="K137" s="9" t="s">
        <v>116</v>
      </c>
      <c r="L137" s="7" t="s">
        <v>150</v>
      </c>
      <c r="M137" s="7" t="s">
        <v>20</v>
      </c>
      <c r="N137" s="7" t="s">
        <v>149</v>
      </c>
      <c r="O137" s="7" t="s">
        <v>1621</v>
      </c>
      <c r="P137" s="7" t="s">
        <v>1702</v>
      </c>
      <c r="Q137" s="4">
        <v>4</v>
      </c>
      <c r="R137" s="4" t="s">
        <v>2193</v>
      </c>
      <c r="S137" s="14">
        <v>4</v>
      </c>
      <c r="T137" s="14">
        <v>0</v>
      </c>
      <c r="U137" s="14">
        <v>4</v>
      </c>
      <c r="V137" s="14">
        <v>0</v>
      </c>
      <c r="W137" s="4">
        <v>4</v>
      </c>
      <c r="X137" s="4" t="s">
        <v>2193</v>
      </c>
      <c r="Y137" s="14">
        <v>4</v>
      </c>
      <c r="Z137" s="14">
        <v>0</v>
      </c>
      <c r="AA137" s="14">
        <v>4</v>
      </c>
      <c r="AB137" s="14">
        <v>0</v>
      </c>
      <c r="AC137" s="12">
        <v>1</v>
      </c>
      <c r="AD137" s="12" t="s">
        <v>1701</v>
      </c>
      <c r="AE137" s="14">
        <v>1</v>
      </c>
      <c r="AF137" s="14">
        <v>0</v>
      </c>
      <c r="AG137" s="14">
        <v>1</v>
      </c>
      <c r="AH137" s="14">
        <v>0</v>
      </c>
      <c r="AI137" s="12" t="s">
        <v>916</v>
      </c>
      <c r="AM137" s="1" t="s">
        <v>1700</v>
      </c>
      <c r="AN137" s="1" t="s">
        <v>1699</v>
      </c>
    </row>
    <row r="138" spans="1:43" ht="36" customHeight="1" x14ac:dyDescent="0.2">
      <c r="A138" s="3">
        <v>136</v>
      </c>
      <c r="B138" s="2">
        <v>42551</v>
      </c>
      <c r="C138" s="31" t="s">
        <v>2007</v>
      </c>
      <c r="D138" s="1" t="s">
        <v>231</v>
      </c>
      <c r="E138" s="16" t="s">
        <v>1725</v>
      </c>
      <c r="F138" s="1" t="s">
        <v>272</v>
      </c>
      <c r="G138" s="1" t="s">
        <v>886</v>
      </c>
      <c r="H138" s="1" t="s">
        <v>1863</v>
      </c>
      <c r="I138" s="9">
        <v>1</v>
      </c>
      <c r="J138" s="9" t="s">
        <v>887</v>
      </c>
      <c r="K138" s="9" t="s">
        <v>896</v>
      </c>
      <c r="L138" s="7" t="s">
        <v>192</v>
      </c>
      <c r="M138" s="7" t="s">
        <v>60</v>
      </c>
      <c r="N138" s="7" t="s">
        <v>71</v>
      </c>
      <c r="O138" s="7" t="s">
        <v>1620</v>
      </c>
      <c r="P138" s="7" t="s">
        <v>288</v>
      </c>
      <c r="Q138" s="4">
        <v>1</v>
      </c>
      <c r="R138" s="4" t="s">
        <v>2182</v>
      </c>
      <c r="S138" s="14">
        <v>1</v>
      </c>
      <c r="T138" s="14">
        <v>0</v>
      </c>
      <c r="U138" s="14">
        <v>1</v>
      </c>
      <c r="V138" s="14">
        <v>0</v>
      </c>
      <c r="W138" s="4" t="s">
        <v>32</v>
      </c>
      <c r="Y138" s="14">
        <v>0</v>
      </c>
      <c r="Z138" s="14">
        <v>0</v>
      </c>
      <c r="AA138" s="14">
        <v>0</v>
      </c>
      <c r="AB138" s="14">
        <v>0</v>
      </c>
      <c r="AC138" s="12" t="s">
        <v>32</v>
      </c>
      <c r="AE138" s="14">
        <v>0</v>
      </c>
      <c r="AF138" s="14">
        <v>0</v>
      </c>
      <c r="AG138" s="14">
        <v>0</v>
      </c>
      <c r="AH138" s="14">
        <v>0</v>
      </c>
      <c r="AI138" s="12" t="s">
        <v>1646</v>
      </c>
      <c r="AJ138" s="11" t="s">
        <v>890</v>
      </c>
      <c r="AM138" s="1" t="s">
        <v>889</v>
      </c>
      <c r="AN138" s="1" t="s">
        <v>888</v>
      </c>
      <c r="AO138" s="1" t="s">
        <v>894</v>
      </c>
      <c r="AP138" s="1" t="s">
        <v>895</v>
      </c>
      <c r="AQ138" s="1" t="s">
        <v>906</v>
      </c>
    </row>
    <row r="139" spans="1:43" ht="36" customHeight="1" x14ac:dyDescent="0.2">
      <c r="A139" s="3">
        <v>137</v>
      </c>
      <c r="B139" s="2">
        <v>42561</v>
      </c>
      <c r="C139" s="31" t="s">
        <v>2001</v>
      </c>
      <c r="D139" s="1" t="s">
        <v>34</v>
      </c>
      <c r="E139" s="16" t="s">
        <v>1727</v>
      </c>
      <c r="F139" s="1" t="s">
        <v>897</v>
      </c>
      <c r="G139" s="1" t="s">
        <v>898</v>
      </c>
      <c r="H139" s="1" t="s">
        <v>1864</v>
      </c>
      <c r="I139" s="9">
        <v>19</v>
      </c>
      <c r="J139" s="9" t="s">
        <v>206</v>
      </c>
      <c r="K139" s="9" t="s">
        <v>903</v>
      </c>
      <c r="L139" s="7" t="s">
        <v>490</v>
      </c>
      <c r="M139" s="7" t="s">
        <v>60</v>
      </c>
      <c r="N139" s="7" t="s">
        <v>71</v>
      </c>
      <c r="O139" s="7" t="s">
        <v>1620</v>
      </c>
      <c r="P139" s="7" t="s">
        <v>899</v>
      </c>
      <c r="Q139" s="4">
        <v>1</v>
      </c>
      <c r="R139" s="4" t="s">
        <v>902</v>
      </c>
      <c r="S139" s="14">
        <v>1</v>
      </c>
      <c r="T139" s="14">
        <v>0</v>
      </c>
      <c r="U139" s="14">
        <v>1</v>
      </c>
      <c r="V139" s="14">
        <v>0</v>
      </c>
      <c r="W139" s="4" t="s">
        <v>32</v>
      </c>
      <c r="Y139" s="14">
        <v>0</v>
      </c>
      <c r="Z139" s="14">
        <v>0</v>
      </c>
      <c r="AA139" s="14">
        <v>0</v>
      </c>
      <c r="AB139" s="14">
        <v>0</v>
      </c>
      <c r="AC139" s="12" t="s">
        <v>32</v>
      </c>
      <c r="AE139" s="14">
        <v>0</v>
      </c>
      <c r="AF139" s="14">
        <v>0</v>
      </c>
      <c r="AG139" s="14">
        <v>0</v>
      </c>
      <c r="AH139" s="14">
        <v>0</v>
      </c>
      <c r="AI139" s="12" t="s">
        <v>1646</v>
      </c>
      <c r="AM139" s="1" t="s">
        <v>901</v>
      </c>
      <c r="AN139" s="1" t="s">
        <v>900</v>
      </c>
      <c r="AO139" s="1" t="s">
        <v>905</v>
      </c>
    </row>
    <row r="140" spans="1:43" ht="36" customHeight="1" x14ac:dyDescent="0.2">
      <c r="A140" s="3">
        <v>138</v>
      </c>
      <c r="B140" s="2">
        <v>42561</v>
      </c>
      <c r="C140" s="31" t="s">
        <v>2001</v>
      </c>
      <c r="D140" s="1" t="s">
        <v>412</v>
      </c>
      <c r="E140" s="16" t="s">
        <v>1727</v>
      </c>
      <c r="F140" s="1" t="s">
        <v>553</v>
      </c>
      <c r="G140" s="1" t="s">
        <v>915</v>
      </c>
      <c r="H140" s="1" t="s">
        <v>1865</v>
      </c>
      <c r="I140" s="9" t="s">
        <v>32</v>
      </c>
      <c r="J140" s="9" t="s">
        <v>116</v>
      </c>
      <c r="K140" s="9" t="s">
        <v>116</v>
      </c>
      <c r="L140" s="7" t="s">
        <v>150</v>
      </c>
      <c r="M140" s="7" t="s">
        <v>20</v>
      </c>
      <c r="N140" s="7" t="s">
        <v>149</v>
      </c>
      <c r="O140" s="7" t="s">
        <v>1621</v>
      </c>
      <c r="P140" s="7" t="s">
        <v>118</v>
      </c>
      <c r="Q140" s="4" t="s">
        <v>32</v>
      </c>
      <c r="S140" s="14">
        <v>0</v>
      </c>
      <c r="T140" s="14">
        <v>0</v>
      </c>
      <c r="U140" s="14">
        <v>0</v>
      </c>
      <c r="V140" s="14">
        <v>0</v>
      </c>
      <c r="W140" s="4">
        <v>4</v>
      </c>
      <c r="Y140" s="14">
        <v>4</v>
      </c>
      <c r="Z140" s="14">
        <v>0</v>
      </c>
      <c r="AA140" s="14">
        <v>4</v>
      </c>
      <c r="AB140" s="14">
        <v>0</v>
      </c>
      <c r="AC140" s="12">
        <v>1</v>
      </c>
      <c r="AD140" s="12" t="s">
        <v>917</v>
      </c>
      <c r="AE140" s="14">
        <v>1</v>
      </c>
      <c r="AF140" s="14">
        <v>0</v>
      </c>
      <c r="AG140" s="14">
        <v>0</v>
      </c>
      <c r="AH140" s="14">
        <v>1</v>
      </c>
      <c r="AI140" s="12" t="s">
        <v>916</v>
      </c>
      <c r="AM140" s="1" t="s">
        <v>914</v>
      </c>
      <c r="AN140" s="1" t="s">
        <v>913</v>
      </c>
    </row>
    <row r="141" spans="1:43" ht="36" customHeight="1" x14ac:dyDescent="0.2">
      <c r="A141" s="3">
        <v>139</v>
      </c>
      <c r="B141" s="2">
        <v>42567</v>
      </c>
      <c r="C141" s="31" t="s">
        <v>2001</v>
      </c>
      <c r="D141" s="1" t="s">
        <v>34</v>
      </c>
      <c r="E141" s="16" t="s">
        <v>1727</v>
      </c>
      <c r="F141" s="1" t="s">
        <v>175</v>
      </c>
      <c r="G141" s="1" t="s">
        <v>175</v>
      </c>
      <c r="H141" s="1" t="s">
        <v>1866</v>
      </c>
      <c r="I141" s="9" t="s">
        <v>32</v>
      </c>
      <c r="J141" s="9" t="s">
        <v>116</v>
      </c>
      <c r="K141" s="9" t="s">
        <v>116</v>
      </c>
      <c r="L141" s="7" t="s">
        <v>1623</v>
      </c>
      <c r="M141" s="7" t="s">
        <v>20</v>
      </c>
      <c r="N141" s="7" t="s">
        <v>72</v>
      </c>
      <c r="O141" s="7" t="s">
        <v>1619</v>
      </c>
      <c r="P141" s="7" t="s">
        <v>921</v>
      </c>
      <c r="Q141" s="4">
        <v>5</v>
      </c>
      <c r="R141" s="4" t="s">
        <v>2128</v>
      </c>
      <c r="S141" s="14">
        <v>5</v>
      </c>
      <c r="T141" s="14">
        <v>0</v>
      </c>
      <c r="U141" s="14">
        <v>4</v>
      </c>
      <c r="V141" s="14">
        <v>1</v>
      </c>
      <c r="W141" s="4" t="s">
        <v>32</v>
      </c>
      <c r="Y141" s="14">
        <v>0</v>
      </c>
      <c r="Z141" s="14">
        <v>0</v>
      </c>
      <c r="AA141" s="14">
        <v>0</v>
      </c>
      <c r="AB141" s="14">
        <v>0</v>
      </c>
      <c r="AC141" s="12" t="s">
        <v>32</v>
      </c>
      <c r="AE141" s="14">
        <v>0</v>
      </c>
      <c r="AF141" s="14">
        <v>0</v>
      </c>
      <c r="AG141" s="14">
        <v>0</v>
      </c>
      <c r="AH141" s="14">
        <v>0</v>
      </c>
      <c r="AI141" s="12" t="s">
        <v>1646</v>
      </c>
      <c r="AK141" s="1" t="s">
        <v>920</v>
      </c>
      <c r="AM141" s="1" t="s">
        <v>919</v>
      </c>
      <c r="AN141" s="1" t="s">
        <v>918</v>
      </c>
      <c r="AO141" s="1" t="s">
        <v>933</v>
      </c>
    </row>
    <row r="142" spans="1:43" ht="36" customHeight="1" x14ac:dyDescent="0.2">
      <c r="A142" s="3">
        <v>140</v>
      </c>
      <c r="B142" s="2">
        <v>42567</v>
      </c>
      <c r="C142" s="31" t="s">
        <v>2001</v>
      </c>
      <c r="D142" s="1" t="s">
        <v>34</v>
      </c>
      <c r="E142" s="16" t="s">
        <v>1727</v>
      </c>
      <c r="F142" s="1" t="s">
        <v>175</v>
      </c>
      <c r="G142" s="1" t="s">
        <v>175</v>
      </c>
      <c r="H142" s="1" t="s">
        <v>1866</v>
      </c>
      <c r="I142" s="9">
        <v>1</v>
      </c>
      <c r="J142" s="9" t="s">
        <v>64</v>
      </c>
      <c r="K142" s="9" t="s">
        <v>936</v>
      </c>
      <c r="L142" s="7" t="s">
        <v>1623</v>
      </c>
      <c r="M142" s="7" t="s">
        <v>20</v>
      </c>
      <c r="N142" s="7" t="s">
        <v>71</v>
      </c>
      <c r="O142" s="7" t="s">
        <v>1619</v>
      </c>
      <c r="P142" s="7" t="s">
        <v>939</v>
      </c>
      <c r="Q142" s="4">
        <v>2</v>
      </c>
      <c r="R142" s="4" t="s">
        <v>938</v>
      </c>
      <c r="S142" s="14">
        <v>2</v>
      </c>
      <c r="T142" s="14">
        <v>0</v>
      </c>
      <c r="U142" s="14">
        <v>2</v>
      </c>
      <c r="V142" s="14">
        <v>0</v>
      </c>
      <c r="W142" s="4" t="s">
        <v>32</v>
      </c>
      <c r="Y142" s="14">
        <v>0</v>
      </c>
      <c r="Z142" s="14">
        <v>0</v>
      </c>
      <c r="AA142" s="14">
        <v>0</v>
      </c>
      <c r="AB142" s="14">
        <v>0</v>
      </c>
      <c r="AC142" s="12" t="s">
        <v>32</v>
      </c>
      <c r="AE142" s="14">
        <v>0</v>
      </c>
      <c r="AF142" s="14">
        <v>0</v>
      </c>
      <c r="AG142" s="14">
        <v>0</v>
      </c>
      <c r="AH142" s="14">
        <v>0</v>
      </c>
      <c r="AI142" s="12" t="s">
        <v>1646</v>
      </c>
      <c r="AK142" s="1" t="s">
        <v>937</v>
      </c>
      <c r="AM142" s="1" t="s">
        <v>935</v>
      </c>
      <c r="AN142" s="1" t="s">
        <v>934</v>
      </c>
    </row>
    <row r="143" spans="1:43" ht="36" customHeight="1" x14ac:dyDescent="0.2">
      <c r="A143" s="3">
        <v>141</v>
      </c>
      <c r="B143" s="2">
        <v>42568</v>
      </c>
      <c r="C143" s="31" t="s">
        <v>2001</v>
      </c>
      <c r="D143" s="1" t="s">
        <v>178</v>
      </c>
      <c r="E143" s="16" t="s">
        <v>1728</v>
      </c>
      <c r="F143" s="1" t="s">
        <v>922</v>
      </c>
      <c r="G143" s="1" t="s">
        <v>924</v>
      </c>
      <c r="H143" s="1" t="s">
        <v>1867</v>
      </c>
      <c r="I143" s="9">
        <v>3</v>
      </c>
      <c r="J143" s="9" t="s">
        <v>59</v>
      </c>
      <c r="K143" s="9" t="s">
        <v>926</v>
      </c>
      <c r="L143" s="7" t="s">
        <v>1623</v>
      </c>
      <c r="M143" s="7" t="s">
        <v>20</v>
      </c>
      <c r="N143" s="7" t="s">
        <v>71</v>
      </c>
      <c r="O143" s="7" t="s">
        <v>1619</v>
      </c>
      <c r="P143" s="7" t="s">
        <v>925</v>
      </c>
      <c r="Q143" s="4">
        <v>4</v>
      </c>
      <c r="R143" s="4" t="s">
        <v>2109</v>
      </c>
      <c r="S143" s="14">
        <v>4</v>
      </c>
      <c r="T143" s="14">
        <v>0</v>
      </c>
      <c r="U143" s="14">
        <v>3</v>
      </c>
      <c r="V143" s="14">
        <v>1</v>
      </c>
      <c r="W143" s="4" t="s">
        <v>32</v>
      </c>
      <c r="Y143" s="14">
        <v>0</v>
      </c>
      <c r="Z143" s="14">
        <v>0</v>
      </c>
      <c r="AA143" s="14">
        <v>0</v>
      </c>
      <c r="AB143" s="14">
        <v>0</v>
      </c>
      <c r="AC143" s="12" t="s">
        <v>32</v>
      </c>
      <c r="AE143" s="14">
        <v>0</v>
      </c>
      <c r="AF143" s="14">
        <v>0</v>
      </c>
      <c r="AG143" s="14">
        <v>0</v>
      </c>
      <c r="AH143" s="14">
        <v>0</v>
      </c>
      <c r="AI143" s="12" t="s">
        <v>1646</v>
      </c>
      <c r="AJ143" s="11" t="s">
        <v>930</v>
      </c>
      <c r="AK143" s="1" t="s">
        <v>146</v>
      </c>
      <c r="AM143" s="1" t="s">
        <v>932</v>
      </c>
      <c r="AN143" s="1" t="s">
        <v>923</v>
      </c>
      <c r="AO143" s="1" t="s">
        <v>927</v>
      </c>
      <c r="AQ143" s="1" t="s">
        <v>940</v>
      </c>
    </row>
    <row r="144" spans="1:43" ht="36" customHeight="1" x14ac:dyDescent="0.2">
      <c r="A144" s="3">
        <v>142</v>
      </c>
      <c r="B144" s="2">
        <v>42568</v>
      </c>
      <c r="C144" s="31" t="s">
        <v>2001</v>
      </c>
      <c r="D144" s="1" t="s">
        <v>178</v>
      </c>
      <c r="E144" s="16" t="s">
        <v>1728</v>
      </c>
      <c r="F144" s="1" t="s">
        <v>922</v>
      </c>
      <c r="G144" s="1" t="s">
        <v>929</v>
      </c>
      <c r="H144" s="1" t="s">
        <v>1868</v>
      </c>
      <c r="I144" s="9" t="s">
        <v>32</v>
      </c>
      <c r="J144" s="9" t="s">
        <v>116</v>
      </c>
      <c r="K144" s="9" t="s">
        <v>116</v>
      </c>
      <c r="L144" s="7" t="s">
        <v>1623</v>
      </c>
      <c r="M144" s="7" t="s">
        <v>20</v>
      </c>
      <c r="N144" s="7" t="s">
        <v>72</v>
      </c>
      <c r="O144" s="7" t="s">
        <v>1619</v>
      </c>
      <c r="P144" s="7" t="s">
        <v>928</v>
      </c>
      <c r="Q144" s="4">
        <v>4</v>
      </c>
      <c r="R144" s="4" t="s">
        <v>2110</v>
      </c>
      <c r="S144" s="14">
        <v>4</v>
      </c>
      <c r="T144" s="14">
        <v>0</v>
      </c>
      <c r="U144" s="14">
        <v>4</v>
      </c>
      <c r="V144" s="14">
        <v>0</v>
      </c>
      <c r="W144" s="4" t="s">
        <v>32</v>
      </c>
      <c r="Y144" s="14">
        <v>0</v>
      </c>
      <c r="Z144" s="14">
        <v>0</v>
      </c>
      <c r="AA144" s="14">
        <v>0</v>
      </c>
      <c r="AB144" s="14">
        <v>0</v>
      </c>
      <c r="AC144" s="12" t="s">
        <v>32</v>
      </c>
      <c r="AE144" s="14">
        <v>0</v>
      </c>
      <c r="AF144" s="14">
        <v>0</v>
      </c>
      <c r="AG144" s="14">
        <v>0</v>
      </c>
      <c r="AH144" s="14">
        <v>0</v>
      </c>
      <c r="AI144" s="12" t="s">
        <v>1646</v>
      </c>
      <c r="AJ144" s="11" t="s">
        <v>931</v>
      </c>
      <c r="AK144" s="1" t="s">
        <v>146</v>
      </c>
      <c r="AM144" s="1" t="s">
        <v>932</v>
      </c>
      <c r="AN144" s="1" t="s">
        <v>923</v>
      </c>
      <c r="AO144" s="1" t="s">
        <v>927</v>
      </c>
    </row>
    <row r="145" spans="1:43" ht="36" customHeight="1" x14ac:dyDescent="0.2">
      <c r="A145" s="3">
        <v>143</v>
      </c>
      <c r="B145" s="2">
        <v>42577</v>
      </c>
      <c r="C145" s="31" t="s">
        <v>2001</v>
      </c>
      <c r="D145" s="1" t="s">
        <v>231</v>
      </c>
      <c r="E145" s="16" t="s">
        <v>1725</v>
      </c>
      <c r="F145" s="1" t="s">
        <v>272</v>
      </c>
      <c r="G145" s="1" t="s">
        <v>947</v>
      </c>
      <c r="H145" s="1" t="s">
        <v>1869</v>
      </c>
      <c r="I145" s="9">
        <v>1</v>
      </c>
      <c r="J145" s="9" t="s">
        <v>952</v>
      </c>
      <c r="K145" s="9" t="s">
        <v>951</v>
      </c>
      <c r="L145" s="7" t="s">
        <v>1623</v>
      </c>
      <c r="M145" s="7" t="s">
        <v>20</v>
      </c>
      <c r="N145" s="7" t="s">
        <v>71</v>
      </c>
      <c r="O145" s="7" t="s">
        <v>1619</v>
      </c>
      <c r="P145" s="7" t="s">
        <v>950</v>
      </c>
      <c r="Q145" s="4">
        <v>4</v>
      </c>
      <c r="R145" s="4" t="s">
        <v>953</v>
      </c>
      <c r="S145" s="14">
        <v>4</v>
      </c>
      <c r="T145" s="14">
        <v>0</v>
      </c>
      <c r="U145" s="14">
        <v>4</v>
      </c>
      <c r="V145" s="14">
        <v>0</v>
      </c>
      <c r="W145" s="4" t="s">
        <v>32</v>
      </c>
      <c r="Y145" s="14">
        <v>0</v>
      </c>
      <c r="Z145" s="14">
        <v>0</v>
      </c>
      <c r="AA145" s="14">
        <v>0</v>
      </c>
      <c r="AB145" s="14">
        <v>0</v>
      </c>
      <c r="AC145" s="12" t="s">
        <v>32</v>
      </c>
      <c r="AE145" s="14">
        <v>0</v>
      </c>
      <c r="AF145" s="14">
        <v>0</v>
      </c>
      <c r="AG145" s="14">
        <v>0</v>
      </c>
      <c r="AH145" s="14">
        <v>0</v>
      </c>
      <c r="AI145" s="12" t="s">
        <v>1646</v>
      </c>
      <c r="AM145" s="1" t="s">
        <v>949</v>
      </c>
      <c r="AN145" s="1" t="s">
        <v>948</v>
      </c>
    </row>
    <row r="146" spans="1:43" ht="36" customHeight="1" x14ac:dyDescent="0.2">
      <c r="A146" s="3">
        <v>144</v>
      </c>
      <c r="B146" s="2">
        <v>42577</v>
      </c>
      <c r="C146" s="31" t="s">
        <v>2001</v>
      </c>
      <c r="D146" s="1" t="s">
        <v>575</v>
      </c>
      <c r="E146" s="16" t="s">
        <v>1727</v>
      </c>
      <c r="F146" s="1" t="s">
        <v>579</v>
      </c>
      <c r="G146" s="1" t="s">
        <v>579</v>
      </c>
      <c r="H146" s="1" t="s">
        <v>1870</v>
      </c>
      <c r="I146" s="9">
        <v>7</v>
      </c>
      <c r="J146" s="9" t="s">
        <v>59</v>
      </c>
      <c r="K146" s="9" t="s">
        <v>944</v>
      </c>
      <c r="L146" s="7" t="s">
        <v>1623</v>
      </c>
      <c r="M146" s="7" t="s">
        <v>60</v>
      </c>
      <c r="N146" s="7" t="s">
        <v>71</v>
      </c>
      <c r="O146" s="7" t="s">
        <v>1619</v>
      </c>
      <c r="P146" s="7" t="s">
        <v>126</v>
      </c>
      <c r="Q146" s="4">
        <v>1</v>
      </c>
      <c r="R146" s="4" t="s">
        <v>2177</v>
      </c>
      <c r="S146" s="14">
        <v>1</v>
      </c>
      <c r="T146" s="14">
        <v>0</v>
      </c>
      <c r="U146" s="14">
        <v>1</v>
      </c>
      <c r="V146" s="14">
        <v>0</v>
      </c>
      <c r="W146" s="4" t="s">
        <v>32</v>
      </c>
      <c r="Y146" s="14">
        <v>0</v>
      </c>
      <c r="Z146" s="14">
        <v>0</v>
      </c>
      <c r="AA146" s="14">
        <v>0</v>
      </c>
      <c r="AB146" s="14">
        <v>0</v>
      </c>
      <c r="AC146" s="12" t="s">
        <v>32</v>
      </c>
      <c r="AE146" s="14">
        <v>0</v>
      </c>
      <c r="AF146" s="14">
        <v>0</v>
      </c>
      <c r="AG146" s="14">
        <v>0</v>
      </c>
      <c r="AH146" s="14">
        <v>0</v>
      </c>
      <c r="AI146" s="12" t="s">
        <v>1646</v>
      </c>
      <c r="AK146" s="1" t="s">
        <v>943</v>
      </c>
      <c r="AM146" s="1" t="s">
        <v>942</v>
      </c>
      <c r="AN146" s="1" t="s">
        <v>941</v>
      </c>
      <c r="AO146" s="1" t="s">
        <v>945</v>
      </c>
      <c r="AP146" s="1" t="s">
        <v>946</v>
      </c>
    </row>
    <row r="147" spans="1:43" ht="36" customHeight="1" x14ac:dyDescent="0.2">
      <c r="A147" s="3">
        <v>145</v>
      </c>
      <c r="B147" s="2">
        <v>42578</v>
      </c>
      <c r="C147" s="31" t="s">
        <v>2001</v>
      </c>
      <c r="D147" s="1" t="s">
        <v>79</v>
      </c>
      <c r="E147" s="16" t="s">
        <v>1728</v>
      </c>
      <c r="F147" s="1" t="s">
        <v>86</v>
      </c>
      <c r="G147" s="1" t="s">
        <v>87</v>
      </c>
      <c r="H147" s="1" t="s">
        <v>1871</v>
      </c>
      <c r="I147" s="9" t="s">
        <v>32</v>
      </c>
      <c r="J147" s="9" t="s">
        <v>116</v>
      </c>
      <c r="K147" s="9" t="s">
        <v>116</v>
      </c>
      <c r="L147" s="7" t="s">
        <v>490</v>
      </c>
      <c r="M147" s="7" t="s">
        <v>20</v>
      </c>
      <c r="N147" s="7" t="s">
        <v>149</v>
      </c>
      <c r="O147" s="7" t="s">
        <v>1619</v>
      </c>
      <c r="P147" s="7" t="s">
        <v>1640</v>
      </c>
      <c r="Q147" s="4">
        <v>3</v>
      </c>
      <c r="R147" s="4" t="s">
        <v>2141</v>
      </c>
      <c r="S147" s="14">
        <v>3</v>
      </c>
      <c r="T147" s="14">
        <v>0</v>
      </c>
      <c r="U147" s="14">
        <v>3</v>
      </c>
      <c r="V147" s="14">
        <v>0</v>
      </c>
      <c r="W147" s="4" t="s">
        <v>32</v>
      </c>
      <c r="Y147" s="14">
        <v>0</v>
      </c>
      <c r="Z147" s="14">
        <v>0</v>
      </c>
      <c r="AA147" s="14">
        <v>0</v>
      </c>
      <c r="AB147" s="14">
        <v>0</v>
      </c>
      <c r="AC147" s="12">
        <v>3</v>
      </c>
      <c r="AD147" s="12" t="s">
        <v>2270</v>
      </c>
      <c r="AE147" s="14">
        <v>3</v>
      </c>
      <c r="AF147" s="14">
        <v>0</v>
      </c>
      <c r="AG147" s="14">
        <v>3</v>
      </c>
      <c r="AH147" s="14">
        <v>0</v>
      </c>
      <c r="AI147" s="12" t="s">
        <v>1629</v>
      </c>
      <c r="AM147" s="1" t="s">
        <v>955</v>
      </c>
      <c r="AN147" s="1" t="s">
        <v>954</v>
      </c>
      <c r="AO147" s="1" t="s">
        <v>956</v>
      </c>
      <c r="AP147" s="1" t="s">
        <v>103</v>
      </c>
      <c r="AQ147" s="1" t="s">
        <v>957</v>
      </c>
    </row>
    <row r="148" spans="1:43" ht="36" customHeight="1" x14ac:dyDescent="0.2">
      <c r="A148" s="3">
        <v>146</v>
      </c>
      <c r="B148" s="2">
        <v>42583</v>
      </c>
      <c r="C148" s="31" t="s">
        <v>2008</v>
      </c>
      <c r="D148" s="1" t="s">
        <v>166</v>
      </c>
      <c r="E148" s="16" t="s">
        <v>1728</v>
      </c>
      <c r="F148" s="1" t="s">
        <v>958</v>
      </c>
      <c r="G148" s="1" t="s">
        <v>962</v>
      </c>
      <c r="H148" s="1" t="s">
        <v>1872</v>
      </c>
      <c r="I148" s="9" t="s">
        <v>32</v>
      </c>
      <c r="J148" s="9" t="s">
        <v>116</v>
      </c>
      <c r="K148" s="9" t="s">
        <v>116</v>
      </c>
      <c r="L148" s="7" t="s">
        <v>1623</v>
      </c>
      <c r="M148" s="7" t="s">
        <v>20</v>
      </c>
      <c r="N148" s="7" t="s">
        <v>72</v>
      </c>
      <c r="O148" s="7" t="s">
        <v>1619</v>
      </c>
      <c r="P148" s="7" t="s">
        <v>960</v>
      </c>
      <c r="Q148" s="4">
        <v>9</v>
      </c>
      <c r="R148" s="4" t="s">
        <v>2248</v>
      </c>
      <c r="S148" s="14">
        <v>9</v>
      </c>
      <c r="T148" s="14">
        <v>0</v>
      </c>
      <c r="U148" s="14">
        <v>9</v>
      </c>
      <c r="V148" s="14">
        <v>0</v>
      </c>
      <c r="W148" s="4" t="s">
        <v>32</v>
      </c>
      <c r="Y148" s="14">
        <v>0</v>
      </c>
      <c r="Z148" s="14">
        <v>0</v>
      </c>
      <c r="AA148" s="14">
        <v>0</v>
      </c>
      <c r="AB148" s="14">
        <v>0</v>
      </c>
      <c r="AC148" s="12" t="s">
        <v>32</v>
      </c>
      <c r="AE148" s="14">
        <v>0</v>
      </c>
      <c r="AF148" s="14">
        <v>0</v>
      </c>
      <c r="AG148" s="14">
        <v>0</v>
      </c>
      <c r="AH148" s="14">
        <v>0</v>
      </c>
      <c r="AI148" s="12" t="s">
        <v>1646</v>
      </c>
      <c r="AJ148" s="11" t="s">
        <v>964</v>
      </c>
      <c r="AK148" s="1" t="s">
        <v>963</v>
      </c>
      <c r="AM148" s="1" t="s">
        <v>965</v>
      </c>
      <c r="AN148" s="1" t="s">
        <v>959</v>
      </c>
      <c r="AO148" s="1" t="s">
        <v>961</v>
      </c>
      <c r="AP148" s="1" t="s">
        <v>966</v>
      </c>
      <c r="AQ148" s="1" t="s">
        <v>973</v>
      </c>
    </row>
    <row r="149" spans="1:43" ht="36" customHeight="1" x14ac:dyDescent="0.2">
      <c r="A149" s="3">
        <v>147</v>
      </c>
      <c r="B149" s="2">
        <v>42585</v>
      </c>
      <c r="C149" s="31" t="s">
        <v>2008</v>
      </c>
      <c r="D149" s="1" t="s">
        <v>76</v>
      </c>
      <c r="E149" s="16" t="s">
        <v>1725</v>
      </c>
      <c r="F149" s="1" t="s">
        <v>342</v>
      </c>
      <c r="G149" s="1" t="s">
        <v>969</v>
      </c>
      <c r="H149" s="1" t="s">
        <v>1873</v>
      </c>
      <c r="I149" s="9" t="s">
        <v>32</v>
      </c>
      <c r="J149" s="9" t="s">
        <v>116</v>
      </c>
      <c r="K149" s="9" t="s">
        <v>116</v>
      </c>
      <c r="L149" s="7" t="s">
        <v>1623</v>
      </c>
      <c r="M149" s="7" t="s">
        <v>20</v>
      </c>
      <c r="N149" s="7" t="s">
        <v>72</v>
      </c>
      <c r="O149" s="7" t="s">
        <v>1619</v>
      </c>
      <c r="P149" s="7" t="s">
        <v>971</v>
      </c>
      <c r="Q149" s="4">
        <v>3</v>
      </c>
      <c r="R149" s="4" t="s">
        <v>970</v>
      </c>
      <c r="S149" s="14">
        <v>3</v>
      </c>
      <c r="T149" s="14">
        <v>0</v>
      </c>
      <c r="U149" s="14">
        <v>3</v>
      </c>
      <c r="V149" s="14">
        <v>0</v>
      </c>
      <c r="W149" s="4" t="s">
        <v>32</v>
      </c>
      <c r="Y149" s="14">
        <v>0</v>
      </c>
      <c r="Z149" s="14">
        <v>0</v>
      </c>
      <c r="AA149" s="14">
        <v>0</v>
      </c>
      <c r="AB149" s="14">
        <v>0</v>
      </c>
      <c r="AC149" s="12" t="s">
        <v>32</v>
      </c>
      <c r="AE149" s="14">
        <v>0</v>
      </c>
      <c r="AF149" s="14">
        <v>0</v>
      </c>
      <c r="AG149" s="14">
        <v>0</v>
      </c>
      <c r="AH149" s="14">
        <v>0</v>
      </c>
      <c r="AI149" s="12" t="s">
        <v>1646</v>
      </c>
      <c r="AK149" s="1" t="s">
        <v>972</v>
      </c>
      <c r="AM149" s="1" t="s">
        <v>968</v>
      </c>
      <c r="AN149" s="1" t="s">
        <v>967</v>
      </c>
    </row>
    <row r="150" spans="1:43" ht="36" customHeight="1" x14ac:dyDescent="0.2">
      <c r="A150" s="3">
        <v>148</v>
      </c>
      <c r="B150" s="2">
        <v>42585</v>
      </c>
      <c r="C150" s="31" t="s">
        <v>2008</v>
      </c>
      <c r="D150" s="1" t="s">
        <v>231</v>
      </c>
      <c r="E150" s="16" t="s">
        <v>1725</v>
      </c>
      <c r="F150" s="1" t="s">
        <v>272</v>
      </c>
      <c r="G150" s="1" t="s">
        <v>975</v>
      </c>
      <c r="H150" s="1" t="s">
        <v>1874</v>
      </c>
      <c r="I150" s="9">
        <v>1</v>
      </c>
      <c r="J150" s="9" t="s">
        <v>64</v>
      </c>
      <c r="K150" s="9" t="s">
        <v>976</v>
      </c>
      <c r="L150" s="7" t="s">
        <v>192</v>
      </c>
      <c r="M150" s="7" t="s">
        <v>60</v>
      </c>
      <c r="N150" s="7" t="s">
        <v>71</v>
      </c>
      <c r="O150" s="7" t="s">
        <v>1620</v>
      </c>
      <c r="P150" s="7" t="s">
        <v>288</v>
      </c>
      <c r="Q150" s="4">
        <v>1</v>
      </c>
      <c r="R150" s="4" t="s">
        <v>2100</v>
      </c>
      <c r="S150" s="14">
        <v>1</v>
      </c>
      <c r="T150" s="14">
        <v>0</v>
      </c>
      <c r="U150" s="14">
        <v>1</v>
      </c>
      <c r="V150" s="14">
        <v>0</v>
      </c>
      <c r="W150" s="4" t="s">
        <v>32</v>
      </c>
      <c r="Y150" s="14">
        <v>0</v>
      </c>
      <c r="Z150" s="14">
        <v>0</v>
      </c>
      <c r="AA150" s="14">
        <v>0</v>
      </c>
      <c r="AB150" s="14">
        <v>0</v>
      </c>
      <c r="AC150" s="12" t="s">
        <v>32</v>
      </c>
      <c r="AE150" s="14">
        <v>0</v>
      </c>
      <c r="AF150" s="14">
        <v>0</v>
      </c>
      <c r="AG150" s="14">
        <v>0</v>
      </c>
      <c r="AH150" s="14">
        <v>0</v>
      </c>
      <c r="AI150" s="12" t="s">
        <v>1646</v>
      </c>
      <c r="AM150" s="1" t="s">
        <v>974</v>
      </c>
      <c r="AN150" s="1" t="s">
        <v>973</v>
      </c>
      <c r="AO150" s="1" t="s">
        <v>977</v>
      </c>
    </row>
    <row r="151" spans="1:43" ht="36" customHeight="1" x14ac:dyDescent="0.2">
      <c r="A151" s="3">
        <v>149</v>
      </c>
      <c r="B151" s="2">
        <v>42588</v>
      </c>
      <c r="C151" s="31" t="s">
        <v>2008</v>
      </c>
      <c r="D151" s="1" t="s">
        <v>76</v>
      </c>
      <c r="E151" s="16" t="s">
        <v>1725</v>
      </c>
      <c r="F151" s="1" t="s">
        <v>209</v>
      </c>
      <c r="G151" s="1" t="s">
        <v>983</v>
      </c>
      <c r="H151" s="1" t="s">
        <v>1875</v>
      </c>
      <c r="I151" s="9" t="s">
        <v>32</v>
      </c>
      <c r="J151" s="9" t="s">
        <v>116</v>
      </c>
      <c r="K151" s="9" t="s">
        <v>116</v>
      </c>
      <c r="L151" s="7" t="s">
        <v>1624</v>
      </c>
      <c r="M151" s="7" t="s">
        <v>20</v>
      </c>
      <c r="N151" s="7" t="s">
        <v>72</v>
      </c>
      <c r="O151" s="7" t="s">
        <v>1356</v>
      </c>
      <c r="P151" s="7" t="s">
        <v>980</v>
      </c>
      <c r="Q151" s="4">
        <v>8</v>
      </c>
      <c r="R151" s="4" t="s">
        <v>2158</v>
      </c>
      <c r="S151" s="14">
        <v>8</v>
      </c>
      <c r="T151" s="14">
        <v>0</v>
      </c>
      <c r="U151" s="14">
        <v>7</v>
      </c>
      <c r="V151" s="14">
        <v>1</v>
      </c>
      <c r="W151" s="4" t="s">
        <v>32</v>
      </c>
      <c r="Y151" s="14">
        <v>0</v>
      </c>
      <c r="Z151" s="14">
        <v>0</v>
      </c>
      <c r="AA151" s="14">
        <v>0</v>
      </c>
      <c r="AB151" s="14">
        <v>0</v>
      </c>
      <c r="AC151" s="12" t="s">
        <v>32</v>
      </c>
      <c r="AE151" s="14">
        <v>0</v>
      </c>
      <c r="AF151" s="14">
        <v>0</v>
      </c>
      <c r="AG151" s="14">
        <v>0</v>
      </c>
      <c r="AH151" s="14">
        <v>0</v>
      </c>
      <c r="AI151" s="12" t="s">
        <v>1646</v>
      </c>
      <c r="AJ151" s="11" t="s">
        <v>982</v>
      </c>
      <c r="AK151" s="1" t="s">
        <v>981</v>
      </c>
      <c r="AM151" s="1" t="s">
        <v>979</v>
      </c>
      <c r="AN151" s="1" t="s">
        <v>978</v>
      </c>
      <c r="AO151" s="1" t="s">
        <v>984</v>
      </c>
      <c r="AP151" s="1" t="s">
        <v>985</v>
      </c>
      <c r="AQ151" s="1" t="s">
        <v>1032</v>
      </c>
    </row>
    <row r="152" spans="1:43" ht="36" customHeight="1" x14ac:dyDescent="0.2">
      <c r="A152" s="3">
        <v>150</v>
      </c>
      <c r="B152" s="2">
        <v>42588</v>
      </c>
      <c r="C152" s="31" t="s">
        <v>2008</v>
      </c>
      <c r="D152" s="1" t="s">
        <v>231</v>
      </c>
      <c r="E152" s="16" t="s">
        <v>1725</v>
      </c>
      <c r="F152" s="1" t="s">
        <v>1027</v>
      </c>
      <c r="G152" s="1" t="s">
        <v>1028</v>
      </c>
      <c r="H152" s="1" t="s">
        <v>1876</v>
      </c>
      <c r="I152" s="9" t="s">
        <v>32</v>
      </c>
      <c r="J152" s="9" t="s">
        <v>116</v>
      </c>
      <c r="K152" s="9" t="s">
        <v>116</v>
      </c>
      <c r="L152" s="7" t="s">
        <v>490</v>
      </c>
      <c r="M152" s="7" t="s">
        <v>20</v>
      </c>
      <c r="N152" s="7" t="s">
        <v>149</v>
      </c>
      <c r="O152" s="7" t="s">
        <v>1619</v>
      </c>
      <c r="P152" s="7" t="s">
        <v>118</v>
      </c>
      <c r="Q152" s="4">
        <v>6</v>
      </c>
      <c r="R152" s="4" t="s">
        <v>2144</v>
      </c>
      <c r="S152" s="14">
        <v>6</v>
      </c>
      <c r="T152" s="14">
        <v>0</v>
      </c>
      <c r="U152" s="14">
        <v>6</v>
      </c>
      <c r="V152" s="14">
        <v>0</v>
      </c>
      <c r="W152" s="4" t="s">
        <v>32</v>
      </c>
      <c r="Y152" s="14">
        <v>0</v>
      </c>
      <c r="Z152" s="14">
        <v>0</v>
      </c>
      <c r="AA152" s="14">
        <v>0</v>
      </c>
      <c r="AB152" s="14">
        <v>0</v>
      </c>
      <c r="AC152" s="12">
        <v>1</v>
      </c>
      <c r="AD152" s="12" t="s">
        <v>1031</v>
      </c>
      <c r="AE152" s="14">
        <v>1</v>
      </c>
      <c r="AF152" s="14">
        <v>0</v>
      </c>
      <c r="AG152" s="14">
        <v>1</v>
      </c>
      <c r="AH152" s="14">
        <v>0</v>
      </c>
      <c r="AI152" s="12" t="s">
        <v>1628</v>
      </c>
      <c r="AM152" s="1" t="s">
        <v>1030</v>
      </c>
      <c r="AN152" s="1" t="s">
        <v>1029</v>
      </c>
      <c r="AO152" s="1" t="s">
        <v>1032</v>
      </c>
    </row>
    <row r="153" spans="1:43" ht="36" customHeight="1" x14ac:dyDescent="0.2">
      <c r="A153" s="3">
        <v>151</v>
      </c>
      <c r="B153" s="2">
        <v>42588</v>
      </c>
      <c r="C153" s="31" t="s">
        <v>2008</v>
      </c>
      <c r="D153" s="1" t="s">
        <v>391</v>
      </c>
      <c r="E153" s="16" t="s">
        <v>1728</v>
      </c>
      <c r="F153" s="1" t="s">
        <v>780</v>
      </c>
      <c r="G153" s="1" t="s">
        <v>780</v>
      </c>
      <c r="H153" s="1" t="s">
        <v>1877</v>
      </c>
      <c r="I153" s="9" t="s">
        <v>32</v>
      </c>
      <c r="J153" s="9" t="s">
        <v>116</v>
      </c>
      <c r="K153" s="9" t="s">
        <v>116</v>
      </c>
      <c r="L153" s="7" t="s">
        <v>1623</v>
      </c>
      <c r="M153" s="7" t="s">
        <v>20</v>
      </c>
      <c r="N153" s="7" t="s">
        <v>72</v>
      </c>
      <c r="O153" s="7" t="s">
        <v>1619</v>
      </c>
      <c r="P153" s="7" t="s">
        <v>988</v>
      </c>
      <c r="Q153" s="4">
        <v>5</v>
      </c>
      <c r="R153" s="4" t="s">
        <v>2172</v>
      </c>
      <c r="S153" s="14">
        <v>5</v>
      </c>
      <c r="T153" s="14">
        <v>0</v>
      </c>
      <c r="U153" s="14">
        <v>5</v>
      </c>
      <c r="V153" s="14">
        <v>0</v>
      </c>
      <c r="W153" s="4" t="s">
        <v>32</v>
      </c>
      <c r="Y153" s="14">
        <v>0</v>
      </c>
      <c r="Z153" s="14">
        <v>0</v>
      </c>
      <c r="AA153" s="14">
        <v>0</v>
      </c>
      <c r="AB153" s="14">
        <v>0</v>
      </c>
      <c r="AC153" s="12" t="s">
        <v>32</v>
      </c>
      <c r="AE153" s="14">
        <v>0</v>
      </c>
      <c r="AF153" s="14">
        <v>0</v>
      </c>
      <c r="AG153" s="14">
        <v>0</v>
      </c>
      <c r="AH153" s="14">
        <v>0</v>
      </c>
      <c r="AI153" s="12" t="s">
        <v>1646</v>
      </c>
      <c r="AK153" s="1" t="s">
        <v>146</v>
      </c>
      <c r="AM153" s="1" t="s">
        <v>987</v>
      </c>
      <c r="AN153" s="1" t="s">
        <v>986</v>
      </c>
      <c r="AO153" s="1" t="s">
        <v>1032</v>
      </c>
    </row>
    <row r="154" spans="1:43" ht="36" customHeight="1" x14ac:dyDescent="0.2">
      <c r="A154" s="3">
        <v>152</v>
      </c>
      <c r="B154" s="2">
        <v>42590</v>
      </c>
      <c r="C154" s="31" t="s">
        <v>2008</v>
      </c>
      <c r="D154" s="1" t="s">
        <v>178</v>
      </c>
      <c r="E154" s="16" t="s">
        <v>1728</v>
      </c>
      <c r="F154" s="1" t="s">
        <v>1022</v>
      </c>
      <c r="G154" s="1" t="s">
        <v>192</v>
      </c>
      <c r="H154" s="1" t="s">
        <v>1878</v>
      </c>
      <c r="I154" s="9">
        <v>1</v>
      </c>
      <c r="J154" s="9" t="s">
        <v>64</v>
      </c>
      <c r="K154" s="9" t="s">
        <v>1026</v>
      </c>
      <c r="L154" s="7" t="s">
        <v>192</v>
      </c>
      <c r="M154" s="7" t="s">
        <v>60</v>
      </c>
      <c r="N154" s="7" t="s">
        <v>71</v>
      </c>
      <c r="O154" s="7" t="s">
        <v>1620</v>
      </c>
      <c r="P154" s="7" t="s">
        <v>288</v>
      </c>
      <c r="Q154" s="4">
        <v>4</v>
      </c>
      <c r="R154" s="4" t="s">
        <v>2150</v>
      </c>
      <c r="S154" s="14">
        <v>4</v>
      </c>
      <c r="T154" s="14">
        <v>0</v>
      </c>
      <c r="U154" s="14">
        <v>4</v>
      </c>
      <c r="V154" s="14">
        <v>0</v>
      </c>
      <c r="W154" s="4" t="s">
        <v>32</v>
      </c>
      <c r="Y154" s="14">
        <v>0</v>
      </c>
      <c r="Z154" s="14">
        <v>0</v>
      </c>
      <c r="AA154" s="14">
        <v>0</v>
      </c>
      <c r="AB154" s="14">
        <v>0</v>
      </c>
      <c r="AC154" s="12" t="s">
        <v>32</v>
      </c>
      <c r="AE154" s="14">
        <v>0</v>
      </c>
      <c r="AF154" s="14">
        <v>0</v>
      </c>
      <c r="AG154" s="14">
        <v>0</v>
      </c>
      <c r="AH154" s="14">
        <v>0</v>
      </c>
      <c r="AI154" s="12" t="s">
        <v>1646</v>
      </c>
      <c r="AJ154" s="11" t="s">
        <v>1025</v>
      </c>
      <c r="AM154" s="1" t="s">
        <v>1024</v>
      </c>
      <c r="AN154" s="1" t="s">
        <v>1023</v>
      </c>
    </row>
    <row r="155" spans="1:43" ht="36" customHeight="1" x14ac:dyDescent="0.2">
      <c r="A155" s="3">
        <v>153</v>
      </c>
      <c r="B155" s="2">
        <v>42590</v>
      </c>
      <c r="C155" s="31" t="s">
        <v>2008</v>
      </c>
      <c r="D155" s="1" t="s">
        <v>122</v>
      </c>
      <c r="E155" s="16" t="s">
        <v>1727</v>
      </c>
      <c r="F155" s="1" t="s">
        <v>125</v>
      </c>
      <c r="G155" s="1" t="s">
        <v>1001</v>
      </c>
      <c r="H155" s="1" t="s">
        <v>1879</v>
      </c>
      <c r="I155" s="9" t="s">
        <v>32</v>
      </c>
      <c r="J155" s="9" t="s">
        <v>116</v>
      </c>
      <c r="K155" s="9" t="s">
        <v>116</v>
      </c>
      <c r="L155" s="7" t="s">
        <v>1623</v>
      </c>
      <c r="M155" s="7" t="s">
        <v>20</v>
      </c>
      <c r="N155" s="7" t="s">
        <v>72</v>
      </c>
      <c r="O155" s="7" t="s">
        <v>1619</v>
      </c>
      <c r="P155" s="7" t="s">
        <v>1000</v>
      </c>
      <c r="Q155" s="4">
        <v>1</v>
      </c>
      <c r="R155" s="4" t="s">
        <v>2140</v>
      </c>
      <c r="S155" s="14">
        <v>1</v>
      </c>
      <c r="T155" s="14">
        <v>0</v>
      </c>
      <c r="U155" s="14">
        <v>1</v>
      </c>
      <c r="V155" s="14">
        <v>0</v>
      </c>
      <c r="W155" s="4" t="s">
        <v>32</v>
      </c>
      <c r="Y155" s="14">
        <v>0</v>
      </c>
      <c r="Z155" s="14">
        <v>0</v>
      </c>
      <c r="AA155" s="14">
        <v>0</v>
      </c>
      <c r="AB155" s="14">
        <v>0</v>
      </c>
      <c r="AC155" s="12" t="s">
        <v>32</v>
      </c>
      <c r="AE155" s="14">
        <v>0</v>
      </c>
      <c r="AF155" s="14">
        <v>0</v>
      </c>
      <c r="AG155" s="14">
        <v>0</v>
      </c>
      <c r="AH155" s="14">
        <v>0</v>
      </c>
      <c r="AI155" s="12" t="s">
        <v>1646</v>
      </c>
      <c r="AJ155" s="11" t="s">
        <v>999</v>
      </c>
      <c r="AK155" s="1" t="s">
        <v>146</v>
      </c>
      <c r="AM155" s="1" t="s">
        <v>998</v>
      </c>
      <c r="AN155" s="1" t="s">
        <v>997</v>
      </c>
      <c r="AO155" s="1" t="s">
        <v>1002</v>
      </c>
    </row>
    <row r="156" spans="1:43" ht="36" customHeight="1" x14ac:dyDescent="0.2">
      <c r="A156" s="3">
        <v>154</v>
      </c>
      <c r="B156" s="2">
        <v>42590</v>
      </c>
      <c r="C156" s="31" t="s">
        <v>2008</v>
      </c>
      <c r="D156" s="1" t="s">
        <v>77</v>
      </c>
      <c r="E156" s="16" t="s">
        <v>1727</v>
      </c>
      <c r="F156" s="1" t="s">
        <v>632</v>
      </c>
      <c r="G156" s="1" t="s">
        <v>673</v>
      </c>
      <c r="H156" s="1" t="s">
        <v>1880</v>
      </c>
      <c r="I156" s="9">
        <v>1</v>
      </c>
      <c r="J156" s="9" t="s">
        <v>1012</v>
      </c>
      <c r="K156" s="9" t="s">
        <v>1013</v>
      </c>
      <c r="L156" s="7" t="s">
        <v>1623</v>
      </c>
      <c r="M156" s="7" t="s">
        <v>20</v>
      </c>
      <c r="N156" s="7" t="s">
        <v>71</v>
      </c>
      <c r="O156" s="7" t="s">
        <v>1619</v>
      </c>
      <c r="P156" s="7" t="s">
        <v>1622</v>
      </c>
      <c r="Q156" s="4">
        <v>1</v>
      </c>
      <c r="R156" s="4" t="s">
        <v>2208</v>
      </c>
      <c r="S156" s="14">
        <v>1</v>
      </c>
      <c r="T156" s="14">
        <v>0</v>
      </c>
      <c r="U156" s="14">
        <v>1</v>
      </c>
      <c r="V156" s="14">
        <v>0</v>
      </c>
      <c r="W156" s="4" t="s">
        <v>32</v>
      </c>
      <c r="Y156" s="14">
        <v>0</v>
      </c>
      <c r="Z156" s="14">
        <v>0</v>
      </c>
      <c r="AA156" s="14">
        <v>0</v>
      </c>
      <c r="AB156" s="14">
        <v>0</v>
      </c>
      <c r="AC156" s="12" t="s">
        <v>32</v>
      </c>
      <c r="AE156" s="14">
        <v>0</v>
      </c>
      <c r="AF156" s="14">
        <v>0</v>
      </c>
      <c r="AG156" s="14">
        <v>0</v>
      </c>
      <c r="AH156" s="14">
        <v>0</v>
      </c>
      <c r="AI156" s="12" t="s">
        <v>1646</v>
      </c>
      <c r="AJ156" s="11" t="s">
        <v>1015</v>
      </c>
      <c r="AK156" s="1" t="s">
        <v>1014</v>
      </c>
      <c r="AM156" s="1" t="s">
        <v>1011</v>
      </c>
      <c r="AN156" s="1" t="s">
        <v>1010</v>
      </c>
      <c r="AO156" s="1" t="s">
        <v>1021</v>
      </c>
    </row>
    <row r="157" spans="1:43" ht="36" customHeight="1" x14ac:dyDescent="0.2">
      <c r="A157" s="3">
        <v>155</v>
      </c>
      <c r="B157" s="2">
        <v>42590</v>
      </c>
      <c r="C157" s="31" t="s">
        <v>2008</v>
      </c>
      <c r="D157" s="1" t="s">
        <v>77</v>
      </c>
      <c r="E157" s="16" t="s">
        <v>1727</v>
      </c>
      <c r="F157" s="1" t="s">
        <v>632</v>
      </c>
      <c r="G157" s="1" t="s">
        <v>673</v>
      </c>
      <c r="H157" s="1" t="s">
        <v>1880</v>
      </c>
      <c r="I157" s="9" t="s">
        <v>32</v>
      </c>
      <c r="J157" s="9" t="s">
        <v>116</v>
      </c>
      <c r="K157" s="9" t="s">
        <v>116</v>
      </c>
      <c r="L157" s="7" t="s">
        <v>1623</v>
      </c>
      <c r="M157" s="7" t="s">
        <v>20</v>
      </c>
      <c r="N157" s="7" t="s">
        <v>72</v>
      </c>
      <c r="O157" s="7" t="s">
        <v>1619</v>
      </c>
      <c r="P157" s="7" t="s">
        <v>1018</v>
      </c>
      <c r="Q157" s="4">
        <v>1</v>
      </c>
      <c r="R157" s="4" t="s">
        <v>1017</v>
      </c>
      <c r="S157" s="14">
        <v>1</v>
      </c>
      <c r="T157" s="14">
        <v>0</v>
      </c>
      <c r="U157" s="14">
        <v>1</v>
      </c>
      <c r="V157" s="14">
        <v>0</v>
      </c>
      <c r="W157" s="4" t="s">
        <v>32</v>
      </c>
      <c r="Y157" s="14">
        <v>0</v>
      </c>
      <c r="Z157" s="14">
        <v>0</v>
      </c>
      <c r="AA157" s="14">
        <v>0</v>
      </c>
      <c r="AB157" s="14">
        <v>0</v>
      </c>
      <c r="AC157" s="12" t="s">
        <v>32</v>
      </c>
      <c r="AE157" s="14">
        <v>0</v>
      </c>
      <c r="AF157" s="14">
        <v>0</v>
      </c>
      <c r="AG157" s="14">
        <v>0</v>
      </c>
      <c r="AH157" s="14">
        <v>0</v>
      </c>
      <c r="AI157" s="12" t="s">
        <v>1646</v>
      </c>
      <c r="AJ157" s="11" t="s">
        <v>1016</v>
      </c>
      <c r="AK157" s="1" t="s">
        <v>146</v>
      </c>
      <c r="AM157" s="1" t="s">
        <v>1011</v>
      </c>
      <c r="AN157" s="1" t="s">
        <v>1010</v>
      </c>
      <c r="AO157" s="1" t="s">
        <v>1021</v>
      </c>
    </row>
    <row r="158" spans="1:43" ht="36" customHeight="1" x14ac:dyDescent="0.2">
      <c r="A158" s="3">
        <v>156</v>
      </c>
      <c r="B158" s="2">
        <v>42590</v>
      </c>
      <c r="C158" s="31" t="s">
        <v>2008</v>
      </c>
      <c r="D158" s="1" t="s">
        <v>77</v>
      </c>
      <c r="E158" s="16" t="s">
        <v>1727</v>
      </c>
      <c r="F158" s="1" t="s">
        <v>632</v>
      </c>
      <c r="G158" s="1" t="s">
        <v>673</v>
      </c>
      <c r="H158" s="1" t="s">
        <v>1880</v>
      </c>
      <c r="I158" s="9" t="s">
        <v>32</v>
      </c>
      <c r="J158" s="9" t="s">
        <v>116</v>
      </c>
      <c r="K158" s="9" t="s">
        <v>116</v>
      </c>
      <c r="L158" s="7" t="s">
        <v>1623</v>
      </c>
      <c r="M158" s="7" t="s">
        <v>20</v>
      </c>
      <c r="N158" s="7" t="s">
        <v>72</v>
      </c>
      <c r="O158" s="7" t="s">
        <v>1619</v>
      </c>
      <c r="P158" s="7" t="s">
        <v>1020</v>
      </c>
      <c r="Q158" s="4">
        <v>1</v>
      </c>
      <c r="R158" s="4" t="s">
        <v>1019</v>
      </c>
      <c r="S158" s="14">
        <v>1</v>
      </c>
      <c r="T158" s="14">
        <v>0</v>
      </c>
      <c r="U158" s="14">
        <v>1</v>
      </c>
      <c r="V158" s="14">
        <v>0</v>
      </c>
      <c r="W158" s="4" t="s">
        <v>32</v>
      </c>
      <c r="Y158" s="14">
        <v>0</v>
      </c>
      <c r="Z158" s="14">
        <v>0</v>
      </c>
      <c r="AA158" s="14">
        <v>0</v>
      </c>
      <c r="AB158" s="14">
        <v>0</v>
      </c>
      <c r="AC158" s="12" t="s">
        <v>32</v>
      </c>
      <c r="AE158" s="14">
        <v>0</v>
      </c>
      <c r="AF158" s="14">
        <v>0</v>
      </c>
      <c r="AG158" s="14">
        <v>0</v>
      </c>
      <c r="AH158" s="14">
        <v>0</v>
      </c>
      <c r="AI158" s="12" t="s">
        <v>1646</v>
      </c>
      <c r="AJ158" s="11" t="s">
        <v>1016</v>
      </c>
      <c r="AK158" s="1" t="s">
        <v>146</v>
      </c>
      <c r="AM158" s="1" t="s">
        <v>1011</v>
      </c>
      <c r="AN158" s="1" t="s">
        <v>1010</v>
      </c>
      <c r="AO158" s="1" t="s">
        <v>1021</v>
      </c>
    </row>
    <row r="159" spans="1:43" ht="36" customHeight="1" x14ac:dyDescent="0.2">
      <c r="A159" s="3">
        <v>157</v>
      </c>
      <c r="B159" s="2">
        <v>42591</v>
      </c>
      <c r="C159" s="31" t="s">
        <v>2008</v>
      </c>
      <c r="D159" s="1" t="s">
        <v>412</v>
      </c>
      <c r="E159" s="16" t="s">
        <v>1727</v>
      </c>
      <c r="F159" s="1" t="s">
        <v>1003</v>
      </c>
      <c r="G159" s="1" t="s">
        <v>1003</v>
      </c>
      <c r="H159" s="1" t="s">
        <v>1881</v>
      </c>
      <c r="I159" s="9" t="s">
        <v>32</v>
      </c>
      <c r="J159" s="9" t="s">
        <v>116</v>
      </c>
      <c r="K159" s="9" t="s">
        <v>116</v>
      </c>
      <c r="L159" s="7" t="s">
        <v>1623</v>
      </c>
      <c r="M159" s="7" t="s">
        <v>20</v>
      </c>
      <c r="N159" s="7" t="s">
        <v>72</v>
      </c>
      <c r="O159" s="7" t="s">
        <v>1619</v>
      </c>
      <c r="P159" s="7" t="s">
        <v>1008</v>
      </c>
      <c r="Q159" s="4">
        <v>1</v>
      </c>
      <c r="R159" s="4" t="s">
        <v>1007</v>
      </c>
      <c r="S159" s="14">
        <v>1</v>
      </c>
      <c r="T159" s="14">
        <v>0</v>
      </c>
      <c r="U159" s="14">
        <v>1</v>
      </c>
      <c r="V159" s="14">
        <v>0</v>
      </c>
      <c r="W159" s="4" t="s">
        <v>32</v>
      </c>
      <c r="Y159" s="14">
        <v>0</v>
      </c>
      <c r="Z159" s="14">
        <v>0</v>
      </c>
      <c r="AA159" s="14">
        <v>0</v>
      </c>
      <c r="AB159" s="14">
        <v>0</v>
      </c>
      <c r="AC159" s="12" t="s">
        <v>32</v>
      </c>
      <c r="AE159" s="14">
        <v>0</v>
      </c>
      <c r="AF159" s="14">
        <v>0</v>
      </c>
      <c r="AG159" s="14">
        <v>0</v>
      </c>
      <c r="AH159" s="14">
        <v>0</v>
      </c>
      <c r="AI159" s="12" t="s">
        <v>1646</v>
      </c>
      <c r="AJ159" s="11" t="s">
        <v>1006</v>
      </c>
      <c r="AM159" s="1" t="s">
        <v>1005</v>
      </c>
      <c r="AN159" s="1" t="s">
        <v>1004</v>
      </c>
      <c r="AO159" s="1" t="s">
        <v>1009</v>
      </c>
    </row>
    <row r="160" spans="1:43" ht="36" customHeight="1" x14ac:dyDescent="0.2">
      <c r="A160" s="3">
        <v>158</v>
      </c>
      <c r="B160" s="2">
        <v>42592</v>
      </c>
      <c r="C160" s="31" t="s">
        <v>2008</v>
      </c>
      <c r="D160" s="1" t="s">
        <v>380</v>
      </c>
      <c r="E160" s="16" t="s">
        <v>1728</v>
      </c>
      <c r="F160" s="1" t="s">
        <v>989</v>
      </c>
      <c r="G160" s="1" t="s">
        <v>989</v>
      </c>
      <c r="H160" s="1" t="s">
        <v>1882</v>
      </c>
      <c r="I160" s="9" t="s">
        <v>32</v>
      </c>
      <c r="J160" s="9" t="s">
        <v>116</v>
      </c>
      <c r="K160" s="9" t="s">
        <v>116</v>
      </c>
      <c r="L160" s="7" t="s">
        <v>1623</v>
      </c>
      <c r="M160" s="7" t="s">
        <v>20</v>
      </c>
      <c r="N160" s="7" t="s">
        <v>72</v>
      </c>
      <c r="O160" s="7" t="s">
        <v>1619</v>
      </c>
      <c r="P160" s="7" t="s">
        <v>994</v>
      </c>
      <c r="Q160" s="4">
        <v>3</v>
      </c>
      <c r="R160" s="4" t="s">
        <v>991</v>
      </c>
      <c r="S160" s="14">
        <v>3</v>
      </c>
      <c r="T160" s="14">
        <v>0</v>
      </c>
      <c r="U160" s="14">
        <v>3</v>
      </c>
      <c r="V160" s="14">
        <v>0</v>
      </c>
      <c r="W160" s="4" t="s">
        <v>32</v>
      </c>
      <c r="Y160" s="14">
        <v>0</v>
      </c>
      <c r="Z160" s="14">
        <v>0</v>
      </c>
      <c r="AA160" s="14">
        <v>0</v>
      </c>
      <c r="AB160" s="14">
        <v>0</v>
      </c>
      <c r="AC160" s="12" t="s">
        <v>32</v>
      </c>
      <c r="AE160" s="14">
        <v>0</v>
      </c>
      <c r="AF160" s="14">
        <v>0</v>
      </c>
      <c r="AG160" s="14">
        <v>0</v>
      </c>
      <c r="AH160" s="14">
        <v>0</v>
      </c>
      <c r="AI160" s="12" t="s">
        <v>1646</v>
      </c>
      <c r="AJ160" s="11" t="s">
        <v>993</v>
      </c>
      <c r="AK160" s="1" t="s">
        <v>995</v>
      </c>
      <c r="AM160" s="1" t="s">
        <v>992</v>
      </c>
      <c r="AN160" s="1" t="s">
        <v>990</v>
      </c>
      <c r="AO160" s="1" t="s">
        <v>996</v>
      </c>
    </row>
    <row r="161" spans="1:46" ht="36" customHeight="1" x14ac:dyDescent="0.2">
      <c r="A161" s="3">
        <v>159</v>
      </c>
      <c r="B161" s="2">
        <v>42595</v>
      </c>
      <c r="C161" s="31" t="s">
        <v>2008</v>
      </c>
      <c r="D161" s="1" t="s">
        <v>34</v>
      </c>
      <c r="E161" s="16" t="s">
        <v>1727</v>
      </c>
      <c r="F161" s="1" t="s">
        <v>37</v>
      </c>
      <c r="G161" s="1" t="s">
        <v>88</v>
      </c>
      <c r="H161" s="1" t="s">
        <v>1883</v>
      </c>
      <c r="I161" s="9" t="s">
        <v>32</v>
      </c>
      <c r="J161" s="9" t="s">
        <v>116</v>
      </c>
      <c r="K161" s="9" t="s">
        <v>116</v>
      </c>
      <c r="L161" s="7" t="s">
        <v>150</v>
      </c>
      <c r="M161" s="7" t="s">
        <v>20</v>
      </c>
      <c r="N161" s="7" t="s">
        <v>149</v>
      </c>
      <c r="O161" s="7" t="s">
        <v>1619</v>
      </c>
      <c r="P161" s="7" t="s">
        <v>1645</v>
      </c>
      <c r="Q161" s="4">
        <v>2</v>
      </c>
      <c r="R161" s="4" t="s">
        <v>2075</v>
      </c>
      <c r="S161" s="14">
        <v>2</v>
      </c>
      <c r="T161" s="14">
        <v>0</v>
      </c>
      <c r="U161" s="14">
        <v>2</v>
      </c>
      <c r="V161" s="14">
        <v>0</v>
      </c>
      <c r="W161" s="4" t="s">
        <v>32</v>
      </c>
      <c r="Y161" s="14">
        <v>0</v>
      </c>
      <c r="Z161" s="14">
        <v>0</v>
      </c>
      <c r="AA161" s="14">
        <v>0</v>
      </c>
      <c r="AB161" s="14">
        <v>0</v>
      </c>
      <c r="AC161" s="12">
        <v>3</v>
      </c>
      <c r="AD161" s="12" t="s">
        <v>2269</v>
      </c>
      <c r="AE161" s="14">
        <v>3</v>
      </c>
      <c r="AF161" s="14">
        <v>0</v>
      </c>
      <c r="AG161" s="14">
        <v>3</v>
      </c>
      <c r="AH161" s="14">
        <v>0</v>
      </c>
      <c r="AI161" s="12" t="s">
        <v>2068</v>
      </c>
      <c r="AL161" s="1" t="s">
        <v>113</v>
      </c>
      <c r="AM161" s="1" t="s">
        <v>104</v>
      </c>
      <c r="AN161" s="1" t="s">
        <v>105</v>
      </c>
      <c r="AO161" s="1" t="s">
        <v>106</v>
      </c>
      <c r="AP161" s="1" t="s">
        <v>107</v>
      </c>
      <c r="AQ161" s="1" t="s">
        <v>111</v>
      </c>
      <c r="AR161" s="1" t="s">
        <v>112</v>
      </c>
      <c r="AS161" s="1" t="s">
        <v>1050</v>
      </c>
      <c r="AT161" s="1" t="s">
        <v>1051</v>
      </c>
    </row>
    <row r="162" spans="1:46" ht="36" customHeight="1" x14ac:dyDescent="0.2">
      <c r="A162" s="3">
        <v>160</v>
      </c>
      <c r="B162" s="2">
        <v>42597</v>
      </c>
      <c r="C162" s="31" t="s">
        <v>2008</v>
      </c>
      <c r="D162" s="1" t="s">
        <v>380</v>
      </c>
      <c r="E162" s="16" t="s">
        <v>1728</v>
      </c>
      <c r="F162" s="1" t="s">
        <v>381</v>
      </c>
      <c r="G162" s="1" t="s">
        <v>1035</v>
      </c>
      <c r="H162" s="1" t="s">
        <v>1884</v>
      </c>
      <c r="I162" s="9" t="s">
        <v>32</v>
      </c>
      <c r="J162" s="9" t="s">
        <v>116</v>
      </c>
      <c r="K162" s="9" t="s">
        <v>116</v>
      </c>
      <c r="L162" s="7" t="s">
        <v>1623</v>
      </c>
      <c r="M162" s="7" t="s">
        <v>20</v>
      </c>
      <c r="N162" s="7" t="s">
        <v>72</v>
      </c>
      <c r="O162" s="7" t="s">
        <v>1619</v>
      </c>
      <c r="P162" s="7" t="s">
        <v>1036</v>
      </c>
      <c r="Q162" s="4">
        <v>5</v>
      </c>
      <c r="R162" s="4" t="s">
        <v>2166</v>
      </c>
      <c r="S162" s="14">
        <v>5</v>
      </c>
      <c r="T162" s="14">
        <v>0</v>
      </c>
      <c r="U162" s="14">
        <v>4</v>
      </c>
      <c r="V162" s="14">
        <v>1</v>
      </c>
      <c r="W162" s="4" t="s">
        <v>32</v>
      </c>
      <c r="Y162" s="14">
        <v>0</v>
      </c>
      <c r="Z162" s="14">
        <v>0</v>
      </c>
      <c r="AA162" s="14">
        <v>0</v>
      </c>
      <c r="AB162" s="14">
        <v>0</v>
      </c>
      <c r="AC162" s="12" t="s">
        <v>32</v>
      </c>
      <c r="AE162" s="14">
        <v>0</v>
      </c>
      <c r="AF162" s="14">
        <v>0</v>
      </c>
      <c r="AG162" s="14">
        <v>0</v>
      </c>
      <c r="AH162" s="14">
        <v>0</v>
      </c>
      <c r="AI162" s="12" t="s">
        <v>1646</v>
      </c>
      <c r="AJ162" s="11" t="s">
        <v>1039</v>
      </c>
      <c r="AK162" s="1" t="s">
        <v>1037</v>
      </c>
      <c r="AM162" s="1" t="s">
        <v>1034</v>
      </c>
      <c r="AN162" s="1" t="s">
        <v>1033</v>
      </c>
      <c r="AO162" s="1" t="s">
        <v>1038</v>
      </c>
      <c r="AP162" s="1" t="s">
        <v>1040</v>
      </c>
      <c r="AQ162" s="1" t="s">
        <v>1049</v>
      </c>
      <c r="AR162" s="1" t="s">
        <v>1052</v>
      </c>
    </row>
    <row r="163" spans="1:46" ht="36" customHeight="1" x14ac:dyDescent="0.2">
      <c r="A163" s="3">
        <v>161</v>
      </c>
      <c r="B163" s="2">
        <v>42600</v>
      </c>
      <c r="C163" s="31" t="s">
        <v>2008</v>
      </c>
      <c r="D163" s="1" t="s">
        <v>76</v>
      </c>
      <c r="E163" s="16" t="s">
        <v>1725</v>
      </c>
      <c r="F163" s="1" t="s">
        <v>1103</v>
      </c>
      <c r="G163" s="1" t="s">
        <v>1041</v>
      </c>
      <c r="H163" s="1" t="s">
        <v>1885</v>
      </c>
      <c r="I163" s="9" t="s">
        <v>32</v>
      </c>
      <c r="J163" s="9" t="s">
        <v>116</v>
      </c>
      <c r="K163" s="9" t="s">
        <v>116</v>
      </c>
      <c r="L163" s="7" t="s">
        <v>1623</v>
      </c>
      <c r="M163" s="7" t="s">
        <v>20</v>
      </c>
      <c r="N163" s="7" t="s">
        <v>72</v>
      </c>
      <c r="O163" s="7" t="s">
        <v>1619</v>
      </c>
      <c r="P163" s="7" t="s">
        <v>118</v>
      </c>
      <c r="Q163" s="4">
        <v>3</v>
      </c>
      <c r="R163" s="4" t="s">
        <v>2169</v>
      </c>
      <c r="S163" s="14">
        <v>3</v>
      </c>
      <c r="T163" s="14">
        <v>0</v>
      </c>
      <c r="U163" s="14">
        <v>3</v>
      </c>
      <c r="V163" s="14">
        <v>0</v>
      </c>
      <c r="W163" s="4" t="s">
        <v>32</v>
      </c>
      <c r="Y163" s="14">
        <v>0</v>
      </c>
      <c r="Z163" s="14">
        <v>0</v>
      </c>
      <c r="AA163" s="14">
        <v>0</v>
      </c>
      <c r="AB163" s="14">
        <v>0</v>
      </c>
      <c r="AC163" s="12" t="s">
        <v>32</v>
      </c>
      <c r="AE163" s="14">
        <v>0</v>
      </c>
      <c r="AF163" s="14">
        <v>0</v>
      </c>
      <c r="AG163" s="14">
        <v>0</v>
      </c>
      <c r="AH163" s="14">
        <v>0</v>
      </c>
      <c r="AI163" s="12" t="s">
        <v>1646</v>
      </c>
      <c r="AJ163" s="11" t="s">
        <v>1046</v>
      </c>
      <c r="AK163" s="1" t="s">
        <v>1045</v>
      </c>
      <c r="AM163" s="1" t="s">
        <v>1043</v>
      </c>
      <c r="AN163" s="1" t="s">
        <v>1042</v>
      </c>
      <c r="AO163" s="1" t="s">
        <v>1044</v>
      </c>
      <c r="AP163" s="1" t="s">
        <v>1047</v>
      </c>
      <c r="AQ163" s="1" t="s">
        <v>1048</v>
      </c>
    </row>
    <row r="164" spans="1:46" ht="36" customHeight="1" x14ac:dyDescent="0.2">
      <c r="A164" s="3">
        <v>162</v>
      </c>
      <c r="B164" s="2">
        <v>42600</v>
      </c>
      <c r="C164" s="31" t="s">
        <v>2008</v>
      </c>
      <c r="D164" s="1" t="s">
        <v>166</v>
      </c>
      <c r="E164" s="16" t="s">
        <v>1728</v>
      </c>
      <c r="F164" s="1" t="s">
        <v>168</v>
      </c>
      <c r="G164" s="1" t="s">
        <v>1090</v>
      </c>
      <c r="H164" s="1" t="s">
        <v>1886</v>
      </c>
      <c r="I164" s="9" t="s">
        <v>32</v>
      </c>
      <c r="J164" s="9" t="s">
        <v>116</v>
      </c>
      <c r="K164" s="9" t="s">
        <v>116</v>
      </c>
      <c r="L164" s="7" t="s">
        <v>490</v>
      </c>
      <c r="M164" s="7" t="s">
        <v>20</v>
      </c>
      <c r="N164" s="7" t="s">
        <v>72</v>
      </c>
      <c r="O164" s="7" t="s">
        <v>1621</v>
      </c>
      <c r="P164" s="7" t="s">
        <v>118</v>
      </c>
      <c r="Q164" s="4">
        <v>4</v>
      </c>
      <c r="R164" s="4" t="s">
        <v>1088</v>
      </c>
      <c r="S164" s="14">
        <v>4</v>
      </c>
      <c r="T164" s="14">
        <v>0</v>
      </c>
      <c r="U164" s="14">
        <v>4</v>
      </c>
      <c r="V164" s="14">
        <v>0</v>
      </c>
      <c r="W164" s="4" t="s">
        <v>32</v>
      </c>
      <c r="Y164" s="14">
        <v>0</v>
      </c>
      <c r="Z164" s="14">
        <v>0</v>
      </c>
      <c r="AA164" s="14">
        <v>0</v>
      </c>
      <c r="AB164" s="14">
        <v>0</v>
      </c>
      <c r="AC164" s="12" t="s">
        <v>32</v>
      </c>
      <c r="AE164" s="14">
        <v>0</v>
      </c>
      <c r="AF164" s="14">
        <v>0</v>
      </c>
      <c r="AG164" s="14">
        <v>0</v>
      </c>
      <c r="AH164" s="14">
        <v>0</v>
      </c>
      <c r="AI164" s="12" t="s">
        <v>1646</v>
      </c>
      <c r="AJ164" s="11" t="s">
        <v>1087</v>
      </c>
      <c r="AK164" s="1" t="s">
        <v>1089</v>
      </c>
      <c r="AM164" s="1" t="s">
        <v>1086</v>
      </c>
      <c r="AN164" s="1" t="s">
        <v>1085</v>
      </c>
    </row>
    <row r="165" spans="1:46" ht="36" customHeight="1" x14ac:dyDescent="0.2">
      <c r="A165" s="3">
        <v>163</v>
      </c>
      <c r="B165" s="2">
        <v>42601</v>
      </c>
      <c r="C165" s="31" t="s">
        <v>2008</v>
      </c>
      <c r="D165" s="1" t="s">
        <v>575</v>
      </c>
      <c r="E165" s="16" t="s">
        <v>1727</v>
      </c>
      <c r="F165" s="1" t="s">
        <v>663</v>
      </c>
      <c r="G165" s="1" t="s">
        <v>1064</v>
      </c>
      <c r="H165" s="1" t="s">
        <v>1887</v>
      </c>
      <c r="I165" s="9" t="s">
        <v>32</v>
      </c>
      <c r="J165" s="9" t="s">
        <v>116</v>
      </c>
      <c r="K165" s="9" t="s">
        <v>116</v>
      </c>
      <c r="L165" s="7" t="s">
        <v>150</v>
      </c>
      <c r="M165" s="7" t="s">
        <v>20</v>
      </c>
      <c r="N165" s="7" t="s">
        <v>72</v>
      </c>
      <c r="O165" s="7" t="s">
        <v>1619</v>
      </c>
      <c r="P165" s="7" t="s">
        <v>118</v>
      </c>
      <c r="Q165" s="4">
        <v>2</v>
      </c>
      <c r="R165" s="4" t="s">
        <v>1070</v>
      </c>
      <c r="S165" s="14">
        <v>2</v>
      </c>
      <c r="T165" s="14">
        <v>0</v>
      </c>
      <c r="U165" s="14">
        <v>2</v>
      </c>
      <c r="V165" s="14">
        <v>0</v>
      </c>
      <c r="W165" s="4" t="s">
        <v>32</v>
      </c>
      <c r="Y165" s="14">
        <v>0</v>
      </c>
      <c r="Z165" s="14">
        <v>0</v>
      </c>
      <c r="AA165" s="14">
        <v>0</v>
      </c>
      <c r="AB165" s="14">
        <v>0</v>
      </c>
      <c r="AC165" s="12">
        <v>1</v>
      </c>
      <c r="AD165" s="12" t="s">
        <v>1069</v>
      </c>
      <c r="AE165" s="14">
        <v>1</v>
      </c>
      <c r="AF165" s="14">
        <v>0</v>
      </c>
      <c r="AG165" s="14">
        <v>1</v>
      </c>
      <c r="AH165" s="14">
        <v>0</v>
      </c>
      <c r="AI165" s="12" t="s">
        <v>916</v>
      </c>
      <c r="AK165" s="1" t="s">
        <v>146</v>
      </c>
      <c r="AM165" s="1" t="s">
        <v>1079</v>
      </c>
      <c r="AN165" s="1" t="s">
        <v>1065</v>
      </c>
      <c r="AO165" s="1" t="s">
        <v>1078</v>
      </c>
    </row>
    <row r="166" spans="1:46" ht="36" customHeight="1" x14ac:dyDescent="0.2">
      <c r="A166" s="3">
        <v>164</v>
      </c>
      <c r="B166" s="2">
        <v>42602</v>
      </c>
      <c r="C166" s="31" t="s">
        <v>2008</v>
      </c>
      <c r="D166" s="1" t="s">
        <v>575</v>
      </c>
      <c r="E166" s="16" t="s">
        <v>1727</v>
      </c>
      <c r="F166" s="1" t="s">
        <v>663</v>
      </c>
      <c r="G166" s="1" t="s">
        <v>1067</v>
      </c>
      <c r="H166" s="1" t="s">
        <v>1888</v>
      </c>
      <c r="I166" s="9" t="s">
        <v>32</v>
      </c>
      <c r="J166" s="9" t="s">
        <v>116</v>
      </c>
      <c r="K166" s="9" t="s">
        <v>116</v>
      </c>
      <c r="L166" s="7" t="s">
        <v>1623</v>
      </c>
      <c r="M166" s="7" t="s">
        <v>20</v>
      </c>
      <c r="N166" s="7" t="s">
        <v>72</v>
      </c>
      <c r="O166" s="7" t="s">
        <v>1619</v>
      </c>
      <c r="P166" s="7" t="s">
        <v>118</v>
      </c>
      <c r="Q166" s="4">
        <v>5</v>
      </c>
      <c r="R166" s="4" t="s">
        <v>2201</v>
      </c>
      <c r="S166" s="14">
        <v>5</v>
      </c>
      <c r="T166" s="14">
        <v>0</v>
      </c>
      <c r="U166" s="14">
        <v>5</v>
      </c>
      <c r="V166" s="14">
        <v>0</v>
      </c>
      <c r="W166" s="4" t="s">
        <v>32</v>
      </c>
      <c r="Y166" s="14">
        <v>0</v>
      </c>
      <c r="Z166" s="14">
        <v>0</v>
      </c>
      <c r="AA166" s="14">
        <v>0</v>
      </c>
      <c r="AB166" s="14">
        <v>0</v>
      </c>
      <c r="AC166" s="12" t="s">
        <v>32</v>
      </c>
      <c r="AE166" s="14">
        <v>0</v>
      </c>
      <c r="AF166" s="14">
        <v>0</v>
      </c>
      <c r="AG166" s="14">
        <v>0</v>
      </c>
      <c r="AH166" s="14">
        <v>0</v>
      </c>
      <c r="AI166" s="12" t="s">
        <v>1646</v>
      </c>
      <c r="AK166" s="1" t="s">
        <v>1068</v>
      </c>
      <c r="AM166" s="1" t="s">
        <v>1066</v>
      </c>
      <c r="AN166" s="1" t="s">
        <v>1065</v>
      </c>
      <c r="AO166" s="1" t="s">
        <v>1101</v>
      </c>
    </row>
    <row r="167" spans="1:46" ht="36" customHeight="1" x14ac:dyDescent="0.2">
      <c r="A167" s="3">
        <v>165</v>
      </c>
      <c r="B167" s="2">
        <v>42603</v>
      </c>
      <c r="C167" s="31" t="s">
        <v>2008</v>
      </c>
      <c r="D167" s="1" t="s">
        <v>62</v>
      </c>
      <c r="E167" s="16" t="s">
        <v>1727</v>
      </c>
      <c r="F167" s="1" t="s">
        <v>65</v>
      </c>
      <c r="G167" s="1" t="s">
        <v>1083</v>
      </c>
      <c r="H167" s="1" t="s">
        <v>1889</v>
      </c>
      <c r="I167" s="9" t="s">
        <v>32</v>
      </c>
      <c r="J167" s="9" t="s">
        <v>116</v>
      </c>
      <c r="K167" s="9" t="s">
        <v>116</v>
      </c>
      <c r="L167" s="7" t="s">
        <v>490</v>
      </c>
      <c r="M167" s="7" t="s">
        <v>20</v>
      </c>
      <c r="N167" s="7" t="s">
        <v>72</v>
      </c>
      <c r="O167" s="7" t="s">
        <v>1621</v>
      </c>
      <c r="P167" s="7" t="s">
        <v>1084</v>
      </c>
      <c r="Q167" s="4">
        <v>4</v>
      </c>
      <c r="R167" s="4" t="s">
        <v>2196</v>
      </c>
      <c r="S167" s="14">
        <v>4</v>
      </c>
      <c r="T167" s="14">
        <v>0</v>
      </c>
      <c r="U167" s="14">
        <v>4</v>
      </c>
      <c r="V167" s="14">
        <v>0</v>
      </c>
      <c r="W167" s="4" t="s">
        <v>32</v>
      </c>
      <c r="Y167" s="14">
        <v>0</v>
      </c>
      <c r="Z167" s="14">
        <v>0</v>
      </c>
      <c r="AA167" s="14">
        <v>0</v>
      </c>
      <c r="AB167" s="14">
        <v>0</v>
      </c>
      <c r="AC167" s="12" t="s">
        <v>32</v>
      </c>
      <c r="AE167" s="14">
        <v>0</v>
      </c>
      <c r="AF167" s="14">
        <v>0</v>
      </c>
      <c r="AG167" s="14">
        <v>0</v>
      </c>
      <c r="AH167" s="14">
        <v>0</v>
      </c>
      <c r="AI167" s="12" t="s">
        <v>1646</v>
      </c>
      <c r="AK167" s="1" t="s">
        <v>146</v>
      </c>
      <c r="AM167" s="1" t="s">
        <v>1082</v>
      </c>
      <c r="AN167" s="1" t="s">
        <v>1080</v>
      </c>
    </row>
    <row r="168" spans="1:46" ht="36" customHeight="1" x14ac:dyDescent="0.2">
      <c r="A168" s="3">
        <v>166</v>
      </c>
      <c r="B168" s="2">
        <v>42603</v>
      </c>
      <c r="C168" s="31" t="s">
        <v>2008</v>
      </c>
      <c r="D168" s="1" t="s">
        <v>62</v>
      </c>
      <c r="E168" s="16" t="s">
        <v>1727</v>
      </c>
      <c r="F168" s="1" t="s">
        <v>65</v>
      </c>
      <c r="G168" s="1" t="s">
        <v>1055</v>
      </c>
      <c r="H168" s="1" t="s">
        <v>1890</v>
      </c>
      <c r="I168" s="9" t="s">
        <v>32</v>
      </c>
      <c r="J168" s="9" t="s">
        <v>116</v>
      </c>
      <c r="K168" s="9" t="s">
        <v>116</v>
      </c>
      <c r="L168" s="7" t="s">
        <v>1623</v>
      </c>
      <c r="M168" s="7" t="s">
        <v>20</v>
      </c>
      <c r="N168" s="7" t="s">
        <v>72</v>
      </c>
      <c r="O168" s="7" t="s">
        <v>1619</v>
      </c>
      <c r="P168" s="7" t="s">
        <v>1081</v>
      </c>
      <c r="Q168" s="4">
        <v>5</v>
      </c>
      <c r="R168" s="4" t="s">
        <v>2123</v>
      </c>
      <c r="S168" s="14">
        <v>5</v>
      </c>
      <c r="T168" s="14">
        <v>0</v>
      </c>
      <c r="U168" s="14">
        <v>5</v>
      </c>
      <c r="V168" s="14">
        <v>0</v>
      </c>
      <c r="W168" s="4" t="s">
        <v>32</v>
      </c>
      <c r="Y168" s="14">
        <v>0</v>
      </c>
      <c r="Z168" s="14">
        <v>0</v>
      </c>
      <c r="AA168" s="14">
        <v>0</v>
      </c>
      <c r="AB168" s="14">
        <v>0</v>
      </c>
      <c r="AC168" s="12" t="s">
        <v>32</v>
      </c>
      <c r="AE168" s="14">
        <v>0</v>
      </c>
      <c r="AF168" s="14">
        <v>0</v>
      </c>
      <c r="AG168" s="14">
        <v>0</v>
      </c>
      <c r="AH168" s="14">
        <v>0</v>
      </c>
      <c r="AI168" s="12" t="s">
        <v>1646</v>
      </c>
      <c r="AM168" s="1" t="s">
        <v>1054</v>
      </c>
      <c r="AN168" s="1" t="s">
        <v>1053</v>
      </c>
      <c r="AO168" s="1" t="s">
        <v>1056</v>
      </c>
      <c r="AP168" s="1" t="s">
        <v>1057</v>
      </c>
    </row>
    <row r="169" spans="1:46" ht="36" customHeight="1" x14ac:dyDescent="0.2">
      <c r="A169" s="3">
        <v>167</v>
      </c>
      <c r="B169" s="2">
        <v>42604</v>
      </c>
      <c r="C169" s="31" t="s">
        <v>2008</v>
      </c>
      <c r="D169" s="1" t="s">
        <v>412</v>
      </c>
      <c r="E169" s="16" t="s">
        <v>1727</v>
      </c>
      <c r="F169" s="1" t="s">
        <v>1093</v>
      </c>
      <c r="G169" s="1" t="s">
        <v>1094</v>
      </c>
      <c r="H169" s="1" t="s">
        <v>1891</v>
      </c>
      <c r="I169" s="9" t="s">
        <v>32</v>
      </c>
      <c r="J169" s="9" t="s">
        <v>116</v>
      </c>
      <c r="K169" s="9" t="s">
        <v>116</v>
      </c>
      <c r="L169" s="7" t="s">
        <v>490</v>
      </c>
      <c r="M169" s="7" t="s">
        <v>20</v>
      </c>
      <c r="N169" s="7" t="s">
        <v>72</v>
      </c>
      <c r="O169" s="7" t="s">
        <v>1621</v>
      </c>
      <c r="P169" s="7" t="s">
        <v>118</v>
      </c>
      <c r="Q169" s="4">
        <v>8</v>
      </c>
      <c r="R169" s="4" t="s">
        <v>2105</v>
      </c>
      <c r="S169" s="14">
        <v>8</v>
      </c>
      <c r="T169" s="14">
        <v>0</v>
      </c>
      <c r="U169" s="14">
        <v>8</v>
      </c>
      <c r="V169" s="14">
        <v>0</v>
      </c>
      <c r="W169" s="4" t="s">
        <v>32</v>
      </c>
      <c r="Y169" s="14">
        <v>0</v>
      </c>
      <c r="Z169" s="14">
        <v>0</v>
      </c>
      <c r="AA169" s="14">
        <v>0</v>
      </c>
      <c r="AB169" s="14">
        <v>0</v>
      </c>
      <c r="AC169" s="12" t="s">
        <v>32</v>
      </c>
      <c r="AE169" s="14">
        <v>0</v>
      </c>
      <c r="AF169" s="14">
        <v>0</v>
      </c>
      <c r="AG169" s="14">
        <v>0</v>
      </c>
      <c r="AH169" s="14">
        <v>0</v>
      </c>
      <c r="AI169" s="12" t="s">
        <v>1646</v>
      </c>
      <c r="AK169" s="1" t="s">
        <v>146</v>
      </c>
      <c r="AM169" s="1" t="s">
        <v>1092</v>
      </c>
      <c r="AN169" s="1" t="s">
        <v>1091</v>
      </c>
    </row>
    <row r="170" spans="1:46" ht="36" customHeight="1" x14ac:dyDescent="0.2">
      <c r="A170" s="3">
        <v>168</v>
      </c>
      <c r="B170" s="2">
        <v>42605</v>
      </c>
      <c r="C170" s="31" t="s">
        <v>2008</v>
      </c>
      <c r="D170" s="1" t="s">
        <v>380</v>
      </c>
      <c r="E170" s="16" t="s">
        <v>1728</v>
      </c>
      <c r="F170" s="1" t="s">
        <v>1095</v>
      </c>
      <c r="G170" s="1" t="s">
        <v>1095</v>
      </c>
      <c r="H170" s="1" t="s">
        <v>1892</v>
      </c>
      <c r="I170" s="9">
        <v>1</v>
      </c>
      <c r="J170" s="9" t="s">
        <v>64</v>
      </c>
      <c r="K170" s="9" t="s">
        <v>1099</v>
      </c>
      <c r="L170" s="7" t="s">
        <v>192</v>
      </c>
      <c r="M170" s="7" t="s">
        <v>60</v>
      </c>
      <c r="N170" s="7" t="s">
        <v>71</v>
      </c>
      <c r="O170" s="7" t="s">
        <v>1620</v>
      </c>
      <c r="Q170" s="4">
        <v>1</v>
      </c>
      <c r="R170" s="4" t="s">
        <v>1100</v>
      </c>
      <c r="S170" s="14">
        <v>1</v>
      </c>
      <c r="T170" s="14">
        <v>0</v>
      </c>
      <c r="U170" s="14">
        <v>1</v>
      </c>
      <c r="V170" s="14">
        <v>0</v>
      </c>
      <c r="W170" s="4" t="s">
        <v>32</v>
      </c>
      <c r="Y170" s="14">
        <v>0</v>
      </c>
      <c r="Z170" s="14">
        <v>0</v>
      </c>
      <c r="AA170" s="14">
        <v>0</v>
      </c>
      <c r="AB170" s="14">
        <v>0</v>
      </c>
      <c r="AC170" s="12" t="s">
        <v>32</v>
      </c>
      <c r="AE170" s="14">
        <v>0</v>
      </c>
      <c r="AF170" s="14">
        <v>0</v>
      </c>
      <c r="AG170" s="14">
        <v>0</v>
      </c>
      <c r="AH170" s="14">
        <v>0</v>
      </c>
      <c r="AI170" s="12" t="s">
        <v>1646</v>
      </c>
      <c r="AJ170" s="11" t="s">
        <v>1098</v>
      </c>
      <c r="AM170" s="1" t="s">
        <v>1097</v>
      </c>
      <c r="AN170" s="1" t="s">
        <v>1096</v>
      </c>
    </row>
    <row r="171" spans="1:46" ht="36" customHeight="1" x14ac:dyDescent="0.2">
      <c r="A171" s="3">
        <v>169</v>
      </c>
      <c r="B171" s="2">
        <v>42607</v>
      </c>
      <c r="C171" s="31" t="s">
        <v>2008</v>
      </c>
      <c r="D171" s="1" t="s">
        <v>76</v>
      </c>
      <c r="E171" s="16" t="s">
        <v>1725</v>
      </c>
      <c r="F171" s="1" t="s">
        <v>1058</v>
      </c>
      <c r="G171" s="1" t="s">
        <v>192</v>
      </c>
      <c r="H171" s="1" t="s">
        <v>1893</v>
      </c>
      <c r="I171" s="9">
        <v>1</v>
      </c>
      <c r="J171" s="9" t="s">
        <v>64</v>
      </c>
      <c r="K171" s="9" t="s">
        <v>1063</v>
      </c>
      <c r="L171" s="7" t="s">
        <v>192</v>
      </c>
      <c r="M171" s="7" t="s">
        <v>60</v>
      </c>
      <c r="N171" s="7" t="s">
        <v>71</v>
      </c>
      <c r="O171" s="7" t="s">
        <v>1620</v>
      </c>
      <c r="P171" s="7" t="s">
        <v>288</v>
      </c>
      <c r="Q171" s="4">
        <v>2</v>
      </c>
      <c r="R171" s="4" t="s">
        <v>1061</v>
      </c>
      <c r="S171" s="14">
        <v>2</v>
      </c>
      <c r="T171" s="14">
        <v>0</v>
      </c>
      <c r="U171" s="14">
        <v>2</v>
      </c>
      <c r="V171" s="14">
        <v>0</v>
      </c>
      <c r="W171" s="4" t="s">
        <v>32</v>
      </c>
      <c r="Y171" s="14">
        <v>0</v>
      </c>
      <c r="Z171" s="14">
        <v>0</v>
      </c>
      <c r="AA171" s="14">
        <v>0</v>
      </c>
      <c r="AB171" s="14">
        <v>0</v>
      </c>
      <c r="AC171" s="12" t="s">
        <v>32</v>
      </c>
      <c r="AE171" s="14">
        <v>0</v>
      </c>
      <c r="AF171" s="14">
        <v>0</v>
      </c>
      <c r="AG171" s="14">
        <v>0</v>
      </c>
      <c r="AH171" s="14">
        <v>0</v>
      </c>
      <c r="AI171" s="12" t="s">
        <v>1646</v>
      </c>
      <c r="AJ171" s="11" t="s">
        <v>1062</v>
      </c>
      <c r="AM171" s="1" t="s">
        <v>1060</v>
      </c>
      <c r="AN171" s="1" t="s">
        <v>1059</v>
      </c>
      <c r="AO171" s="1" t="s">
        <v>1080</v>
      </c>
    </row>
    <row r="172" spans="1:46" ht="36" customHeight="1" x14ac:dyDescent="0.2">
      <c r="A172" s="3">
        <v>170</v>
      </c>
      <c r="B172" s="2">
        <v>42607</v>
      </c>
      <c r="C172" s="31" t="s">
        <v>2008</v>
      </c>
      <c r="D172" s="1" t="s">
        <v>231</v>
      </c>
      <c r="E172" s="16" t="s">
        <v>1725</v>
      </c>
      <c r="F172" s="1" t="s">
        <v>1071</v>
      </c>
      <c r="G172" s="1" t="s">
        <v>1071</v>
      </c>
      <c r="H172" s="1" t="s">
        <v>1894</v>
      </c>
      <c r="I172" s="9">
        <v>77</v>
      </c>
      <c r="J172" s="9" t="s">
        <v>1073</v>
      </c>
      <c r="K172" s="9" t="s">
        <v>1072</v>
      </c>
      <c r="L172" s="7" t="s">
        <v>1623</v>
      </c>
      <c r="M172" s="7" t="s">
        <v>60</v>
      </c>
      <c r="N172" s="7" t="s">
        <v>71</v>
      </c>
      <c r="O172" s="7" t="s">
        <v>1619</v>
      </c>
      <c r="P172" s="7" t="s">
        <v>126</v>
      </c>
      <c r="Q172" s="4">
        <v>1</v>
      </c>
      <c r="R172" s="4" t="s">
        <v>1076</v>
      </c>
      <c r="S172" s="14">
        <v>1</v>
      </c>
      <c r="T172" s="14">
        <v>0</v>
      </c>
      <c r="U172" s="14">
        <v>1</v>
      </c>
      <c r="V172" s="14">
        <v>0</v>
      </c>
      <c r="W172" s="4" t="s">
        <v>32</v>
      </c>
      <c r="Y172" s="14">
        <v>0</v>
      </c>
      <c r="Z172" s="14">
        <v>0</v>
      </c>
      <c r="AA172" s="14">
        <v>0</v>
      </c>
      <c r="AB172" s="14">
        <v>0</v>
      </c>
      <c r="AC172" s="12" t="s">
        <v>32</v>
      </c>
      <c r="AE172" s="14">
        <v>0</v>
      </c>
      <c r="AF172" s="14">
        <v>0</v>
      </c>
      <c r="AG172" s="14">
        <v>0</v>
      </c>
      <c r="AH172" s="14">
        <v>0</v>
      </c>
      <c r="AI172" s="12" t="s">
        <v>1646</v>
      </c>
      <c r="AK172" s="1" t="s">
        <v>1077</v>
      </c>
      <c r="AM172" s="1" t="s">
        <v>1075</v>
      </c>
      <c r="AN172" s="1" t="s">
        <v>1074</v>
      </c>
    </row>
    <row r="173" spans="1:46" ht="36" customHeight="1" x14ac:dyDescent="0.2">
      <c r="A173" s="3">
        <v>171</v>
      </c>
      <c r="B173" s="2">
        <v>42609</v>
      </c>
      <c r="C173" s="31" t="s">
        <v>2008</v>
      </c>
      <c r="D173" s="1" t="s">
        <v>178</v>
      </c>
      <c r="E173" s="16" t="s">
        <v>1728</v>
      </c>
      <c r="F173" s="1" t="s">
        <v>1130</v>
      </c>
      <c r="G173" s="1" t="s">
        <v>1131</v>
      </c>
      <c r="H173" s="1" t="s">
        <v>1895</v>
      </c>
      <c r="I173" s="9" t="s">
        <v>32</v>
      </c>
      <c r="J173" s="9" t="s">
        <v>116</v>
      </c>
      <c r="K173" s="9" t="s">
        <v>116</v>
      </c>
      <c r="L173" s="7" t="s">
        <v>1623</v>
      </c>
      <c r="M173" s="7" t="s">
        <v>20</v>
      </c>
      <c r="N173" s="7" t="s">
        <v>72</v>
      </c>
      <c r="O173" s="7" t="s">
        <v>1619</v>
      </c>
      <c r="P173" s="7" t="s">
        <v>118</v>
      </c>
      <c r="Q173" s="4">
        <v>3</v>
      </c>
      <c r="R173" s="4" t="s">
        <v>2136</v>
      </c>
      <c r="S173" s="14">
        <v>3</v>
      </c>
      <c r="T173" s="14">
        <v>0</v>
      </c>
      <c r="U173" s="14">
        <v>3</v>
      </c>
      <c r="V173" s="14">
        <v>0</v>
      </c>
      <c r="W173" s="4" t="s">
        <v>32</v>
      </c>
      <c r="Y173" s="14">
        <v>0</v>
      </c>
      <c r="Z173" s="14">
        <v>0</v>
      </c>
      <c r="AA173" s="14">
        <v>0</v>
      </c>
      <c r="AB173" s="14">
        <v>0</v>
      </c>
      <c r="AC173" s="12" t="s">
        <v>32</v>
      </c>
      <c r="AE173" s="14">
        <v>0</v>
      </c>
      <c r="AF173" s="14">
        <v>0</v>
      </c>
      <c r="AG173" s="14">
        <v>0</v>
      </c>
      <c r="AH173" s="14">
        <v>0</v>
      </c>
      <c r="AI173" s="12" t="s">
        <v>1646</v>
      </c>
      <c r="AJ173" s="11" t="s">
        <v>1134</v>
      </c>
      <c r="AK173" s="1" t="s">
        <v>146</v>
      </c>
      <c r="AM173" s="1" t="s">
        <v>1133</v>
      </c>
      <c r="AN173" s="1" t="s">
        <v>1132</v>
      </c>
    </row>
    <row r="174" spans="1:46" ht="36" customHeight="1" x14ac:dyDescent="0.2">
      <c r="A174" s="3">
        <v>172</v>
      </c>
      <c r="B174" s="2">
        <v>42609</v>
      </c>
      <c r="C174" s="31" t="s">
        <v>2008</v>
      </c>
      <c r="D174" s="1" t="s">
        <v>34</v>
      </c>
      <c r="E174" s="16" t="s">
        <v>1727</v>
      </c>
      <c r="F174" s="1" t="s">
        <v>89</v>
      </c>
      <c r="G174" s="1" t="s">
        <v>90</v>
      </c>
      <c r="H174" s="1" t="s">
        <v>1896</v>
      </c>
      <c r="I174" s="9" t="s">
        <v>32</v>
      </c>
      <c r="J174" s="9" t="s">
        <v>116</v>
      </c>
      <c r="K174" s="9" t="s">
        <v>116</v>
      </c>
      <c r="L174" s="7" t="s">
        <v>150</v>
      </c>
      <c r="M174" s="7" t="s">
        <v>20</v>
      </c>
      <c r="N174" s="7" t="s">
        <v>149</v>
      </c>
      <c r="O174" s="7" t="s">
        <v>1619</v>
      </c>
      <c r="P174" s="7" t="s">
        <v>1632</v>
      </c>
      <c r="Q174" s="4">
        <v>3</v>
      </c>
      <c r="R174" s="4" t="s">
        <v>2230</v>
      </c>
      <c r="S174" s="14">
        <v>1</v>
      </c>
      <c r="T174" s="14">
        <v>2</v>
      </c>
      <c r="U174" s="14">
        <v>2</v>
      </c>
      <c r="V174" s="14">
        <v>1</v>
      </c>
      <c r="W174" s="4">
        <v>2</v>
      </c>
      <c r="X174" s="4" t="s">
        <v>2262</v>
      </c>
      <c r="Y174" s="14">
        <v>0</v>
      </c>
      <c r="Z174" s="14">
        <v>2</v>
      </c>
      <c r="AA174" s="14">
        <v>1</v>
      </c>
      <c r="AB174" s="14">
        <v>1</v>
      </c>
      <c r="AC174" s="12">
        <v>1</v>
      </c>
      <c r="AD174" s="12" t="s">
        <v>2271</v>
      </c>
      <c r="AE174" s="14">
        <v>0</v>
      </c>
      <c r="AF174" s="14">
        <v>1</v>
      </c>
      <c r="AG174" s="14">
        <v>0</v>
      </c>
      <c r="AH174" s="14">
        <v>1</v>
      </c>
      <c r="AI174" s="12" t="s">
        <v>2068</v>
      </c>
      <c r="AL174" s="1" t="s">
        <v>114</v>
      </c>
      <c r="AM174" s="1" t="s">
        <v>108</v>
      </c>
      <c r="AN174" s="1" t="s">
        <v>109</v>
      </c>
      <c r="AO174" s="1" t="s">
        <v>1128</v>
      </c>
      <c r="AP174" s="1" t="s">
        <v>1129</v>
      </c>
      <c r="AQ174" s="1" t="s">
        <v>1692</v>
      </c>
    </row>
    <row r="175" spans="1:46" ht="36" customHeight="1" x14ac:dyDescent="0.2">
      <c r="A175" s="3">
        <v>173</v>
      </c>
      <c r="B175" s="2">
        <v>42611</v>
      </c>
      <c r="C175" s="31" t="s">
        <v>2008</v>
      </c>
      <c r="D175" s="1" t="s">
        <v>412</v>
      </c>
      <c r="E175" s="16" t="s">
        <v>1727</v>
      </c>
      <c r="F175" s="1" t="s">
        <v>1126</v>
      </c>
      <c r="G175" s="1" t="s">
        <v>1127</v>
      </c>
      <c r="H175" s="1" t="s">
        <v>1897</v>
      </c>
      <c r="I175" s="9" t="s">
        <v>32</v>
      </c>
      <c r="J175" s="9" t="s">
        <v>116</v>
      </c>
      <c r="K175" s="9" t="s">
        <v>116</v>
      </c>
      <c r="L175" s="7" t="s">
        <v>1623</v>
      </c>
      <c r="M175" s="7" t="s">
        <v>20</v>
      </c>
      <c r="N175" s="7" t="s">
        <v>72</v>
      </c>
      <c r="O175" s="7" t="s">
        <v>1619</v>
      </c>
      <c r="P175" s="7" t="s">
        <v>118</v>
      </c>
      <c r="Q175" s="4">
        <v>7</v>
      </c>
      <c r="R175" s="4" t="s">
        <v>2253</v>
      </c>
      <c r="S175" s="14">
        <v>7</v>
      </c>
      <c r="T175" s="14">
        <v>0</v>
      </c>
      <c r="U175" s="14">
        <v>7</v>
      </c>
      <c r="V175" s="14">
        <v>0</v>
      </c>
      <c r="W175" s="4" t="s">
        <v>32</v>
      </c>
      <c r="Y175" s="14">
        <v>0</v>
      </c>
      <c r="Z175" s="14">
        <v>0</v>
      </c>
      <c r="AA175" s="14">
        <v>0</v>
      </c>
      <c r="AB175" s="14">
        <v>0</v>
      </c>
      <c r="AC175" s="12" t="s">
        <v>32</v>
      </c>
      <c r="AE175" s="14">
        <v>0</v>
      </c>
      <c r="AF175" s="14">
        <v>0</v>
      </c>
      <c r="AG175" s="14">
        <v>0</v>
      </c>
      <c r="AH175" s="14">
        <v>0</v>
      </c>
      <c r="AI175" s="12" t="s">
        <v>1646</v>
      </c>
      <c r="AJ175" s="11" t="s">
        <v>1125</v>
      </c>
      <c r="AK175" s="1" t="s">
        <v>146</v>
      </c>
      <c r="AM175" s="1" t="s">
        <v>1124</v>
      </c>
      <c r="AN175" s="1" t="s">
        <v>1123</v>
      </c>
    </row>
    <row r="176" spans="1:46" ht="36" customHeight="1" x14ac:dyDescent="0.2">
      <c r="A176" s="3">
        <v>174</v>
      </c>
      <c r="B176" s="2">
        <v>42612</v>
      </c>
      <c r="C176" s="31" t="s">
        <v>2008</v>
      </c>
      <c r="D176" s="1" t="s">
        <v>76</v>
      </c>
      <c r="E176" s="16" t="s">
        <v>1725</v>
      </c>
      <c r="F176" s="1" t="s">
        <v>1102</v>
      </c>
      <c r="G176" s="1" t="s">
        <v>1108</v>
      </c>
      <c r="H176" s="1" t="s">
        <v>1898</v>
      </c>
      <c r="I176" s="9" t="s">
        <v>32</v>
      </c>
      <c r="J176" s="9" t="s">
        <v>116</v>
      </c>
      <c r="K176" s="9" t="s">
        <v>116</v>
      </c>
      <c r="L176" s="7" t="s">
        <v>1623</v>
      </c>
      <c r="M176" s="7" t="s">
        <v>20</v>
      </c>
      <c r="N176" s="7" t="s">
        <v>72</v>
      </c>
      <c r="O176" s="7" t="s">
        <v>1619</v>
      </c>
      <c r="P176" s="7" t="s">
        <v>118</v>
      </c>
      <c r="Q176" s="4">
        <v>4</v>
      </c>
      <c r="R176" s="4" t="s">
        <v>2184</v>
      </c>
      <c r="S176" s="14">
        <v>4</v>
      </c>
      <c r="T176" s="14">
        <v>0</v>
      </c>
      <c r="U176" s="14">
        <v>4</v>
      </c>
      <c r="V176" s="14">
        <v>0</v>
      </c>
      <c r="W176" s="4" t="s">
        <v>32</v>
      </c>
      <c r="Y176" s="14">
        <v>0</v>
      </c>
      <c r="Z176" s="14">
        <v>0</v>
      </c>
      <c r="AA176" s="14">
        <v>0</v>
      </c>
      <c r="AB176" s="14">
        <v>0</v>
      </c>
      <c r="AC176" s="12" t="s">
        <v>32</v>
      </c>
      <c r="AE176" s="14">
        <v>0</v>
      </c>
      <c r="AF176" s="14">
        <v>0</v>
      </c>
      <c r="AG176" s="14">
        <v>0</v>
      </c>
      <c r="AH176" s="14">
        <v>0</v>
      </c>
      <c r="AI176" s="12" t="s">
        <v>1646</v>
      </c>
      <c r="AJ176" s="11" t="s">
        <v>1107</v>
      </c>
      <c r="AK176" s="1" t="s">
        <v>1106</v>
      </c>
      <c r="AM176" s="1" t="s">
        <v>1105</v>
      </c>
      <c r="AN176" s="1" t="s">
        <v>1104</v>
      </c>
      <c r="AO176" s="1" t="s">
        <v>1109</v>
      </c>
      <c r="AP176" s="1" t="s">
        <v>1116</v>
      </c>
    </row>
    <row r="177" spans="1:43" ht="36" customHeight="1" x14ac:dyDescent="0.2">
      <c r="A177" s="3">
        <v>175</v>
      </c>
      <c r="B177" s="2">
        <v>42612</v>
      </c>
      <c r="C177" s="31" t="s">
        <v>2008</v>
      </c>
      <c r="D177" s="1" t="s">
        <v>78</v>
      </c>
      <c r="E177" s="16" t="s">
        <v>1727</v>
      </c>
      <c r="F177" s="1" t="s">
        <v>352</v>
      </c>
      <c r="G177" s="1" t="s">
        <v>352</v>
      </c>
      <c r="H177" s="1" t="s">
        <v>1899</v>
      </c>
      <c r="I177" s="9" t="s">
        <v>32</v>
      </c>
      <c r="J177" s="9" t="s">
        <v>116</v>
      </c>
      <c r="K177" s="9" t="s">
        <v>116</v>
      </c>
      <c r="L177" s="7" t="s">
        <v>1623</v>
      </c>
      <c r="M177" s="7" t="s">
        <v>20</v>
      </c>
      <c r="N177" s="7" t="s">
        <v>72</v>
      </c>
      <c r="O177" s="7" t="s">
        <v>1619</v>
      </c>
      <c r="P177" s="7" t="s">
        <v>1120</v>
      </c>
      <c r="Q177" s="4">
        <v>4</v>
      </c>
      <c r="R177" s="4" t="s">
        <v>2151</v>
      </c>
      <c r="S177" s="14">
        <v>4</v>
      </c>
      <c r="T177" s="14">
        <v>0</v>
      </c>
      <c r="U177" s="14">
        <v>4</v>
      </c>
      <c r="V177" s="14">
        <v>0</v>
      </c>
      <c r="W177" s="4" t="s">
        <v>32</v>
      </c>
      <c r="Y177" s="14">
        <v>0</v>
      </c>
      <c r="Z177" s="14">
        <v>0</v>
      </c>
      <c r="AA177" s="14">
        <v>0</v>
      </c>
      <c r="AB177" s="14">
        <v>0</v>
      </c>
      <c r="AC177" s="12" t="s">
        <v>32</v>
      </c>
      <c r="AE177" s="14">
        <v>0</v>
      </c>
      <c r="AF177" s="14">
        <v>0</v>
      </c>
      <c r="AG177" s="14">
        <v>0</v>
      </c>
      <c r="AH177" s="14">
        <v>0</v>
      </c>
      <c r="AI177" s="12" t="s">
        <v>1646</v>
      </c>
      <c r="AK177" s="1" t="s">
        <v>1122</v>
      </c>
      <c r="AM177" s="1" t="s">
        <v>1119</v>
      </c>
      <c r="AN177" s="1" t="s">
        <v>1118</v>
      </c>
      <c r="AO177" s="1" t="s">
        <v>1121</v>
      </c>
    </row>
    <row r="178" spans="1:43" ht="36" customHeight="1" x14ac:dyDescent="0.2">
      <c r="A178" s="3">
        <v>176</v>
      </c>
      <c r="B178" s="2">
        <v>42613</v>
      </c>
      <c r="C178" s="31" t="s">
        <v>2008</v>
      </c>
      <c r="D178" s="1" t="s">
        <v>77</v>
      </c>
      <c r="E178" s="16" t="s">
        <v>1727</v>
      </c>
      <c r="F178" s="1" t="s">
        <v>538</v>
      </c>
      <c r="G178" s="1" t="s">
        <v>1114</v>
      </c>
      <c r="H178" s="1" t="s">
        <v>1900</v>
      </c>
      <c r="I178" s="9" t="s">
        <v>32</v>
      </c>
      <c r="J178" s="9" t="s">
        <v>116</v>
      </c>
      <c r="K178" s="9" t="s">
        <v>116</v>
      </c>
      <c r="L178" s="7" t="s">
        <v>1623</v>
      </c>
      <c r="M178" s="7" t="s">
        <v>20</v>
      </c>
      <c r="N178" s="7" t="s">
        <v>72</v>
      </c>
      <c r="O178" s="7" t="s">
        <v>1619</v>
      </c>
      <c r="P178" s="7" t="s">
        <v>1112</v>
      </c>
      <c r="Q178" s="4">
        <v>7</v>
      </c>
      <c r="R178" s="4" t="s">
        <v>2252</v>
      </c>
      <c r="S178" s="14">
        <v>7</v>
      </c>
      <c r="T178" s="14">
        <v>0</v>
      </c>
      <c r="U178" s="14">
        <v>7</v>
      </c>
      <c r="V178" s="14">
        <v>0</v>
      </c>
      <c r="W178" s="4" t="s">
        <v>32</v>
      </c>
      <c r="Y178" s="14">
        <v>0</v>
      </c>
      <c r="Z178" s="14">
        <v>0</v>
      </c>
      <c r="AA178" s="14">
        <v>0</v>
      </c>
      <c r="AB178" s="14">
        <v>0</v>
      </c>
      <c r="AC178" s="12" t="s">
        <v>32</v>
      </c>
      <c r="AE178" s="14">
        <v>0</v>
      </c>
      <c r="AF178" s="14">
        <v>0</v>
      </c>
      <c r="AG178" s="14">
        <v>0</v>
      </c>
      <c r="AH178" s="14">
        <v>0</v>
      </c>
      <c r="AI178" s="12" t="s">
        <v>1646</v>
      </c>
      <c r="AJ178" s="11" t="s">
        <v>2092</v>
      </c>
      <c r="AK178" s="1" t="s">
        <v>1113</v>
      </c>
      <c r="AM178" s="1" t="s">
        <v>1111</v>
      </c>
      <c r="AN178" s="1" t="s">
        <v>1110</v>
      </c>
      <c r="AO178" s="1" t="s">
        <v>1115</v>
      </c>
      <c r="AP178" s="1" t="s">
        <v>1117</v>
      </c>
    </row>
    <row r="179" spans="1:43" ht="36" customHeight="1" x14ac:dyDescent="0.2">
      <c r="A179" s="3">
        <v>177</v>
      </c>
      <c r="B179" s="2">
        <v>42617</v>
      </c>
      <c r="C179" s="31" t="s">
        <v>2009</v>
      </c>
      <c r="D179" s="1" t="s">
        <v>380</v>
      </c>
      <c r="E179" s="16" t="s">
        <v>1728</v>
      </c>
      <c r="F179" s="1" t="s">
        <v>600</v>
      </c>
      <c r="G179" s="1" t="s">
        <v>1205</v>
      </c>
      <c r="H179" s="1" t="s">
        <v>1901</v>
      </c>
      <c r="I179" s="9" t="s">
        <v>32</v>
      </c>
      <c r="J179" s="9" t="s">
        <v>116</v>
      </c>
      <c r="K179" s="9" t="s">
        <v>116</v>
      </c>
      <c r="L179" s="7" t="s">
        <v>1623</v>
      </c>
      <c r="M179" s="7" t="s">
        <v>20</v>
      </c>
      <c r="N179" s="7" t="s">
        <v>72</v>
      </c>
      <c r="O179" s="7" t="s">
        <v>1619</v>
      </c>
      <c r="P179" s="7" t="s">
        <v>1208</v>
      </c>
      <c r="Q179" s="4">
        <v>1</v>
      </c>
      <c r="R179" s="4" t="s">
        <v>2235</v>
      </c>
      <c r="S179" s="14">
        <v>1</v>
      </c>
      <c r="T179" s="14">
        <v>0</v>
      </c>
      <c r="U179" s="14">
        <v>1</v>
      </c>
      <c r="V179" s="14">
        <v>0</v>
      </c>
      <c r="W179" s="4" t="s">
        <v>32</v>
      </c>
      <c r="Y179" s="14">
        <v>0</v>
      </c>
      <c r="Z179" s="14">
        <v>0</v>
      </c>
      <c r="AA179" s="14">
        <v>0</v>
      </c>
      <c r="AB179" s="14">
        <v>0</v>
      </c>
      <c r="AC179" s="12" t="s">
        <v>32</v>
      </c>
      <c r="AE179" s="14">
        <v>0</v>
      </c>
      <c r="AF179" s="14">
        <v>0</v>
      </c>
      <c r="AG179" s="14">
        <v>0</v>
      </c>
      <c r="AH179" s="14">
        <v>0</v>
      </c>
      <c r="AI179" s="12" t="s">
        <v>1646</v>
      </c>
      <c r="AJ179" s="11" t="s">
        <v>1206</v>
      </c>
      <c r="AK179" s="1" t="s">
        <v>146</v>
      </c>
      <c r="AM179" s="1" t="s">
        <v>1204</v>
      </c>
      <c r="AN179" s="1" t="s">
        <v>1203</v>
      </c>
      <c r="AO179" s="1" t="s">
        <v>1207</v>
      </c>
      <c r="AP179" s="1" t="s">
        <v>1209</v>
      </c>
    </row>
    <row r="180" spans="1:43" ht="36" customHeight="1" x14ac:dyDescent="0.2">
      <c r="A180" s="3">
        <v>178</v>
      </c>
      <c r="B180" s="2">
        <v>42619</v>
      </c>
      <c r="C180" s="31" t="s">
        <v>2009</v>
      </c>
      <c r="D180" s="1" t="s">
        <v>193</v>
      </c>
      <c r="E180" s="16" t="s">
        <v>1728</v>
      </c>
      <c r="F180" s="1" t="s">
        <v>701</v>
      </c>
      <c r="G180" s="1" t="s">
        <v>1212</v>
      </c>
      <c r="H180" s="1" t="s">
        <v>1902</v>
      </c>
      <c r="I180" s="9" t="s">
        <v>32</v>
      </c>
      <c r="J180" s="9" t="s">
        <v>116</v>
      </c>
      <c r="K180" s="9" t="s">
        <v>116</v>
      </c>
      <c r="L180" s="7" t="s">
        <v>1623</v>
      </c>
      <c r="M180" s="7" t="s">
        <v>20</v>
      </c>
      <c r="N180" s="7" t="s">
        <v>72</v>
      </c>
      <c r="O180" s="7" t="s">
        <v>1619</v>
      </c>
      <c r="P180" s="7" t="s">
        <v>1215</v>
      </c>
      <c r="Q180" s="4">
        <v>1</v>
      </c>
      <c r="R180" s="4" t="s">
        <v>1219</v>
      </c>
      <c r="S180" s="14">
        <v>1</v>
      </c>
      <c r="T180" s="14">
        <v>0</v>
      </c>
      <c r="U180" s="14">
        <v>1</v>
      </c>
      <c r="V180" s="14">
        <v>0</v>
      </c>
      <c r="W180" s="4" t="s">
        <v>32</v>
      </c>
      <c r="Y180" s="14">
        <v>0</v>
      </c>
      <c r="Z180" s="14">
        <v>0</v>
      </c>
      <c r="AA180" s="14">
        <v>0</v>
      </c>
      <c r="AB180" s="14">
        <v>0</v>
      </c>
      <c r="AC180" s="12" t="s">
        <v>32</v>
      </c>
      <c r="AE180" s="14">
        <v>0</v>
      </c>
      <c r="AF180" s="14">
        <v>0</v>
      </c>
      <c r="AG180" s="14">
        <v>0</v>
      </c>
      <c r="AH180" s="14">
        <v>0</v>
      </c>
      <c r="AI180" s="12" t="s">
        <v>1646</v>
      </c>
      <c r="AK180" s="1" t="s">
        <v>1216</v>
      </c>
      <c r="AM180" s="1" t="s">
        <v>1214</v>
      </c>
      <c r="AN180" s="1" t="s">
        <v>1213</v>
      </c>
      <c r="AO180" s="1" t="s">
        <v>1217</v>
      </c>
      <c r="AP180" s="1" t="s">
        <v>1218</v>
      </c>
    </row>
    <row r="181" spans="1:43" ht="36" customHeight="1" x14ac:dyDescent="0.2">
      <c r="A181" s="3">
        <v>179</v>
      </c>
      <c r="B181" s="2">
        <v>42623</v>
      </c>
      <c r="C181" s="31" t="s">
        <v>2009</v>
      </c>
      <c r="D181" s="1" t="s">
        <v>412</v>
      </c>
      <c r="E181" s="16" t="s">
        <v>1727</v>
      </c>
      <c r="F181" s="1" t="s">
        <v>1003</v>
      </c>
      <c r="G181" s="1" t="s">
        <v>1222</v>
      </c>
      <c r="H181" s="1" t="s">
        <v>1903</v>
      </c>
      <c r="I181" s="9" t="s">
        <v>32</v>
      </c>
      <c r="J181" s="9" t="s">
        <v>116</v>
      </c>
      <c r="K181" s="9" t="s">
        <v>116</v>
      </c>
      <c r="L181" s="7" t="s">
        <v>1624</v>
      </c>
      <c r="M181" s="7" t="s">
        <v>20</v>
      </c>
      <c r="N181" s="7" t="s">
        <v>72</v>
      </c>
      <c r="O181" s="7" t="s">
        <v>1356</v>
      </c>
      <c r="P181" s="7" t="s">
        <v>768</v>
      </c>
      <c r="Q181" s="4">
        <v>3</v>
      </c>
      <c r="S181" s="14">
        <v>3</v>
      </c>
      <c r="T181" s="14">
        <v>0</v>
      </c>
      <c r="U181" s="14">
        <v>3</v>
      </c>
      <c r="V181" s="14">
        <v>0</v>
      </c>
      <c r="W181" s="4" t="s">
        <v>32</v>
      </c>
      <c r="Y181" s="14">
        <v>0</v>
      </c>
      <c r="Z181" s="14">
        <v>0</v>
      </c>
      <c r="AA181" s="14">
        <v>0</v>
      </c>
      <c r="AB181" s="14">
        <v>0</v>
      </c>
      <c r="AC181" s="12" t="s">
        <v>32</v>
      </c>
      <c r="AE181" s="14">
        <v>0</v>
      </c>
      <c r="AF181" s="14">
        <v>0</v>
      </c>
      <c r="AG181" s="14">
        <v>0</v>
      </c>
      <c r="AH181" s="14">
        <v>0</v>
      </c>
      <c r="AI181" s="12" t="s">
        <v>1646</v>
      </c>
      <c r="AJ181" s="11" t="s">
        <v>1225</v>
      </c>
      <c r="AK181" s="1" t="s">
        <v>146</v>
      </c>
      <c r="AM181" s="1" t="s">
        <v>1224</v>
      </c>
      <c r="AN181" s="1" t="s">
        <v>1223</v>
      </c>
      <c r="AO181" s="1" t="s">
        <v>1226</v>
      </c>
      <c r="AP181" s="1" t="s">
        <v>1227</v>
      </c>
    </row>
    <row r="182" spans="1:43" ht="36" customHeight="1" x14ac:dyDescent="0.2">
      <c r="A182" s="3">
        <v>180</v>
      </c>
      <c r="B182" s="2">
        <v>42625</v>
      </c>
      <c r="C182" s="31" t="s">
        <v>2009</v>
      </c>
      <c r="D182" s="1" t="s">
        <v>77</v>
      </c>
      <c r="E182" s="16" t="s">
        <v>1727</v>
      </c>
      <c r="F182" s="1" t="s">
        <v>829</v>
      </c>
      <c r="G182" s="1" t="s">
        <v>829</v>
      </c>
      <c r="H182" s="1" t="s">
        <v>1904</v>
      </c>
      <c r="I182" s="9">
        <v>50</v>
      </c>
      <c r="J182" s="9" t="s">
        <v>206</v>
      </c>
      <c r="K182" s="9" t="s">
        <v>337</v>
      </c>
      <c r="L182" s="7" t="s">
        <v>192</v>
      </c>
      <c r="M182" s="7" t="s">
        <v>204</v>
      </c>
      <c r="N182" s="7" t="s">
        <v>71</v>
      </c>
      <c r="O182" s="7" t="s">
        <v>1620</v>
      </c>
      <c r="Q182" s="4">
        <v>5</v>
      </c>
      <c r="S182" s="14">
        <v>5</v>
      </c>
      <c r="T182" s="14">
        <v>0</v>
      </c>
      <c r="U182" s="14">
        <v>5</v>
      </c>
      <c r="V182" s="14">
        <v>0</v>
      </c>
      <c r="W182" s="4" t="s">
        <v>32</v>
      </c>
      <c r="Y182" s="14">
        <v>0</v>
      </c>
      <c r="Z182" s="14">
        <v>0</v>
      </c>
      <c r="AA182" s="14">
        <v>0</v>
      </c>
      <c r="AB182" s="14">
        <v>0</v>
      </c>
      <c r="AC182" s="12" t="s">
        <v>32</v>
      </c>
      <c r="AE182" s="14">
        <v>0</v>
      </c>
      <c r="AF182" s="14">
        <v>0</v>
      </c>
      <c r="AG182" s="14">
        <v>0</v>
      </c>
      <c r="AH182" s="14">
        <v>0</v>
      </c>
      <c r="AI182" s="12" t="s">
        <v>1646</v>
      </c>
      <c r="AM182" s="1" t="s">
        <v>1221</v>
      </c>
      <c r="AN182" s="1" t="s">
        <v>1220</v>
      </c>
    </row>
    <row r="183" spans="1:43" ht="36" customHeight="1" x14ac:dyDescent="0.2">
      <c r="A183" s="3">
        <v>181</v>
      </c>
      <c r="B183" s="2">
        <v>42627</v>
      </c>
      <c r="C183" s="31" t="s">
        <v>2009</v>
      </c>
      <c r="D183" s="1" t="s">
        <v>76</v>
      </c>
      <c r="E183" s="16" t="s">
        <v>1725</v>
      </c>
      <c r="F183" s="1" t="s">
        <v>1250</v>
      </c>
      <c r="G183" s="1" t="s">
        <v>1251</v>
      </c>
      <c r="H183" s="1" t="s">
        <v>1905</v>
      </c>
      <c r="I183" s="9">
        <v>1</v>
      </c>
      <c r="J183" s="9" t="s">
        <v>872</v>
      </c>
      <c r="K183" s="9" t="s">
        <v>872</v>
      </c>
      <c r="L183" s="7" t="s">
        <v>1623</v>
      </c>
      <c r="M183" s="7" t="s">
        <v>60</v>
      </c>
      <c r="N183" s="7" t="s">
        <v>71</v>
      </c>
      <c r="O183" s="7" t="s">
        <v>1619</v>
      </c>
      <c r="P183" s="7" t="s">
        <v>126</v>
      </c>
      <c r="Q183" s="4">
        <v>1</v>
      </c>
      <c r="R183" s="4" t="s">
        <v>843</v>
      </c>
      <c r="S183" s="14">
        <v>1</v>
      </c>
      <c r="T183" s="14">
        <v>0</v>
      </c>
      <c r="U183" s="14">
        <v>1</v>
      </c>
      <c r="V183" s="14">
        <v>0</v>
      </c>
      <c r="W183" s="4" t="s">
        <v>32</v>
      </c>
      <c r="Y183" s="14">
        <v>0</v>
      </c>
      <c r="Z183" s="14">
        <v>0</v>
      </c>
      <c r="AA183" s="14">
        <v>0</v>
      </c>
      <c r="AB183" s="14">
        <v>0</v>
      </c>
      <c r="AC183" s="12" t="s">
        <v>32</v>
      </c>
      <c r="AE183" s="14">
        <v>0</v>
      </c>
      <c r="AF183" s="14">
        <v>0</v>
      </c>
      <c r="AG183" s="14">
        <v>0</v>
      </c>
      <c r="AH183" s="14">
        <v>0</v>
      </c>
      <c r="AI183" s="12" t="s">
        <v>1646</v>
      </c>
      <c r="AK183" s="1" t="s">
        <v>1253</v>
      </c>
      <c r="AM183" s="1" t="s">
        <v>1254</v>
      </c>
      <c r="AN183" s="1" t="s">
        <v>1252</v>
      </c>
    </row>
    <row r="184" spans="1:43" ht="36" customHeight="1" x14ac:dyDescent="0.2">
      <c r="A184" s="3">
        <v>182</v>
      </c>
      <c r="B184" s="2">
        <v>42629</v>
      </c>
      <c r="C184" s="31" t="s">
        <v>2009</v>
      </c>
      <c r="D184" s="1" t="s">
        <v>674</v>
      </c>
      <c r="E184" s="16" t="s">
        <v>1728</v>
      </c>
      <c r="F184" s="1" t="s">
        <v>675</v>
      </c>
      <c r="G184" s="1" t="s">
        <v>1266</v>
      </c>
      <c r="H184" s="1" t="s">
        <v>1906</v>
      </c>
      <c r="I184" s="9" t="s">
        <v>32</v>
      </c>
      <c r="J184" s="9" t="s">
        <v>116</v>
      </c>
      <c r="K184" s="9" t="s">
        <v>116</v>
      </c>
      <c r="L184" s="7" t="s">
        <v>1623</v>
      </c>
      <c r="M184" s="7" t="s">
        <v>20</v>
      </c>
      <c r="N184" s="7" t="s">
        <v>72</v>
      </c>
      <c r="O184" s="7" t="s">
        <v>1619</v>
      </c>
      <c r="P184" s="7" t="s">
        <v>1270</v>
      </c>
      <c r="Q184" s="4">
        <v>6</v>
      </c>
      <c r="R184" s="4" t="s">
        <v>2246</v>
      </c>
      <c r="S184" s="14">
        <v>6</v>
      </c>
      <c r="T184" s="14">
        <v>0</v>
      </c>
      <c r="U184" s="14">
        <v>6</v>
      </c>
      <c r="V184" s="14">
        <v>0</v>
      </c>
      <c r="W184" s="4" t="s">
        <v>32</v>
      </c>
      <c r="Y184" s="14">
        <v>0</v>
      </c>
      <c r="Z184" s="14">
        <v>0</v>
      </c>
      <c r="AA184" s="14">
        <v>0</v>
      </c>
      <c r="AB184" s="14">
        <v>0</v>
      </c>
      <c r="AC184" s="12" t="s">
        <v>32</v>
      </c>
      <c r="AE184" s="14">
        <v>0</v>
      </c>
      <c r="AF184" s="14">
        <v>0</v>
      </c>
      <c r="AG184" s="14">
        <v>0</v>
      </c>
      <c r="AH184" s="14">
        <v>0</v>
      </c>
      <c r="AI184" s="12" t="s">
        <v>1646</v>
      </c>
      <c r="AJ184" s="11" t="s">
        <v>1268</v>
      </c>
      <c r="AK184" s="1" t="s">
        <v>1269</v>
      </c>
      <c r="AM184" s="1" t="s">
        <v>1267</v>
      </c>
      <c r="AN184" s="1" t="s">
        <v>1265</v>
      </c>
    </row>
    <row r="185" spans="1:43" ht="36" customHeight="1" x14ac:dyDescent="0.2">
      <c r="A185" s="3">
        <v>183</v>
      </c>
      <c r="B185" s="2">
        <v>42630</v>
      </c>
      <c r="C185" s="31" t="s">
        <v>2009</v>
      </c>
      <c r="D185" s="1" t="s">
        <v>76</v>
      </c>
      <c r="E185" s="16" t="s">
        <v>1725</v>
      </c>
      <c r="F185" s="1" t="s">
        <v>502</v>
      </c>
      <c r="G185" s="1" t="s">
        <v>192</v>
      </c>
      <c r="H185" s="1" t="s">
        <v>1907</v>
      </c>
      <c r="I185" s="9">
        <v>1</v>
      </c>
      <c r="J185" s="9" t="s">
        <v>64</v>
      </c>
      <c r="K185" s="9" t="s">
        <v>1236</v>
      </c>
      <c r="L185" s="7" t="s">
        <v>192</v>
      </c>
      <c r="M185" s="7" t="s">
        <v>60</v>
      </c>
      <c r="N185" s="7" t="s">
        <v>71</v>
      </c>
      <c r="O185" s="7" t="s">
        <v>1620</v>
      </c>
      <c r="P185" s="7" t="s">
        <v>288</v>
      </c>
      <c r="Q185" s="4">
        <v>4</v>
      </c>
      <c r="R185" s="4" t="s">
        <v>2115</v>
      </c>
      <c r="S185" s="14">
        <v>4</v>
      </c>
      <c r="T185" s="14">
        <v>0</v>
      </c>
      <c r="U185" s="14">
        <v>4</v>
      </c>
      <c r="V185" s="14">
        <v>0</v>
      </c>
      <c r="W185" s="4" t="s">
        <v>32</v>
      </c>
      <c r="Y185" s="14">
        <v>0</v>
      </c>
      <c r="Z185" s="14">
        <v>0</v>
      </c>
      <c r="AA185" s="14">
        <v>0</v>
      </c>
      <c r="AB185" s="14">
        <v>0</v>
      </c>
      <c r="AC185" s="12" t="s">
        <v>32</v>
      </c>
      <c r="AE185" s="14">
        <v>0</v>
      </c>
      <c r="AF185" s="14">
        <v>0</v>
      </c>
      <c r="AG185" s="14">
        <v>0</v>
      </c>
      <c r="AH185" s="14">
        <v>0</v>
      </c>
      <c r="AI185" s="12" t="s">
        <v>1646</v>
      </c>
      <c r="AJ185" s="11" t="s">
        <v>1240</v>
      </c>
      <c r="AM185" s="1" t="s">
        <v>1235</v>
      </c>
      <c r="AN185" s="1" t="s">
        <v>1234</v>
      </c>
      <c r="AO185" s="1" t="s">
        <v>1239</v>
      </c>
    </row>
    <row r="186" spans="1:43" ht="36" customHeight="1" x14ac:dyDescent="0.2">
      <c r="A186" s="3">
        <v>184</v>
      </c>
      <c r="B186" s="2">
        <v>42630</v>
      </c>
      <c r="C186" s="31" t="s">
        <v>2009</v>
      </c>
      <c r="D186" s="1" t="s">
        <v>231</v>
      </c>
      <c r="E186" s="16" t="s">
        <v>1725</v>
      </c>
      <c r="F186" s="1" t="s">
        <v>272</v>
      </c>
      <c r="G186" s="1" t="s">
        <v>1247</v>
      </c>
      <c r="H186" s="1" t="s">
        <v>1908</v>
      </c>
      <c r="I186" s="9" t="s">
        <v>32</v>
      </c>
      <c r="J186" s="9" t="s">
        <v>116</v>
      </c>
      <c r="K186" s="9" t="s">
        <v>116</v>
      </c>
      <c r="L186" s="7" t="s">
        <v>1624</v>
      </c>
      <c r="M186" s="7" t="s">
        <v>1721</v>
      </c>
      <c r="N186" s="7" t="s">
        <v>1722</v>
      </c>
      <c r="O186" s="7" t="s">
        <v>1356</v>
      </c>
      <c r="P186" s="7" t="s">
        <v>844</v>
      </c>
      <c r="Q186" s="4">
        <v>2</v>
      </c>
      <c r="R186" s="4" t="s">
        <v>1249</v>
      </c>
      <c r="S186" s="14">
        <v>2</v>
      </c>
      <c r="T186" s="14">
        <v>0</v>
      </c>
      <c r="U186" s="14">
        <v>2</v>
      </c>
      <c r="V186" s="14">
        <v>0</v>
      </c>
      <c r="W186" s="4" t="s">
        <v>32</v>
      </c>
      <c r="Y186" s="14">
        <v>0</v>
      </c>
      <c r="Z186" s="14">
        <v>0</v>
      </c>
      <c r="AA186" s="14">
        <v>0</v>
      </c>
      <c r="AB186" s="14">
        <v>0</v>
      </c>
      <c r="AC186" s="12" t="s">
        <v>32</v>
      </c>
      <c r="AE186" s="14">
        <v>0</v>
      </c>
      <c r="AF186" s="14">
        <v>0</v>
      </c>
      <c r="AG186" s="14">
        <v>0</v>
      </c>
      <c r="AH186" s="14">
        <v>0</v>
      </c>
      <c r="AI186" s="12" t="s">
        <v>1646</v>
      </c>
      <c r="AM186" s="1" t="s">
        <v>1248</v>
      </c>
      <c r="AN186" s="1" t="s">
        <v>1246</v>
      </c>
      <c r="AO186" s="1" t="s">
        <v>1256</v>
      </c>
    </row>
    <row r="187" spans="1:43" ht="36" customHeight="1" x14ac:dyDescent="0.2">
      <c r="A187" s="3">
        <v>185</v>
      </c>
      <c r="B187" s="2">
        <v>42630</v>
      </c>
      <c r="C187" s="31" t="s">
        <v>2009</v>
      </c>
      <c r="D187" s="1" t="s">
        <v>231</v>
      </c>
      <c r="E187" s="16" t="s">
        <v>1725</v>
      </c>
      <c r="F187" s="1" t="s">
        <v>272</v>
      </c>
      <c r="G187" s="1" t="s">
        <v>1258</v>
      </c>
      <c r="H187" s="1" t="s">
        <v>1909</v>
      </c>
      <c r="I187" s="9" t="s">
        <v>32</v>
      </c>
      <c r="J187" s="9" t="s">
        <v>116</v>
      </c>
      <c r="K187" s="9" t="s">
        <v>116</v>
      </c>
      <c r="L187" s="7" t="s">
        <v>1624</v>
      </c>
      <c r="M187" s="7" t="s">
        <v>20</v>
      </c>
      <c r="N187" s="7" t="s">
        <v>72</v>
      </c>
      <c r="O187" s="7" t="s">
        <v>1356</v>
      </c>
      <c r="P187" s="7" t="s">
        <v>1259</v>
      </c>
      <c r="Q187" s="4">
        <v>1</v>
      </c>
      <c r="R187" s="4" t="s">
        <v>1260</v>
      </c>
      <c r="S187" s="14">
        <v>1</v>
      </c>
      <c r="T187" s="14">
        <v>0</v>
      </c>
      <c r="U187" s="14">
        <v>1</v>
      </c>
      <c r="V187" s="14">
        <v>0</v>
      </c>
      <c r="W187" s="4" t="s">
        <v>32</v>
      </c>
      <c r="Y187" s="14">
        <v>0</v>
      </c>
      <c r="Z187" s="14">
        <v>0</v>
      </c>
      <c r="AA187" s="14">
        <v>0</v>
      </c>
      <c r="AB187" s="14">
        <v>0</v>
      </c>
      <c r="AC187" s="12" t="s">
        <v>32</v>
      </c>
      <c r="AE187" s="14">
        <v>0</v>
      </c>
      <c r="AF187" s="14">
        <v>0</v>
      </c>
      <c r="AG187" s="14">
        <v>0</v>
      </c>
      <c r="AH187" s="14">
        <v>0</v>
      </c>
      <c r="AI187" s="12" t="s">
        <v>1646</v>
      </c>
      <c r="AK187" s="1" t="s">
        <v>146</v>
      </c>
      <c r="AM187" s="1" t="s">
        <v>1257</v>
      </c>
      <c r="AN187" s="1" t="s">
        <v>1256</v>
      </c>
    </row>
    <row r="188" spans="1:43" ht="36" customHeight="1" x14ac:dyDescent="0.2">
      <c r="A188" s="3">
        <v>186</v>
      </c>
      <c r="B188" s="2">
        <v>42633</v>
      </c>
      <c r="C188" s="31" t="s">
        <v>2009</v>
      </c>
      <c r="D188" s="1" t="s">
        <v>231</v>
      </c>
      <c r="E188" s="16" t="s">
        <v>1725</v>
      </c>
      <c r="F188" s="1" t="s">
        <v>857</v>
      </c>
      <c r="G188" s="1" t="s">
        <v>857</v>
      </c>
      <c r="H188" s="1" t="s">
        <v>1910</v>
      </c>
      <c r="I188" s="9" t="s">
        <v>32</v>
      </c>
      <c r="J188" s="9" t="s">
        <v>116</v>
      </c>
      <c r="K188" s="9" t="s">
        <v>116</v>
      </c>
      <c r="L188" s="7" t="s">
        <v>1623</v>
      </c>
      <c r="M188" s="7" t="s">
        <v>20</v>
      </c>
      <c r="N188" s="7" t="s">
        <v>72</v>
      </c>
      <c r="O188" s="7" t="s">
        <v>1619</v>
      </c>
      <c r="P188" s="7" t="s">
        <v>1245</v>
      </c>
      <c r="Q188" s="4">
        <v>2</v>
      </c>
      <c r="R188" s="4" t="s">
        <v>2102</v>
      </c>
      <c r="S188" s="14">
        <v>2</v>
      </c>
      <c r="T188" s="14">
        <v>0</v>
      </c>
      <c r="U188" s="14">
        <v>2</v>
      </c>
      <c r="V188" s="14">
        <v>0</v>
      </c>
      <c r="W188" s="4" t="s">
        <v>32</v>
      </c>
      <c r="Y188" s="14">
        <v>0</v>
      </c>
      <c r="Z188" s="14">
        <v>0</v>
      </c>
      <c r="AA188" s="14">
        <v>0</v>
      </c>
      <c r="AB188" s="14">
        <v>0</v>
      </c>
      <c r="AC188" s="12" t="s">
        <v>32</v>
      </c>
      <c r="AE188" s="14">
        <v>0</v>
      </c>
      <c r="AF188" s="14">
        <v>0</v>
      </c>
      <c r="AG188" s="14">
        <v>0</v>
      </c>
      <c r="AH188" s="14">
        <v>0</v>
      </c>
      <c r="AI188" s="12" t="s">
        <v>1646</v>
      </c>
      <c r="AK188" s="1" t="s">
        <v>146</v>
      </c>
      <c r="AM188" s="1" t="s">
        <v>1244</v>
      </c>
      <c r="AN188" s="1" t="s">
        <v>1243</v>
      </c>
    </row>
    <row r="189" spans="1:43" ht="36" customHeight="1" x14ac:dyDescent="0.2">
      <c r="A189" s="3">
        <v>187</v>
      </c>
      <c r="B189" s="2">
        <v>42634</v>
      </c>
      <c r="C189" s="31" t="s">
        <v>2009</v>
      </c>
      <c r="D189" s="1" t="s">
        <v>76</v>
      </c>
      <c r="E189" s="16" t="s">
        <v>1725</v>
      </c>
      <c r="F189" s="1" t="s">
        <v>1228</v>
      </c>
      <c r="G189" s="1" t="s">
        <v>1233</v>
      </c>
      <c r="H189" s="1" t="s">
        <v>1911</v>
      </c>
      <c r="I189" s="9" t="s">
        <v>32</v>
      </c>
      <c r="J189" s="9" t="s">
        <v>116</v>
      </c>
      <c r="K189" s="9" t="s">
        <v>116</v>
      </c>
      <c r="L189" s="7" t="s">
        <v>1623</v>
      </c>
      <c r="M189" s="7" t="s">
        <v>20</v>
      </c>
      <c r="N189" s="7" t="s">
        <v>72</v>
      </c>
      <c r="O189" s="7" t="s">
        <v>1619</v>
      </c>
      <c r="P189" s="7" t="s">
        <v>1232</v>
      </c>
      <c r="Q189" s="4">
        <v>8</v>
      </c>
      <c r="R189" s="4" t="s">
        <v>2234</v>
      </c>
      <c r="S189" s="14">
        <v>8</v>
      </c>
      <c r="T189" s="14">
        <v>0</v>
      </c>
      <c r="U189" s="14">
        <v>7</v>
      </c>
      <c r="V189" s="14">
        <v>1</v>
      </c>
      <c r="W189" s="4" t="s">
        <v>32</v>
      </c>
      <c r="Y189" s="14">
        <v>0</v>
      </c>
      <c r="Z189" s="14">
        <v>0</v>
      </c>
      <c r="AA189" s="14">
        <v>0</v>
      </c>
      <c r="AB189" s="14">
        <v>0</v>
      </c>
      <c r="AC189" s="12" t="s">
        <v>32</v>
      </c>
      <c r="AE189" s="14">
        <v>0</v>
      </c>
      <c r="AF189" s="14">
        <v>0</v>
      </c>
      <c r="AG189" s="14">
        <v>0</v>
      </c>
      <c r="AH189" s="14">
        <v>0</v>
      </c>
      <c r="AI189" s="12" t="s">
        <v>1646</v>
      </c>
      <c r="AJ189" s="11" t="s">
        <v>2094</v>
      </c>
      <c r="AK189" s="1" t="s">
        <v>1231</v>
      </c>
      <c r="AM189" s="1" t="s">
        <v>1230</v>
      </c>
      <c r="AN189" s="1" t="s">
        <v>1229</v>
      </c>
      <c r="AO189" s="1" t="s">
        <v>1237</v>
      </c>
      <c r="AP189" s="1" t="s">
        <v>1238</v>
      </c>
      <c r="AQ189" s="1" t="s">
        <v>1255</v>
      </c>
    </row>
    <row r="190" spans="1:43" ht="36" customHeight="1" x14ac:dyDescent="0.2">
      <c r="A190" s="3">
        <v>188</v>
      </c>
      <c r="B190" s="2">
        <v>42634</v>
      </c>
      <c r="C190" s="31" t="s">
        <v>2009</v>
      </c>
      <c r="D190" s="1" t="s">
        <v>34</v>
      </c>
      <c r="E190" s="16" t="s">
        <v>1727</v>
      </c>
      <c r="F190" s="1" t="s">
        <v>91</v>
      </c>
      <c r="G190" s="1" t="s">
        <v>92</v>
      </c>
      <c r="H190" s="1" t="s">
        <v>1912</v>
      </c>
      <c r="I190" s="9" t="s">
        <v>32</v>
      </c>
      <c r="J190" s="9" t="s">
        <v>116</v>
      </c>
      <c r="K190" s="9" t="s">
        <v>116</v>
      </c>
      <c r="L190" s="7" t="s">
        <v>150</v>
      </c>
      <c r="M190" s="7" t="s">
        <v>20</v>
      </c>
      <c r="N190" s="7" t="s">
        <v>149</v>
      </c>
      <c r="O190" s="7" t="s">
        <v>1619</v>
      </c>
      <c r="P190" s="7" t="s">
        <v>1644</v>
      </c>
      <c r="Q190" s="4">
        <v>2</v>
      </c>
      <c r="R190" s="4" t="s">
        <v>2117</v>
      </c>
      <c r="S190" s="14">
        <v>2</v>
      </c>
      <c r="T190" s="14">
        <v>0</v>
      </c>
      <c r="U190" s="14">
        <v>2</v>
      </c>
      <c r="V190" s="14">
        <v>0</v>
      </c>
      <c r="W190" s="4" t="s">
        <v>32</v>
      </c>
      <c r="Y190" s="14">
        <v>0</v>
      </c>
      <c r="Z190" s="14">
        <v>0</v>
      </c>
      <c r="AA190" s="14">
        <v>0</v>
      </c>
      <c r="AB190" s="14">
        <v>0</v>
      </c>
      <c r="AC190" s="12">
        <v>3</v>
      </c>
      <c r="AE190" s="14">
        <v>3</v>
      </c>
      <c r="AF190" s="14">
        <v>0</v>
      </c>
      <c r="AG190" s="14">
        <v>3</v>
      </c>
      <c r="AH190" s="14">
        <v>0</v>
      </c>
      <c r="AI190" s="12" t="s">
        <v>2068</v>
      </c>
      <c r="AL190" s="1" t="s">
        <v>114</v>
      </c>
      <c r="AM190" s="1" t="s">
        <v>1242</v>
      </c>
      <c r="AN190" s="1" t="s">
        <v>110</v>
      </c>
      <c r="AO190" s="1" t="s">
        <v>1241</v>
      </c>
      <c r="AP190" s="1" t="s">
        <v>1264</v>
      </c>
      <c r="AQ190" s="1" t="s">
        <v>1703</v>
      </c>
    </row>
    <row r="191" spans="1:43" ht="36" customHeight="1" x14ac:dyDescent="0.2">
      <c r="A191" s="3">
        <v>189</v>
      </c>
      <c r="B191" s="2">
        <v>42635</v>
      </c>
      <c r="C191" s="31" t="s">
        <v>2009</v>
      </c>
      <c r="D191" s="1" t="s">
        <v>178</v>
      </c>
      <c r="E191" s="16" t="s">
        <v>1728</v>
      </c>
      <c r="F191" s="1" t="s">
        <v>179</v>
      </c>
      <c r="G191" s="1" t="s">
        <v>1271</v>
      </c>
      <c r="H191" s="1" t="s">
        <v>1913</v>
      </c>
      <c r="I191" s="9" t="s">
        <v>32</v>
      </c>
      <c r="J191" s="9" t="s">
        <v>116</v>
      </c>
      <c r="K191" s="9" t="s">
        <v>116</v>
      </c>
      <c r="L191" s="7" t="s">
        <v>1623</v>
      </c>
      <c r="M191" s="7" t="s">
        <v>20</v>
      </c>
      <c r="N191" s="7" t="s">
        <v>72</v>
      </c>
      <c r="O191" s="7" t="s">
        <v>1619</v>
      </c>
      <c r="P191" s="7" t="s">
        <v>118</v>
      </c>
      <c r="Q191" s="4">
        <v>5</v>
      </c>
      <c r="S191" s="14">
        <v>5</v>
      </c>
      <c r="T191" s="14">
        <v>0</v>
      </c>
      <c r="U191" s="14">
        <v>5</v>
      </c>
      <c r="V191" s="14">
        <v>0</v>
      </c>
      <c r="W191" s="4" t="s">
        <v>32</v>
      </c>
      <c r="Y191" s="14">
        <v>0</v>
      </c>
      <c r="Z191" s="14">
        <v>0</v>
      </c>
      <c r="AA191" s="14">
        <v>0</v>
      </c>
      <c r="AB191" s="14">
        <v>0</v>
      </c>
      <c r="AC191" s="12" t="s">
        <v>32</v>
      </c>
      <c r="AE191" s="14">
        <v>0</v>
      </c>
      <c r="AF191" s="14">
        <v>0</v>
      </c>
      <c r="AG191" s="14">
        <v>0</v>
      </c>
      <c r="AH191" s="14">
        <v>0</v>
      </c>
      <c r="AI191" s="12" t="s">
        <v>1646</v>
      </c>
      <c r="AM191" s="1" t="s">
        <v>1273</v>
      </c>
      <c r="AN191" s="1" t="s">
        <v>1272</v>
      </c>
      <c r="AO191" s="1" t="s">
        <v>1274</v>
      </c>
    </row>
    <row r="192" spans="1:43" ht="36" customHeight="1" x14ac:dyDescent="0.2">
      <c r="A192" s="3">
        <v>190</v>
      </c>
      <c r="B192" s="2">
        <v>42635</v>
      </c>
      <c r="C192" s="31" t="s">
        <v>2009</v>
      </c>
      <c r="D192" s="1" t="s">
        <v>575</v>
      </c>
      <c r="E192" s="16" t="s">
        <v>1727</v>
      </c>
      <c r="F192" s="1" t="s">
        <v>1337</v>
      </c>
      <c r="G192" s="1" t="s">
        <v>1338</v>
      </c>
      <c r="H192" s="1" t="s">
        <v>1914</v>
      </c>
      <c r="I192" s="9">
        <v>999</v>
      </c>
      <c r="J192" s="9" t="s">
        <v>206</v>
      </c>
      <c r="K192" s="9" t="s">
        <v>1343</v>
      </c>
      <c r="L192" s="7" t="s">
        <v>192</v>
      </c>
      <c r="M192" s="7" t="s">
        <v>60</v>
      </c>
      <c r="N192" s="7" t="s">
        <v>70</v>
      </c>
      <c r="O192" s="7" t="s">
        <v>1620</v>
      </c>
      <c r="P192" s="7" t="s">
        <v>1342</v>
      </c>
      <c r="Q192" s="4">
        <v>2</v>
      </c>
      <c r="R192" s="4" t="s">
        <v>1341</v>
      </c>
      <c r="S192" s="14">
        <v>2</v>
      </c>
      <c r="T192" s="14">
        <v>0</v>
      </c>
      <c r="U192" s="14">
        <v>2</v>
      </c>
      <c r="V192" s="14">
        <v>0</v>
      </c>
      <c r="W192" s="4" t="s">
        <v>32</v>
      </c>
      <c r="Y192" s="14">
        <v>0</v>
      </c>
      <c r="Z192" s="14">
        <v>0</v>
      </c>
      <c r="AA192" s="14">
        <v>0</v>
      </c>
      <c r="AB192" s="14">
        <v>0</v>
      </c>
      <c r="AC192" s="12" t="s">
        <v>32</v>
      </c>
      <c r="AE192" s="14">
        <v>0</v>
      </c>
      <c r="AF192" s="14">
        <v>0</v>
      </c>
      <c r="AG192" s="14">
        <v>0</v>
      </c>
      <c r="AH192" s="14">
        <v>0</v>
      </c>
      <c r="AI192" s="12" t="s">
        <v>1646</v>
      </c>
      <c r="AM192" s="1" t="s">
        <v>1340</v>
      </c>
      <c r="AN192" s="1" t="s">
        <v>1339</v>
      </c>
    </row>
    <row r="193" spans="1:43" ht="36" customHeight="1" x14ac:dyDescent="0.2">
      <c r="A193" s="3">
        <v>191</v>
      </c>
      <c r="B193" s="2">
        <v>42635</v>
      </c>
      <c r="C193" s="31" t="s">
        <v>2009</v>
      </c>
      <c r="D193" s="1" t="s">
        <v>26</v>
      </c>
      <c r="E193" s="16" t="s">
        <v>1727</v>
      </c>
      <c r="F193" s="1" t="s">
        <v>27</v>
      </c>
      <c r="G193" s="1" t="s">
        <v>1263</v>
      </c>
      <c r="H193" s="1" t="s">
        <v>1915</v>
      </c>
      <c r="I193" s="9" t="s">
        <v>32</v>
      </c>
      <c r="J193" s="9" t="s">
        <v>116</v>
      </c>
      <c r="K193" s="9" t="s">
        <v>116</v>
      </c>
      <c r="L193" s="7" t="s">
        <v>150</v>
      </c>
      <c r="M193" s="7" t="s">
        <v>20</v>
      </c>
      <c r="N193" s="7" t="s">
        <v>149</v>
      </c>
      <c r="O193" s="7" t="s">
        <v>1621</v>
      </c>
      <c r="P193" s="7" t="s">
        <v>1636</v>
      </c>
      <c r="Q193" s="4">
        <v>1</v>
      </c>
      <c r="R193" s="4" t="s">
        <v>2155</v>
      </c>
      <c r="S193" s="14">
        <v>1</v>
      </c>
      <c r="T193" s="14">
        <v>0</v>
      </c>
      <c r="U193" s="14">
        <v>1</v>
      </c>
      <c r="V193" s="14">
        <v>0</v>
      </c>
      <c r="W193" s="4">
        <v>1</v>
      </c>
      <c r="X193" s="4" t="s">
        <v>2155</v>
      </c>
      <c r="Y193" s="14">
        <v>1</v>
      </c>
      <c r="Z193" s="14">
        <v>0</v>
      </c>
      <c r="AA193" s="14">
        <v>1</v>
      </c>
      <c r="AB193" s="14">
        <v>0</v>
      </c>
      <c r="AC193" s="12">
        <v>2</v>
      </c>
      <c r="AD193" s="12" t="s">
        <v>2273</v>
      </c>
      <c r="AE193" s="14">
        <v>2</v>
      </c>
      <c r="AF193" s="14">
        <v>0</v>
      </c>
      <c r="AG193" s="14">
        <v>2</v>
      </c>
      <c r="AH193" s="14">
        <v>0</v>
      </c>
      <c r="AI193" s="12" t="s">
        <v>916</v>
      </c>
      <c r="AM193" s="1" t="s">
        <v>1262</v>
      </c>
      <c r="AN193" s="1" t="s">
        <v>1261</v>
      </c>
      <c r="AO193" s="1" t="s">
        <v>1282</v>
      </c>
    </row>
    <row r="194" spans="1:43" ht="36" customHeight="1" x14ac:dyDescent="0.2">
      <c r="A194" s="3">
        <v>192</v>
      </c>
      <c r="B194" s="2">
        <v>42639</v>
      </c>
      <c r="C194" s="31" t="s">
        <v>2009</v>
      </c>
      <c r="D194" s="1" t="s">
        <v>391</v>
      </c>
      <c r="E194" s="16" t="s">
        <v>1728</v>
      </c>
      <c r="F194" s="1" t="s">
        <v>1315</v>
      </c>
      <c r="G194" s="1" t="s">
        <v>1316</v>
      </c>
      <c r="H194" s="1" t="s">
        <v>1916</v>
      </c>
      <c r="I194" s="9" t="s">
        <v>32</v>
      </c>
      <c r="J194" s="9" t="s">
        <v>116</v>
      </c>
      <c r="K194" s="9" t="s">
        <v>116</v>
      </c>
      <c r="L194" s="7" t="s">
        <v>1623</v>
      </c>
      <c r="M194" s="7" t="s">
        <v>20</v>
      </c>
      <c r="N194" s="7" t="s">
        <v>72</v>
      </c>
      <c r="O194" s="7" t="s">
        <v>1619</v>
      </c>
      <c r="P194" s="7" t="s">
        <v>1320</v>
      </c>
      <c r="Q194" s="4">
        <v>6</v>
      </c>
      <c r="R194" s="4" t="s">
        <v>2224</v>
      </c>
      <c r="S194" s="14">
        <v>6</v>
      </c>
      <c r="T194" s="14">
        <v>0</v>
      </c>
      <c r="U194" s="14">
        <v>6</v>
      </c>
      <c r="V194" s="14">
        <v>0</v>
      </c>
      <c r="W194" s="4" t="s">
        <v>32</v>
      </c>
      <c r="Y194" s="14">
        <v>0</v>
      </c>
      <c r="Z194" s="14">
        <v>0</v>
      </c>
      <c r="AA194" s="14">
        <v>0</v>
      </c>
      <c r="AB194" s="14">
        <v>0</v>
      </c>
      <c r="AC194" s="12" t="s">
        <v>32</v>
      </c>
      <c r="AE194" s="14">
        <v>0</v>
      </c>
      <c r="AF194" s="14">
        <v>0</v>
      </c>
      <c r="AG194" s="14">
        <v>0</v>
      </c>
      <c r="AH194" s="14">
        <v>0</v>
      </c>
      <c r="AI194" s="12" t="s">
        <v>1646</v>
      </c>
      <c r="AJ194" s="11" t="s">
        <v>1319</v>
      </c>
      <c r="AK194" s="1" t="s">
        <v>1321</v>
      </c>
      <c r="AM194" s="1" t="s">
        <v>1318</v>
      </c>
      <c r="AN194" s="1" t="s">
        <v>1317</v>
      </c>
    </row>
    <row r="195" spans="1:43" ht="36" customHeight="1" x14ac:dyDescent="0.2">
      <c r="A195" s="3">
        <v>193</v>
      </c>
      <c r="B195" s="2">
        <v>42640</v>
      </c>
      <c r="C195" s="31" t="s">
        <v>2009</v>
      </c>
      <c r="D195" s="1" t="s">
        <v>34</v>
      </c>
      <c r="E195" s="16" t="s">
        <v>1727</v>
      </c>
      <c r="F195" s="1" t="s">
        <v>378</v>
      </c>
      <c r="G195" s="1" t="s">
        <v>1322</v>
      </c>
      <c r="H195" s="1" t="s">
        <v>1917</v>
      </c>
      <c r="I195" s="9">
        <v>67</v>
      </c>
      <c r="J195" s="9" t="s">
        <v>1325</v>
      </c>
      <c r="K195" s="9" t="s">
        <v>1329</v>
      </c>
      <c r="L195" s="7" t="s">
        <v>1623</v>
      </c>
      <c r="M195" s="7" t="s">
        <v>20</v>
      </c>
      <c r="N195" s="7" t="s">
        <v>71</v>
      </c>
      <c r="O195" s="7" t="s">
        <v>1619</v>
      </c>
      <c r="P195" s="7" t="s">
        <v>1327</v>
      </c>
      <c r="Q195" s="4">
        <v>1</v>
      </c>
      <c r="R195" s="4" t="s">
        <v>1326</v>
      </c>
      <c r="S195" s="14">
        <v>1</v>
      </c>
      <c r="T195" s="14">
        <v>0</v>
      </c>
      <c r="U195" s="14">
        <v>1</v>
      </c>
      <c r="V195" s="14">
        <v>0</v>
      </c>
      <c r="W195" s="4" t="s">
        <v>32</v>
      </c>
      <c r="Y195" s="14">
        <v>0</v>
      </c>
      <c r="Z195" s="14">
        <v>0</v>
      </c>
      <c r="AA195" s="14">
        <v>0</v>
      </c>
      <c r="AB195" s="14">
        <v>0</v>
      </c>
      <c r="AC195" s="12" t="s">
        <v>32</v>
      </c>
      <c r="AE195" s="14">
        <v>0</v>
      </c>
      <c r="AF195" s="14">
        <v>0</v>
      </c>
      <c r="AG195" s="14">
        <v>0</v>
      </c>
      <c r="AH195" s="14">
        <v>0</v>
      </c>
      <c r="AI195" s="12" t="s">
        <v>1646</v>
      </c>
      <c r="AK195" s="1" t="s">
        <v>1328</v>
      </c>
      <c r="AM195" s="1" t="s">
        <v>1324</v>
      </c>
      <c r="AN195" s="1" t="s">
        <v>1323</v>
      </c>
    </row>
    <row r="196" spans="1:43" ht="36" customHeight="1" x14ac:dyDescent="0.2">
      <c r="A196" s="3">
        <v>194</v>
      </c>
      <c r="B196" s="2">
        <v>42641</v>
      </c>
      <c r="C196" s="31" t="s">
        <v>2009</v>
      </c>
      <c r="D196" s="1" t="s">
        <v>76</v>
      </c>
      <c r="E196" s="16" t="s">
        <v>1725</v>
      </c>
      <c r="F196" s="1" t="s">
        <v>1275</v>
      </c>
      <c r="G196" s="1" t="s">
        <v>1278</v>
      </c>
      <c r="H196" s="1" t="s">
        <v>1918</v>
      </c>
      <c r="I196" s="9" t="s">
        <v>32</v>
      </c>
      <c r="J196" s="9" t="s">
        <v>116</v>
      </c>
      <c r="K196" s="9" t="s">
        <v>116</v>
      </c>
      <c r="L196" s="7" t="s">
        <v>490</v>
      </c>
      <c r="M196" s="7" t="s">
        <v>20</v>
      </c>
      <c r="N196" s="7" t="s">
        <v>72</v>
      </c>
      <c r="O196" s="7" t="s">
        <v>1621</v>
      </c>
      <c r="P196" s="7" t="s">
        <v>1280</v>
      </c>
      <c r="Q196" s="4">
        <v>2</v>
      </c>
      <c r="R196" s="4" t="s">
        <v>2188</v>
      </c>
      <c r="S196" s="14">
        <v>2</v>
      </c>
      <c r="T196" s="14">
        <v>0</v>
      </c>
      <c r="U196" s="14">
        <v>2</v>
      </c>
      <c r="V196" s="14">
        <v>0</v>
      </c>
      <c r="W196" s="4" t="s">
        <v>32</v>
      </c>
      <c r="Y196" s="14">
        <v>0</v>
      </c>
      <c r="Z196" s="14">
        <v>0</v>
      </c>
      <c r="AA196" s="14">
        <v>0</v>
      </c>
      <c r="AB196" s="14">
        <v>0</v>
      </c>
      <c r="AC196" s="12" t="s">
        <v>32</v>
      </c>
      <c r="AE196" s="14">
        <v>0</v>
      </c>
      <c r="AF196" s="14">
        <v>0</v>
      </c>
      <c r="AG196" s="14">
        <v>0</v>
      </c>
      <c r="AH196" s="14">
        <v>0</v>
      </c>
      <c r="AI196" s="12" t="s">
        <v>1646</v>
      </c>
      <c r="AJ196" s="11" t="s">
        <v>1279</v>
      </c>
      <c r="AK196" s="1" t="s">
        <v>1281</v>
      </c>
      <c r="AM196" s="1" t="s">
        <v>1277</v>
      </c>
      <c r="AN196" s="1" t="s">
        <v>1276</v>
      </c>
      <c r="AO196" s="1" t="s">
        <v>1296</v>
      </c>
    </row>
    <row r="197" spans="1:43" ht="36" customHeight="1" x14ac:dyDescent="0.2">
      <c r="A197" s="3">
        <v>195</v>
      </c>
      <c r="B197" s="2">
        <v>42642</v>
      </c>
      <c r="C197" s="31" t="s">
        <v>2009</v>
      </c>
      <c r="D197" s="1" t="s">
        <v>62</v>
      </c>
      <c r="E197" s="16" t="s">
        <v>1727</v>
      </c>
      <c r="F197" s="1" t="s">
        <v>65</v>
      </c>
      <c r="G197" s="1" t="s">
        <v>1336</v>
      </c>
      <c r="H197" s="1" t="s">
        <v>1919</v>
      </c>
      <c r="I197" s="9" t="s">
        <v>32</v>
      </c>
      <c r="J197" s="9" t="s">
        <v>116</v>
      </c>
      <c r="K197" s="9" t="s">
        <v>116</v>
      </c>
      <c r="L197" s="7" t="s">
        <v>1623</v>
      </c>
      <c r="M197" s="7" t="s">
        <v>20</v>
      </c>
      <c r="N197" s="7" t="s">
        <v>72</v>
      </c>
      <c r="O197" s="7" t="s">
        <v>1619</v>
      </c>
      <c r="P197" s="7" t="s">
        <v>1333</v>
      </c>
      <c r="Q197" s="4">
        <v>1</v>
      </c>
      <c r="R197" s="4" t="s">
        <v>1332</v>
      </c>
      <c r="S197" s="14">
        <v>1</v>
      </c>
      <c r="T197" s="14">
        <v>0</v>
      </c>
      <c r="U197" s="14">
        <v>1</v>
      </c>
      <c r="V197" s="14">
        <v>0</v>
      </c>
      <c r="W197" s="4" t="s">
        <v>32</v>
      </c>
      <c r="Y197" s="14">
        <v>0</v>
      </c>
      <c r="Z197" s="14">
        <v>0</v>
      </c>
      <c r="AA197" s="14">
        <v>0</v>
      </c>
      <c r="AB197" s="14">
        <v>0</v>
      </c>
      <c r="AC197" s="12" t="s">
        <v>32</v>
      </c>
      <c r="AE197" s="14">
        <v>0</v>
      </c>
      <c r="AF197" s="14">
        <v>0</v>
      </c>
      <c r="AG197" s="14">
        <v>0</v>
      </c>
      <c r="AH197" s="14">
        <v>0</v>
      </c>
      <c r="AI197" s="12" t="s">
        <v>1646</v>
      </c>
      <c r="AJ197" s="11" t="s">
        <v>1335</v>
      </c>
      <c r="AK197" s="1" t="s">
        <v>1334</v>
      </c>
      <c r="AM197" s="1" t="s">
        <v>1331</v>
      </c>
      <c r="AN197" s="1" t="s">
        <v>1330</v>
      </c>
    </row>
    <row r="198" spans="1:43" ht="36" customHeight="1" x14ac:dyDescent="0.2">
      <c r="A198" s="3">
        <v>196</v>
      </c>
      <c r="B198" s="2">
        <v>42644</v>
      </c>
      <c r="C198" s="31" t="s">
        <v>2010</v>
      </c>
      <c r="D198" s="1" t="s">
        <v>166</v>
      </c>
      <c r="E198" s="16" t="s">
        <v>1728</v>
      </c>
      <c r="F198" s="1" t="s">
        <v>958</v>
      </c>
      <c r="G198" s="1" t="s">
        <v>1297</v>
      </c>
      <c r="H198" s="1" t="s">
        <v>1920</v>
      </c>
      <c r="I198" s="9">
        <v>12</v>
      </c>
      <c r="J198" s="9" t="s">
        <v>38</v>
      </c>
      <c r="K198" s="9" t="s">
        <v>1300</v>
      </c>
      <c r="L198" s="7" t="s">
        <v>1623</v>
      </c>
      <c r="M198" s="7" t="s">
        <v>20</v>
      </c>
      <c r="N198" s="7" t="s">
        <v>71</v>
      </c>
      <c r="O198" s="7" t="s">
        <v>1619</v>
      </c>
      <c r="P198" s="7" t="s">
        <v>118</v>
      </c>
      <c r="Q198" s="4">
        <v>7</v>
      </c>
      <c r="S198" s="14">
        <v>7</v>
      </c>
      <c r="T198" s="14">
        <v>0</v>
      </c>
      <c r="U198" s="14">
        <v>7</v>
      </c>
      <c r="V198" s="14">
        <v>0</v>
      </c>
      <c r="W198" s="4" t="s">
        <v>32</v>
      </c>
      <c r="Y198" s="14">
        <v>0</v>
      </c>
      <c r="Z198" s="14">
        <v>0</v>
      </c>
      <c r="AA198" s="14">
        <v>0</v>
      </c>
      <c r="AB198" s="14">
        <v>0</v>
      </c>
      <c r="AC198" s="12" t="s">
        <v>32</v>
      </c>
      <c r="AE198" s="14">
        <v>0</v>
      </c>
      <c r="AF198" s="14">
        <v>0</v>
      </c>
      <c r="AG198" s="14">
        <v>0</v>
      </c>
      <c r="AH198" s="14">
        <v>0</v>
      </c>
      <c r="AI198" s="12" t="s">
        <v>1646</v>
      </c>
      <c r="AJ198" s="11" t="s">
        <v>1302</v>
      </c>
      <c r="AK198" s="1" t="s">
        <v>1301</v>
      </c>
      <c r="AM198" s="1" t="s">
        <v>1299</v>
      </c>
      <c r="AN198" s="1" t="s">
        <v>1298</v>
      </c>
      <c r="AO198" s="1" t="s">
        <v>1303</v>
      </c>
      <c r="AP198" s="1" t="s">
        <v>1304</v>
      </c>
    </row>
    <row r="199" spans="1:43" ht="36" customHeight="1" x14ac:dyDescent="0.2">
      <c r="A199" s="3">
        <v>197</v>
      </c>
      <c r="B199" s="2">
        <v>42645</v>
      </c>
      <c r="C199" s="31" t="s">
        <v>2010</v>
      </c>
      <c r="D199" s="1" t="s">
        <v>231</v>
      </c>
      <c r="E199" s="16" t="s">
        <v>1725</v>
      </c>
      <c r="F199" s="1" t="s">
        <v>1071</v>
      </c>
      <c r="G199" s="1" t="s">
        <v>1071</v>
      </c>
      <c r="H199" s="1" t="s">
        <v>1921</v>
      </c>
      <c r="I199" s="9">
        <v>9</v>
      </c>
      <c r="J199" s="9" t="s">
        <v>1285</v>
      </c>
      <c r="K199" s="9" t="s">
        <v>1286</v>
      </c>
      <c r="L199" s="7" t="s">
        <v>1623</v>
      </c>
      <c r="M199" s="7" t="s">
        <v>60</v>
      </c>
      <c r="N199" s="7" t="s">
        <v>71</v>
      </c>
      <c r="O199" s="7" t="s">
        <v>1619</v>
      </c>
      <c r="P199" s="7" t="s">
        <v>126</v>
      </c>
      <c r="Q199" s="4">
        <v>9</v>
      </c>
      <c r="S199" s="14">
        <v>9</v>
      </c>
      <c r="T199" s="14">
        <v>0</v>
      </c>
      <c r="U199" s="14">
        <v>9</v>
      </c>
      <c r="V199" s="14">
        <v>0</v>
      </c>
      <c r="W199" s="4" t="s">
        <v>32</v>
      </c>
      <c r="Y199" s="14">
        <v>0</v>
      </c>
      <c r="Z199" s="14">
        <v>0</v>
      </c>
      <c r="AA199" s="14">
        <v>0</v>
      </c>
      <c r="AB199" s="14">
        <v>0</v>
      </c>
      <c r="AC199" s="12" t="s">
        <v>32</v>
      </c>
      <c r="AE199" s="14">
        <v>0</v>
      </c>
      <c r="AF199" s="14">
        <v>0</v>
      </c>
      <c r="AG199" s="14">
        <v>0</v>
      </c>
      <c r="AH199" s="14">
        <v>0</v>
      </c>
      <c r="AI199" s="12" t="s">
        <v>1646</v>
      </c>
      <c r="AM199" s="1" t="s">
        <v>1284</v>
      </c>
      <c r="AN199" s="1" t="s">
        <v>1283</v>
      </c>
    </row>
    <row r="200" spans="1:43" ht="36" customHeight="1" x14ac:dyDescent="0.2">
      <c r="A200" s="3">
        <v>198</v>
      </c>
      <c r="B200" s="2">
        <v>42646</v>
      </c>
      <c r="C200" s="31" t="s">
        <v>2010</v>
      </c>
      <c r="D200" s="1" t="s">
        <v>79</v>
      </c>
      <c r="E200" s="16" t="s">
        <v>1728</v>
      </c>
      <c r="F200" s="1" t="s">
        <v>1310</v>
      </c>
      <c r="G200" s="1" t="s">
        <v>1311</v>
      </c>
      <c r="H200" s="1" t="s">
        <v>1922</v>
      </c>
      <c r="I200" s="9" t="s">
        <v>32</v>
      </c>
      <c r="J200" s="9" t="s">
        <v>116</v>
      </c>
      <c r="K200" s="9" t="s">
        <v>116</v>
      </c>
      <c r="L200" s="7" t="s">
        <v>1623</v>
      </c>
      <c r="M200" s="7" t="s">
        <v>20</v>
      </c>
      <c r="N200" s="7" t="s">
        <v>72</v>
      </c>
      <c r="O200" s="7" t="s">
        <v>1619</v>
      </c>
      <c r="P200" s="7" t="s">
        <v>118</v>
      </c>
      <c r="Q200" s="4">
        <v>6</v>
      </c>
      <c r="S200" s="14">
        <v>6</v>
      </c>
      <c r="T200" s="14">
        <v>0</v>
      </c>
      <c r="U200" s="14">
        <v>6</v>
      </c>
      <c r="V200" s="14">
        <v>0</v>
      </c>
      <c r="W200" s="4" t="s">
        <v>32</v>
      </c>
      <c r="Y200" s="14">
        <v>0</v>
      </c>
      <c r="Z200" s="14">
        <v>0</v>
      </c>
      <c r="AA200" s="14">
        <v>0</v>
      </c>
      <c r="AB200" s="14">
        <v>0</v>
      </c>
      <c r="AC200" s="12" t="s">
        <v>32</v>
      </c>
      <c r="AE200" s="14">
        <v>0</v>
      </c>
      <c r="AF200" s="14">
        <v>0</v>
      </c>
      <c r="AG200" s="14">
        <v>0</v>
      </c>
      <c r="AH200" s="14">
        <v>0</v>
      </c>
      <c r="AI200" s="12" t="s">
        <v>1646</v>
      </c>
      <c r="AJ200" s="11" t="s">
        <v>1314</v>
      </c>
      <c r="AK200" s="1" t="s">
        <v>267</v>
      </c>
      <c r="AM200" s="1" t="s">
        <v>1313</v>
      </c>
      <c r="AN200" s="1" t="s">
        <v>1312</v>
      </c>
    </row>
    <row r="201" spans="1:43" ht="36" customHeight="1" x14ac:dyDescent="0.2">
      <c r="A201" s="3">
        <v>199</v>
      </c>
      <c r="B201" s="2">
        <v>42646</v>
      </c>
      <c r="C201" s="31" t="s">
        <v>2010</v>
      </c>
      <c r="D201" s="1" t="s">
        <v>1348</v>
      </c>
      <c r="E201" s="16" t="s">
        <v>1729</v>
      </c>
      <c r="F201" s="1" t="s">
        <v>1349</v>
      </c>
      <c r="G201" s="1" t="s">
        <v>1349</v>
      </c>
      <c r="H201" s="1" t="s">
        <v>1923</v>
      </c>
      <c r="I201" s="9">
        <v>9</v>
      </c>
      <c r="J201" s="9" t="s">
        <v>1347</v>
      </c>
      <c r="K201" s="9" t="s">
        <v>1346</v>
      </c>
      <c r="L201" s="7" t="s">
        <v>812</v>
      </c>
      <c r="M201" s="7" t="s">
        <v>60</v>
      </c>
      <c r="N201" s="7" t="s">
        <v>70</v>
      </c>
      <c r="O201" s="7" t="s">
        <v>1619</v>
      </c>
      <c r="Q201" s="4">
        <v>9</v>
      </c>
      <c r="S201" s="14">
        <v>9</v>
      </c>
      <c r="T201" s="14">
        <v>0</v>
      </c>
      <c r="U201" s="14">
        <v>9</v>
      </c>
      <c r="V201" s="14">
        <v>0</v>
      </c>
      <c r="W201" s="4" t="s">
        <v>32</v>
      </c>
      <c r="Y201" s="14">
        <v>0</v>
      </c>
      <c r="Z201" s="14">
        <v>0</v>
      </c>
      <c r="AA201" s="14">
        <v>0</v>
      </c>
      <c r="AB201" s="14">
        <v>0</v>
      </c>
      <c r="AC201" s="12" t="s">
        <v>32</v>
      </c>
      <c r="AE201" s="14">
        <v>0</v>
      </c>
      <c r="AF201" s="14">
        <v>0</v>
      </c>
      <c r="AG201" s="14">
        <v>0</v>
      </c>
      <c r="AH201" s="14">
        <v>0</v>
      </c>
      <c r="AI201" s="12" t="s">
        <v>1646</v>
      </c>
      <c r="AM201" s="1" t="s">
        <v>1344</v>
      </c>
      <c r="AN201" s="1" t="s">
        <v>1345</v>
      </c>
    </row>
    <row r="202" spans="1:43" ht="36" customHeight="1" x14ac:dyDescent="0.2">
      <c r="A202" s="3">
        <v>200</v>
      </c>
      <c r="B202" s="2">
        <v>42647</v>
      </c>
      <c r="C202" s="31" t="s">
        <v>2010</v>
      </c>
      <c r="D202" s="1" t="s">
        <v>231</v>
      </c>
      <c r="E202" s="16" t="s">
        <v>1725</v>
      </c>
      <c r="F202" s="1" t="s">
        <v>272</v>
      </c>
      <c r="G202" s="1" t="s">
        <v>1305</v>
      </c>
      <c r="H202" s="1" t="s">
        <v>1924</v>
      </c>
      <c r="I202" s="9" t="s">
        <v>32</v>
      </c>
      <c r="J202" s="9" t="s">
        <v>116</v>
      </c>
      <c r="K202" s="9" t="s">
        <v>116</v>
      </c>
      <c r="L202" s="7" t="s">
        <v>1623</v>
      </c>
      <c r="M202" s="7" t="s">
        <v>20</v>
      </c>
      <c r="N202" s="7" t="s">
        <v>72</v>
      </c>
      <c r="O202" s="7" t="s">
        <v>1619</v>
      </c>
      <c r="P202" s="7" t="s">
        <v>1309</v>
      </c>
      <c r="Q202" s="4">
        <v>1</v>
      </c>
      <c r="R202" s="4" t="s">
        <v>1308</v>
      </c>
      <c r="S202" s="14">
        <v>1</v>
      </c>
      <c r="T202" s="14">
        <v>0</v>
      </c>
      <c r="U202" s="14">
        <v>1</v>
      </c>
      <c r="V202" s="14">
        <v>0</v>
      </c>
      <c r="W202" s="4" t="s">
        <v>32</v>
      </c>
      <c r="Y202" s="14">
        <v>0</v>
      </c>
      <c r="Z202" s="14">
        <v>0</v>
      </c>
      <c r="AA202" s="14">
        <v>0</v>
      </c>
      <c r="AB202" s="14">
        <v>0</v>
      </c>
      <c r="AC202" s="12" t="s">
        <v>32</v>
      </c>
      <c r="AE202" s="14">
        <v>0</v>
      </c>
      <c r="AF202" s="14">
        <v>0</v>
      </c>
      <c r="AG202" s="14">
        <v>0</v>
      </c>
      <c r="AH202" s="14">
        <v>0</v>
      </c>
      <c r="AI202" s="12" t="s">
        <v>1646</v>
      </c>
      <c r="AK202" s="1" t="s">
        <v>146</v>
      </c>
      <c r="AM202" s="1" t="s">
        <v>1307</v>
      </c>
      <c r="AN202" s="1" t="s">
        <v>1306</v>
      </c>
    </row>
    <row r="203" spans="1:43" ht="36" customHeight="1" x14ac:dyDescent="0.2">
      <c r="A203" s="3">
        <v>201</v>
      </c>
      <c r="B203" s="2">
        <v>42647</v>
      </c>
      <c r="C203" s="31" t="s">
        <v>2010</v>
      </c>
      <c r="D203" s="1" t="s">
        <v>77</v>
      </c>
      <c r="E203" s="16" t="s">
        <v>1727</v>
      </c>
      <c r="F203" s="1" t="s">
        <v>632</v>
      </c>
      <c r="G203" s="1" t="s">
        <v>1293</v>
      </c>
      <c r="H203" s="1" t="s">
        <v>1925</v>
      </c>
      <c r="I203" s="9">
        <v>6</v>
      </c>
      <c r="J203" s="9" t="s">
        <v>1292</v>
      </c>
      <c r="K203" s="9" t="s">
        <v>1291</v>
      </c>
      <c r="L203" s="7" t="s">
        <v>1623</v>
      </c>
      <c r="M203" s="7" t="s">
        <v>20</v>
      </c>
      <c r="N203" s="7" t="s">
        <v>71</v>
      </c>
      <c r="O203" s="7" t="s">
        <v>1619</v>
      </c>
      <c r="P203" s="7" t="s">
        <v>1290</v>
      </c>
      <c r="Q203" s="4">
        <v>2</v>
      </c>
      <c r="R203" s="4" t="s">
        <v>2162</v>
      </c>
      <c r="S203" s="14">
        <v>2</v>
      </c>
      <c r="T203" s="14">
        <v>0</v>
      </c>
      <c r="U203" s="14">
        <v>2</v>
      </c>
      <c r="V203" s="14">
        <v>0</v>
      </c>
      <c r="W203" s="4" t="s">
        <v>32</v>
      </c>
      <c r="Y203" s="14">
        <v>0</v>
      </c>
      <c r="Z203" s="14">
        <v>0</v>
      </c>
      <c r="AA203" s="14">
        <v>0</v>
      </c>
      <c r="AB203" s="14">
        <v>0</v>
      </c>
      <c r="AC203" s="12" t="s">
        <v>32</v>
      </c>
      <c r="AE203" s="14">
        <v>0</v>
      </c>
      <c r="AF203" s="14">
        <v>0</v>
      </c>
      <c r="AG203" s="14">
        <v>0</v>
      </c>
      <c r="AH203" s="14">
        <v>0</v>
      </c>
      <c r="AI203" s="12" t="s">
        <v>1646</v>
      </c>
      <c r="AJ203" s="11" t="s">
        <v>1289</v>
      </c>
      <c r="AK203" s="1" t="s">
        <v>1294</v>
      </c>
      <c r="AM203" s="1" t="s">
        <v>1288</v>
      </c>
      <c r="AN203" s="1" t="s">
        <v>1287</v>
      </c>
      <c r="AO203" s="1" t="s">
        <v>1295</v>
      </c>
    </row>
    <row r="204" spans="1:43" ht="36" customHeight="1" x14ac:dyDescent="0.2">
      <c r="A204" s="3">
        <v>202</v>
      </c>
      <c r="B204" s="2">
        <v>42652</v>
      </c>
      <c r="C204" s="31" t="s">
        <v>2010</v>
      </c>
      <c r="D204" s="1" t="s">
        <v>62</v>
      </c>
      <c r="E204" s="16" t="s">
        <v>1727</v>
      </c>
      <c r="F204" s="1" t="s">
        <v>1349</v>
      </c>
      <c r="G204" s="1" t="s">
        <v>1350</v>
      </c>
      <c r="H204" s="1" t="s">
        <v>1926</v>
      </c>
      <c r="I204" s="9">
        <v>2</v>
      </c>
      <c r="J204" s="9" t="s">
        <v>1352</v>
      </c>
      <c r="K204" s="9" t="s">
        <v>1354</v>
      </c>
      <c r="L204" s="7" t="s">
        <v>1624</v>
      </c>
      <c r="M204" s="7" t="s">
        <v>1721</v>
      </c>
      <c r="N204" s="7" t="s">
        <v>1722</v>
      </c>
      <c r="O204" s="7" t="s">
        <v>1356</v>
      </c>
      <c r="P204" s="7" t="s">
        <v>844</v>
      </c>
      <c r="Q204" s="4">
        <v>8</v>
      </c>
      <c r="S204" s="14">
        <v>8</v>
      </c>
      <c r="T204" s="14">
        <v>0</v>
      </c>
      <c r="U204" s="14">
        <v>8</v>
      </c>
      <c r="V204" s="14">
        <v>0</v>
      </c>
      <c r="W204" s="4" t="s">
        <v>32</v>
      </c>
      <c r="Y204" s="14">
        <v>0</v>
      </c>
      <c r="Z204" s="14">
        <v>0</v>
      </c>
      <c r="AA204" s="14">
        <v>0</v>
      </c>
      <c r="AB204" s="14">
        <v>0</v>
      </c>
      <c r="AC204" s="12" t="s">
        <v>32</v>
      </c>
      <c r="AE204" s="14">
        <v>0</v>
      </c>
      <c r="AF204" s="14">
        <v>0</v>
      </c>
      <c r="AG204" s="14">
        <v>0</v>
      </c>
      <c r="AH204" s="14">
        <v>0</v>
      </c>
      <c r="AI204" s="12" t="s">
        <v>1646</v>
      </c>
      <c r="AK204" s="1" t="s">
        <v>146</v>
      </c>
      <c r="AM204" s="1" t="s">
        <v>1355</v>
      </c>
      <c r="AN204" s="1" t="s">
        <v>1351</v>
      </c>
      <c r="AO204" s="1" t="s">
        <v>1353</v>
      </c>
      <c r="AP204" s="1" t="s">
        <v>1361</v>
      </c>
      <c r="AQ204" s="1" t="s">
        <v>1362</v>
      </c>
    </row>
    <row r="205" spans="1:43" ht="36" customHeight="1" x14ac:dyDescent="0.2">
      <c r="A205" s="3">
        <v>203</v>
      </c>
      <c r="B205" s="2">
        <v>42653</v>
      </c>
      <c r="C205" s="31" t="s">
        <v>2010</v>
      </c>
      <c r="D205" s="1" t="s">
        <v>76</v>
      </c>
      <c r="E205" s="16" t="s">
        <v>1725</v>
      </c>
      <c r="F205" s="1" t="s">
        <v>1102</v>
      </c>
      <c r="G205" s="1" t="s">
        <v>1102</v>
      </c>
      <c r="H205" s="1" t="s">
        <v>1927</v>
      </c>
      <c r="I205" s="9" t="s">
        <v>32</v>
      </c>
      <c r="J205" s="9" t="s">
        <v>116</v>
      </c>
      <c r="K205" s="9" t="s">
        <v>116</v>
      </c>
      <c r="L205" s="7" t="s">
        <v>1623</v>
      </c>
      <c r="M205" s="7" t="s">
        <v>20</v>
      </c>
      <c r="N205" s="7" t="s">
        <v>72</v>
      </c>
      <c r="O205" s="7" t="s">
        <v>1619</v>
      </c>
      <c r="P205" s="7" t="s">
        <v>980</v>
      </c>
      <c r="Q205" s="4">
        <v>1</v>
      </c>
      <c r="R205" s="4" t="s">
        <v>2107</v>
      </c>
      <c r="S205" s="14">
        <v>1</v>
      </c>
      <c r="T205" s="14">
        <v>0</v>
      </c>
      <c r="U205" s="14">
        <v>1</v>
      </c>
      <c r="V205" s="14">
        <v>0</v>
      </c>
      <c r="W205" s="4" t="s">
        <v>32</v>
      </c>
      <c r="Y205" s="14">
        <v>0</v>
      </c>
      <c r="Z205" s="14">
        <v>0</v>
      </c>
      <c r="AA205" s="14">
        <v>0</v>
      </c>
      <c r="AB205" s="14">
        <v>0</v>
      </c>
      <c r="AC205" s="12" t="s">
        <v>32</v>
      </c>
      <c r="AE205" s="14">
        <v>0</v>
      </c>
      <c r="AF205" s="14">
        <v>0</v>
      </c>
      <c r="AG205" s="14">
        <v>0</v>
      </c>
      <c r="AH205" s="14">
        <v>0</v>
      </c>
      <c r="AI205" s="12" t="s">
        <v>1646</v>
      </c>
      <c r="AJ205" s="11" t="s">
        <v>1365</v>
      </c>
      <c r="AK205" s="1" t="s">
        <v>1366</v>
      </c>
      <c r="AM205" s="1" t="s">
        <v>1364</v>
      </c>
      <c r="AN205" s="1" t="s">
        <v>1363</v>
      </c>
    </row>
    <row r="206" spans="1:43" ht="36" customHeight="1" x14ac:dyDescent="0.2">
      <c r="A206" s="3">
        <v>204</v>
      </c>
      <c r="B206" s="2">
        <v>42654</v>
      </c>
      <c r="C206" s="31" t="s">
        <v>2010</v>
      </c>
      <c r="D206" s="1" t="s">
        <v>178</v>
      </c>
      <c r="E206" s="16" t="s">
        <v>1728</v>
      </c>
      <c r="F206" s="1" t="s">
        <v>922</v>
      </c>
      <c r="G206" s="1" t="s">
        <v>1356</v>
      </c>
      <c r="H206" s="1" t="s">
        <v>1928</v>
      </c>
      <c r="I206" s="9">
        <v>4</v>
      </c>
      <c r="J206" s="9" t="s">
        <v>59</v>
      </c>
      <c r="K206" s="9" t="s">
        <v>1359</v>
      </c>
      <c r="L206" s="7" t="s">
        <v>1624</v>
      </c>
      <c r="M206" s="7" t="s">
        <v>1721</v>
      </c>
      <c r="N206" s="7" t="s">
        <v>1722</v>
      </c>
      <c r="O206" s="7" t="s">
        <v>1356</v>
      </c>
      <c r="P206" s="7" t="s">
        <v>844</v>
      </c>
      <c r="Q206" s="4">
        <v>1</v>
      </c>
      <c r="R206" s="4" t="s">
        <v>1360</v>
      </c>
      <c r="S206" s="14">
        <v>1</v>
      </c>
      <c r="T206" s="14">
        <v>0</v>
      </c>
      <c r="U206" s="14">
        <v>1</v>
      </c>
      <c r="V206" s="14">
        <v>0</v>
      </c>
      <c r="W206" s="4" t="s">
        <v>32</v>
      </c>
      <c r="Y206" s="14">
        <v>0</v>
      </c>
      <c r="Z206" s="14">
        <v>0</v>
      </c>
      <c r="AA206" s="14">
        <v>0</v>
      </c>
      <c r="AB206" s="14">
        <v>0</v>
      </c>
      <c r="AC206" s="12" t="s">
        <v>32</v>
      </c>
      <c r="AE206" s="14">
        <v>0</v>
      </c>
      <c r="AF206" s="14">
        <v>0</v>
      </c>
      <c r="AG206" s="14">
        <v>0</v>
      </c>
      <c r="AH206" s="14">
        <v>0</v>
      </c>
      <c r="AI206" s="12" t="s">
        <v>1646</v>
      </c>
      <c r="AM206" s="1" t="s">
        <v>1358</v>
      </c>
      <c r="AN206" s="1" t="s">
        <v>1357</v>
      </c>
    </row>
    <row r="207" spans="1:43" ht="36" customHeight="1" x14ac:dyDescent="0.2">
      <c r="A207" s="3">
        <v>205</v>
      </c>
      <c r="B207" s="2">
        <v>42656</v>
      </c>
      <c r="C207" s="31" t="s">
        <v>2010</v>
      </c>
      <c r="D207" s="1" t="s">
        <v>76</v>
      </c>
      <c r="E207" s="16" t="s">
        <v>1725</v>
      </c>
      <c r="F207" s="1" t="s">
        <v>1102</v>
      </c>
      <c r="G207" s="1" t="s">
        <v>1368</v>
      </c>
      <c r="H207" s="1" t="s">
        <v>1929</v>
      </c>
      <c r="I207" s="9">
        <v>1</v>
      </c>
      <c r="J207" s="9" t="s">
        <v>64</v>
      </c>
      <c r="K207" s="9" t="s">
        <v>1369</v>
      </c>
      <c r="L207" s="7" t="s">
        <v>1623</v>
      </c>
      <c r="M207" s="7" t="s">
        <v>20</v>
      </c>
      <c r="N207" s="7" t="s">
        <v>71</v>
      </c>
      <c r="O207" s="7" t="s">
        <v>1619</v>
      </c>
      <c r="P207" s="7" t="s">
        <v>1372</v>
      </c>
      <c r="Q207" s="4">
        <v>7</v>
      </c>
      <c r="R207" s="4" t="s">
        <v>2241</v>
      </c>
      <c r="S207" s="14">
        <v>7</v>
      </c>
      <c r="T207" s="14">
        <v>0</v>
      </c>
      <c r="U207" s="14">
        <v>7</v>
      </c>
      <c r="V207" s="14">
        <v>0</v>
      </c>
      <c r="W207" s="4" t="s">
        <v>32</v>
      </c>
      <c r="Y207" s="14">
        <v>0</v>
      </c>
      <c r="Z207" s="14">
        <v>0</v>
      </c>
      <c r="AA207" s="14">
        <v>0</v>
      </c>
      <c r="AB207" s="14">
        <v>0</v>
      </c>
      <c r="AC207" s="12" t="s">
        <v>32</v>
      </c>
      <c r="AE207" s="14">
        <v>0</v>
      </c>
      <c r="AF207" s="14">
        <v>0</v>
      </c>
      <c r="AG207" s="14">
        <v>0</v>
      </c>
      <c r="AH207" s="14">
        <v>0</v>
      </c>
      <c r="AI207" s="12" t="s">
        <v>1646</v>
      </c>
      <c r="AJ207" s="11" t="s">
        <v>1371</v>
      </c>
      <c r="AK207" s="1" t="s">
        <v>1370</v>
      </c>
      <c r="AM207" s="1" t="s">
        <v>1374</v>
      </c>
      <c r="AN207" s="1" t="s">
        <v>1367</v>
      </c>
      <c r="AO207" s="1" t="s">
        <v>1373</v>
      </c>
    </row>
    <row r="208" spans="1:43" ht="36" customHeight="1" x14ac:dyDescent="0.2">
      <c r="A208" s="3">
        <v>206</v>
      </c>
      <c r="B208" s="2">
        <v>42656</v>
      </c>
      <c r="C208" s="31" t="s">
        <v>2010</v>
      </c>
      <c r="D208" s="1" t="s">
        <v>43</v>
      </c>
      <c r="E208" s="16" t="s">
        <v>1725</v>
      </c>
      <c r="F208" s="1" t="s">
        <v>1375</v>
      </c>
      <c r="G208" s="1" t="s">
        <v>1378</v>
      </c>
      <c r="H208" s="1" t="s">
        <v>1930</v>
      </c>
      <c r="I208" s="9" t="s">
        <v>32</v>
      </c>
      <c r="J208" s="9" t="s">
        <v>116</v>
      </c>
      <c r="K208" s="9" t="s">
        <v>116</v>
      </c>
      <c r="L208" s="7" t="s">
        <v>490</v>
      </c>
      <c r="M208" s="7" t="s">
        <v>20</v>
      </c>
      <c r="N208" s="7" t="s">
        <v>149</v>
      </c>
      <c r="O208" s="7" t="s">
        <v>1619</v>
      </c>
      <c r="P208" s="7" t="s">
        <v>1630</v>
      </c>
      <c r="Q208" s="4">
        <v>3</v>
      </c>
      <c r="R208" s="4" t="s">
        <v>2221</v>
      </c>
      <c r="S208" s="14">
        <v>2</v>
      </c>
      <c r="T208" s="14">
        <v>1</v>
      </c>
      <c r="U208" s="14">
        <v>3</v>
      </c>
      <c r="V208" s="14">
        <v>0</v>
      </c>
      <c r="W208" s="4" t="s">
        <v>32</v>
      </c>
      <c r="Y208" s="14">
        <v>0</v>
      </c>
      <c r="Z208" s="14">
        <v>0</v>
      </c>
      <c r="AA208" s="14">
        <v>0</v>
      </c>
      <c r="AB208" s="14">
        <v>0</v>
      </c>
      <c r="AC208" s="12">
        <v>1</v>
      </c>
      <c r="AD208" s="12" t="s">
        <v>1379</v>
      </c>
      <c r="AE208" s="14">
        <v>1</v>
      </c>
      <c r="AF208" s="14">
        <v>0</v>
      </c>
      <c r="AG208" s="14">
        <v>1</v>
      </c>
      <c r="AH208" s="14">
        <v>0</v>
      </c>
      <c r="AI208" s="12" t="s">
        <v>1627</v>
      </c>
      <c r="AK208" s="1" t="s">
        <v>1380</v>
      </c>
      <c r="AM208" s="1" t="s">
        <v>1377</v>
      </c>
      <c r="AN208" s="1" t="s">
        <v>1376</v>
      </c>
    </row>
    <row r="209" spans="1:44" ht="36" customHeight="1" x14ac:dyDescent="0.2">
      <c r="A209" s="3">
        <v>207</v>
      </c>
      <c r="B209" s="2">
        <v>42657</v>
      </c>
      <c r="C209" s="31" t="s">
        <v>2010</v>
      </c>
      <c r="D209" s="1" t="s">
        <v>193</v>
      </c>
      <c r="E209" s="16" t="s">
        <v>1728</v>
      </c>
      <c r="F209" s="1" t="s">
        <v>1381</v>
      </c>
      <c r="G209" s="1" t="s">
        <v>1381</v>
      </c>
      <c r="H209" s="1" t="s">
        <v>1931</v>
      </c>
      <c r="I209" s="9" t="s">
        <v>32</v>
      </c>
      <c r="J209" s="9" t="s">
        <v>116</v>
      </c>
      <c r="K209" s="9" t="s">
        <v>116</v>
      </c>
      <c r="L209" s="7" t="s">
        <v>1623</v>
      </c>
      <c r="M209" s="7" t="s">
        <v>20</v>
      </c>
      <c r="N209" s="7" t="s">
        <v>72</v>
      </c>
      <c r="O209" s="7" t="s">
        <v>1619</v>
      </c>
      <c r="P209" s="7" t="s">
        <v>1384</v>
      </c>
      <c r="Q209" s="4">
        <v>4</v>
      </c>
      <c r="R209" s="4" t="s">
        <v>2080</v>
      </c>
      <c r="S209" s="14">
        <v>4</v>
      </c>
      <c r="T209" s="14">
        <v>0</v>
      </c>
      <c r="U209" s="14">
        <v>4</v>
      </c>
      <c r="V209" s="14">
        <v>0</v>
      </c>
      <c r="W209" s="4" t="s">
        <v>32</v>
      </c>
      <c r="Y209" s="14">
        <v>0</v>
      </c>
      <c r="Z209" s="14">
        <v>0</v>
      </c>
      <c r="AA209" s="14">
        <v>0</v>
      </c>
      <c r="AB209" s="14">
        <v>0</v>
      </c>
      <c r="AC209" s="12" t="s">
        <v>32</v>
      </c>
      <c r="AE209" s="14">
        <v>0</v>
      </c>
      <c r="AF209" s="14">
        <v>0</v>
      </c>
      <c r="AG209" s="14">
        <v>0</v>
      </c>
      <c r="AH209" s="14">
        <v>0</v>
      </c>
      <c r="AI209" s="12" t="s">
        <v>1646</v>
      </c>
      <c r="AK209" s="1" t="s">
        <v>2081</v>
      </c>
      <c r="AM209" s="1" t="s">
        <v>1383</v>
      </c>
      <c r="AN209" s="1" t="s">
        <v>1382</v>
      </c>
      <c r="AO209" s="1" t="s">
        <v>1385</v>
      </c>
      <c r="AP209" s="1" t="s">
        <v>1386</v>
      </c>
    </row>
    <row r="210" spans="1:44" ht="36" customHeight="1" x14ac:dyDescent="0.2">
      <c r="A210" s="3">
        <v>208</v>
      </c>
      <c r="B210" s="2">
        <v>42658</v>
      </c>
      <c r="C210" s="31" t="s">
        <v>2010</v>
      </c>
      <c r="D210" s="1" t="s">
        <v>34</v>
      </c>
      <c r="E210" s="16" t="s">
        <v>1727</v>
      </c>
      <c r="F210" s="1" t="s">
        <v>89</v>
      </c>
      <c r="G210" s="1" t="s">
        <v>1398</v>
      </c>
      <c r="H210" s="1" t="s">
        <v>1932</v>
      </c>
      <c r="I210" s="9" t="s">
        <v>32</v>
      </c>
      <c r="J210" s="9" t="s">
        <v>116</v>
      </c>
      <c r="K210" s="9" t="s">
        <v>116</v>
      </c>
      <c r="L210" s="7" t="s">
        <v>1624</v>
      </c>
      <c r="M210" s="7" t="s">
        <v>20</v>
      </c>
      <c r="N210" s="7" t="s">
        <v>72</v>
      </c>
      <c r="O210" s="7" t="s">
        <v>1356</v>
      </c>
      <c r="P210" s="7" t="s">
        <v>118</v>
      </c>
      <c r="Q210" s="4" t="s">
        <v>32</v>
      </c>
      <c r="S210" s="14">
        <v>0</v>
      </c>
      <c r="T210" s="14">
        <v>0</v>
      </c>
      <c r="U210" s="14">
        <v>0</v>
      </c>
      <c r="V210" s="14">
        <v>0</v>
      </c>
      <c r="W210" s="4" t="s">
        <v>32</v>
      </c>
      <c r="Y210" s="14">
        <v>0</v>
      </c>
      <c r="Z210" s="14">
        <v>0</v>
      </c>
      <c r="AA210" s="14">
        <v>0</v>
      </c>
      <c r="AB210" s="14">
        <v>0</v>
      </c>
      <c r="AC210" s="12">
        <v>1</v>
      </c>
      <c r="AE210" s="14">
        <v>1</v>
      </c>
      <c r="AF210" s="14">
        <v>0</v>
      </c>
      <c r="AG210" s="14">
        <v>1</v>
      </c>
      <c r="AH210" s="14">
        <v>0</v>
      </c>
      <c r="AI210" s="12" t="s">
        <v>1629</v>
      </c>
      <c r="AM210" s="1" t="s">
        <v>1397</v>
      </c>
      <c r="AN210" s="1" t="s">
        <v>1396</v>
      </c>
    </row>
    <row r="211" spans="1:44" ht="36" customHeight="1" x14ac:dyDescent="0.2">
      <c r="A211" s="3">
        <v>209</v>
      </c>
      <c r="B211" s="2">
        <v>42661</v>
      </c>
      <c r="C211" s="31" t="s">
        <v>2010</v>
      </c>
      <c r="D211" s="1" t="s">
        <v>26</v>
      </c>
      <c r="E211" s="16" t="s">
        <v>1727</v>
      </c>
      <c r="F211" s="1" t="s">
        <v>1349</v>
      </c>
      <c r="G211" s="1" t="s">
        <v>1391</v>
      </c>
      <c r="H211" s="1" t="s">
        <v>1933</v>
      </c>
      <c r="I211" s="9" t="s">
        <v>32</v>
      </c>
      <c r="J211" s="9" t="s">
        <v>116</v>
      </c>
      <c r="K211" s="9" t="s">
        <v>116</v>
      </c>
      <c r="L211" s="7" t="s">
        <v>192</v>
      </c>
      <c r="M211" s="7" t="s">
        <v>1721</v>
      </c>
      <c r="N211" s="7" t="s">
        <v>1722</v>
      </c>
      <c r="O211" s="7" t="s">
        <v>1620</v>
      </c>
      <c r="P211" s="7" t="s">
        <v>288</v>
      </c>
      <c r="Q211" s="4">
        <v>4</v>
      </c>
      <c r="R211" s="4" t="s">
        <v>2225</v>
      </c>
      <c r="S211" s="14">
        <v>4</v>
      </c>
      <c r="T211" s="14">
        <v>0</v>
      </c>
      <c r="U211" s="14">
        <v>4</v>
      </c>
      <c r="V211" s="14">
        <v>0</v>
      </c>
      <c r="W211" s="4" t="s">
        <v>32</v>
      </c>
      <c r="Y211" s="14">
        <v>0</v>
      </c>
      <c r="Z211" s="14">
        <v>0</v>
      </c>
      <c r="AA211" s="14">
        <v>0</v>
      </c>
      <c r="AB211" s="14">
        <v>0</v>
      </c>
      <c r="AC211" s="12" t="s">
        <v>32</v>
      </c>
      <c r="AE211" s="14">
        <v>0</v>
      </c>
      <c r="AF211" s="14">
        <v>0</v>
      </c>
      <c r="AG211" s="14">
        <v>0</v>
      </c>
      <c r="AH211" s="14">
        <v>0</v>
      </c>
      <c r="AI211" s="12" t="s">
        <v>1646</v>
      </c>
      <c r="AK211" s="1" t="s">
        <v>1389</v>
      </c>
      <c r="AM211" s="1" t="s">
        <v>1388</v>
      </c>
      <c r="AN211" s="1" t="s">
        <v>1387</v>
      </c>
      <c r="AO211" s="1" t="s">
        <v>1390</v>
      </c>
    </row>
    <row r="212" spans="1:44" ht="36" customHeight="1" x14ac:dyDescent="0.2">
      <c r="A212" s="3">
        <v>210</v>
      </c>
      <c r="B212" s="2">
        <v>42662</v>
      </c>
      <c r="C212" s="31" t="s">
        <v>2010</v>
      </c>
      <c r="D212" s="1" t="s">
        <v>76</v>
      </c>
      <c r="E212" s="16" t="s">
        <v>1725</v>
      </c>
      <c r="F212" s="1" t="s">
        <v>342</v>
      </c>
      <c r="G212" s="1" t="s">
        <v>1440</v>
      </c>
      <c r="H212" s="1" t="s">
        <v>1934</v>
      </c>
      <c r="I212" s="9">
        <v>1</v>
      </c>
      <c r="J212" s="9" t="s">
        <v>872</v>
      </c>
      <c r="K212" s="9" t="s">
        <v>1441</v>
      </c>
      <c r="L212" s="7" t="s">
        <v>1624</v>
      </c>
      <c r="M212" s="7" t="s">
        <v>20</v>
      </c>
      <c r="N212" s="7" t="s">
        <v>71</v>
      </c>
      <c r="O212" s="7" t="s">
        <v>1356</v>
      </c>
      <c r="P212" s="7" t="s">
        <v>1439</v>
      </c>
      <c r="Q212" s="4">
        <v>7</v>
      </c>
      <c r="R212" s="4" t="s">
        <v>1438</v>
      </c>
      <c r="S212" s="14">
        <v>7</v>
      </c>
      <c r="T212" s="14">
        <v>0</v>
      </c>
      <c r="U212" s="14">
        <v>7</v>
      </c>
      <c r="V212" s="14">
        <v>0</v>
      </c>
      <c r="W212" s="4" t="s">
        <v>32</v>
      </c>
      <c r="Y212" s="14">
        <v>0</v>
      </c>
      <c r="Z212" s="14">
        <v>0</v>
      </c>
      <c r="AA212" s="14">
        <v>0</v>
      </c>
      <c r="AB212" s="14">
        <v>0</v>
      </c>
      <c r="AC212" s="12" t="s">
        <v>32</v>
      </c>
      <c r="AE212" s="14">
        <v>0</v>
      </c>
      <c r="AF212" s="14">
        <v>0</v>
      </c>
      <c r="AG212" s="14">
        <v>0</v>
      </c>
      <c r="AH212" s="14">
        <v>0</v>
      </c>
      <c r="AI212" s="12" t="s">
        <v>1646</v>
      </c>
      <c r="AL212" s="1" t="s">
        <v>1554</v>
      </c>
      <c r="AM212" s="1" t="s">
        <v>1393</v>
      </c>
      <c r="AN212" s="1" t="s">
        <v>1392</v>
      </c>
      <c r="AO212" s="1" t="s">
        <v>1394</v>
      </c>
      <c r="AP212" s="1" t="s">
        <v>1395</v>
      </c>
      <c r="AQ212" s="1" t="s">
        <v>1437</v>
      </c>
      <c r="AR212" s="1" t="s">
        <v>1555</v>
      </c>
    </row>
    <row r="213" spans="1:44" ht="36" customHeight="1" x14ac:dyDescent="0.2">
      <c r="A213" s="3">
        <v>211</v>
      </c>
      <c r="B213" s="2">
        <v>42664</v>
      </c>
      <c r="C213" s="31" t="s">
        <v>2010</v>
      </c>
      <c r="D213" s="1" t="s">
        <v>231</v>
      </c>
      <c r="E213" s="16" t="s">
        <v>1725</v>
      </c>
      <c r="F213" s="1" t="s">
        <v>1071</v>
      </c>
      <c r="G213" s="1" t="s">
        <v>1421</v>
      </c>
      <c r="H213" s="1" t="s">
        <v>1935</v>
      </c>
      <c r="I213" s="9">
        <v>1</v>
      </c>
      <c r="J213" s="9" t="s">
        <v>1423</v>
      </c>
      <c r="K213" s="9" t="s">
        <v>1422</v>
      </c>
      <c r="L213" s="7" t="s">
        <v>1623</v>
      </c>
      <c r="M213" s="7" t="s">
        <v>60</v>
      </c>
      <c r="N213" s="7" t="s">
        <v>70</v>
      </c>
      <c r="O213" s="7" t="s">
        <v>1619</v>
      </c>
      <c r="P213" s="7" t="s">
        <v>126</v>
      </c>
      <c r="Q213" s="4">
        <v>1</v>
      </c>
      <c r="R213" s="4" t="s">
        <v>1427</v>
      </c>
      <c r="S213" s="14">
        <v>1</v>
      </c>
      <c r="T213" s="14">
        <v>0</v>
      </c>
      <c r="U213" s="14">
        <v>1</v>
      </c>
      <c r="V213" s="14">
        <v>0</v>
      </c>
      <c r="W213" s="4" t="s">
        <v>32</v>
      </c>
      <c r="Y213" s="14">
        <v>0</v>
      </c>
      <c r="Z213" s="14">
        <v>0</v>
      </c>
      <c r="AA213" s="14">
        <v>0</v>
      </c>
      <c r="AB213" s="14">
        <v>0</v>
      </c>
      <c r="AC213" s="12" t="s">
        <v>32</v>
      </c>
      <c r="AE213" s="14">
        <v>0</v>
      </c>
      <c r="AF213" s="14">
        <v>0</v>
      </c>
      <c r="AG213" s="14">
        <v>0</v>
      </c>
      <c r="AH213" s="14">
        <v>0</v>
      </c>
      <c r="AI213" s="12" t="s">
        <v>1646</v>
      </c>
      <c r="AJ213" s="11" t="s">
        <v>1426</v>
      </c>
      <c r="AM213" s="1" t="s">
        <v>1425</v>
      </c>
      <c r="AN213" s="1" t="s">
        <v>1424</v>
      </c>
      <c r="AO213" s="1" t="s">
        <v>1428</v>
      </c>
    </row>
    <row r="214" spans="1:44" ht="36" customHeight="1" x14ac:dyDescent="0.2">
      <c r="A214" s="3">
        <v>212</v>
      </c>
      <c r="B214" s="2">
        <v>42667</v>
      </c>
      <c r="C214" s="31" t="s">
        <v>2010</v>
      </c>
      <c r="D214" s="1" t="s">
        <v>76</v>
      </c>
      <c r="E214" s="16" t="s">
        <v>1725</v>
      </c>
      <c r="F214" s="1" t="s">
        <v>1411</v>
      </c>
      <c r="G214" s="1" t="s">
        <v>1412</v>
      </c>
      <c r="H214" s="1" t="s">
        <v>1936</v>
      </c>
      <c r="I214" s="9" t="s">
        <v>32</v>
      </c>
      <c r="J214" s="9" t="s">
        <v>116</v>
      </c>
      <c r="K214" s="9" t="s">
        <v>116</v>
      </c>
      <c r="L214" s="7" t="s">
        <v>1623</v>
      </c>
      <c r="M214" s="7" t="s">
        <v>20</v>
      </c>
      <c r="N214" s="7" t="s">
        <v>72</v>
      </c>
      <c r="O214" s="7" t="s">
        <v>1619</v>
      </c>
      <c r="P214" s="7" t="s">
        <v>1415</v>
      </c>
      <c r="Q214" s="4">
        <v>8</v>
      </c>
      <c r="R214" s="4" t="s">
        <v>2152</v>
      </c>
      <c r="S214" s="14">
        <v>8</v>
      </c>
      <c r="T214" s="14">
        <v>0</v>
      </c>
      <c r="U214" s="14">
        <v>8</v>
      </c>
      <c r="V214" s="14">
        <v>0</v>
      </c>
      <c r="W214" s="4" t="s">
        <v>32</v>
      </c>
      <c r="Y214" s="14">
        <v>0</v>
      </c>
      <c r="Z214" s="14">
        <v>0</v>
      </c>
      <c r="AA214" s="14">
        <v>0</v>
      </c>
      <c r="AB214" s="14">
        <v>0</v>
      </c>
      <c r="AC214" s="12" t="s">
        <v>32</v>
      </c>
      <c r="AE214" s="14">
        <v>0</v>
      </c>
      <c r="AF214" s="14">
        <v>0</v>
      </c>
      <c r="AG214" s="14">
        <v>0</v>
      </c>
      <c r="AH214" s="14">
        <v>0</v>
      </c>
      <c r="AI214" s="12" t="s">
        <v>1646</v>
      </c>
      <c r="AK214" s="1" t="s">
        <v>1416</v>
      </c>
      <c r="AM214" s="1" t="s">
        <v>1414</v>
      </c>
      <c r="AN214" s="1" t="s">
        <v>1413</v>
      </c>
      <c r="AO214" s="1" t="s">
        <v>1420</v>
      </c>
      <c r="AP214" s="1" t="s">
        <v>1429</v>
      </c>
    </row>
    <row r="215" spans="1:44" ht="36" customHeight="1" x14ac:dyDescent="0.2">
      <c r="A215" s="3">
        <v>213</v>
      </c>
      <c r="B215" s="2">
        <v>42667</v>
      </c>
      <c r="C215" s="31" t="s">
        <v>2010</v>
      </c>
      <c r="D215" s="1" t="s">
        <v>178</v>
      </c>
      <c r="E215" s="16" t="s">
        <v>1728</v>
      </c>
      <c r="F215" s="1" t="s">
        <v>1430</v>
      </c>
      <c r="G215" s="1" t="s">
        <v>1431</v>
      </c>
      <c r="H215" s="1" t="s">
        <v>1937</v>
      </c>
      <c r="I215" s="9" t="s">
        <v>32</v>
      </c>
      <c r="J215" s="9" t="s">
        <v>116</v>
      </c>
      <c r="K215" s="9" t="s">
        <v>116</v>
      </c>
      <c r="L215" s="7" t="s">
        <v>1623</v>
      </c>
      <c r="M215" s="7" t="s">
        <v>20</v>
      </c>
      <c r="N215" s="7" t="s">
        <v>72</v>
      </c>
      <c r="O215" s="7" t="s">
        <v>1619</v>
      </c>
      <c r="P215" s="7" t="s">
        <v>1434</v>
      </c>
      <c r="Q215" s="4">
        <v>1</v>
      </c>
      <c r="R215" s="4" t="s">
        <v>1435</v>
      </c>
      <c r="S215" s="14">
        <v>1</v>
      </c>
      <c r="T215" s="14">
        <v>0</v>
      </c>
      <c r="U215" s="14">
        <v>1</v>
      </c>
      <c r="V215" s="14">
        <v>0</v>
      </c>
      <c r="W215" s="4" t="s">
        <v>32</v>
      </c>
      <c r="Y215" s="14">
        <v>0</v>
      </c>
      <c r="Z215" s="14">
        <v>0</v>
      </c>
      <c r="AA215" s="14">
        <v>0</v>
      </c>
      <c r="AB215" s="14">
        <v>0</v>
      </c>
      <c r="AC215" s="12" t="s">
        <v>32</v>
      </c>
      <c r="AE215" s="14">
        <v>0</v>
      </c>
      <c r="AF215" s="14">
        <v>0</v>
      </c>
      <c r="AG215" s="14">
        <v>0</v>
      </c>
      <c r="AH215" s="14">
        <v>0</v>
      </c>
      <c r="AI215" s="12" t="s">
        <v>1646</v>
      </c>
      <c r="AJ215" s="11" t="s">
        <v>1436</v>
      </c>
      <c r="AK215" s="1" t="s">
        <v>146</v>
      </c>
      <c r="AM215" s="1" t="s">
        <v>1433</v>
      </c>
      <c r="AN215" s="1" t="s">
        <v>1432</v>
      </c>
    </row>
    <row r="216" spans="1:44" ht="36" customHeight="1" x14ac:dyDescent="0.2">
      <c r="A216" s="3">
        <v>214</v>
      </c>
      <c r="B216" s="2">
        <v>42667</v>
      </c>
      <c r="C216" s="31" t="s">
        <v>2010</v>
      </c>
      <c r="D216" s="1" t="s">
        <v>1707</v>
      </c>
      <c r="E216" s="16" t="s">
        <v>1729</v>
      </c>
      <c r="F216" s="1" t="s">
        <v>1708</v>
      </c>
      <c r="G216" s="1" t="s">
        <v>1709</v>
      </c>
      <c r="H216" s="1" t="s">
        <v>1938</v>
      </c>
      <c r="I216" s="9">
        <v>32</v>
      </c>
      <c r="J216" s="9" t="s">
        <v>206</v>
      </c>
      <c r="K216" s="9" t="s">
        <v>1714</v>
      </c>
      <c r="L216" s="7" t="s">
        <v>192</v>
      </c>
      <c r="M216" s="7" t="s">
        <v>204</v>
      </c>
      <c r="N216" s="7" t="s">
        <v>493</v>
      </c>
      <c r="O216" s="7" t="s">
        <v>1620</v>
      </c>
      <c r="P216" s="7" t="s">
        <v>1713</v>
      </c>
      <c r="Q216" s="4">
        <v>1</v>
      </c>
      <c r="R216" s="4" t="s">
        <v>1712</v>
      </c>
      <c r="S216" s="14">
        <v>1</v>
      </c>
      <c r="T216" s="14">
        <v>0</v>
      </c>
      <c r="U216" s="14">
        <v>1</v>
      </c>
      <c r="V216" s="14">
        <v>0</v>
      </c>
      <c r="W216" s="4" t="s">
        <v>32</v>
      </c>
      <c r="Y216" s="14">
        <v>0</v>
      </c>
      <c r="Z216" s="14">
        <v>0</v>
      </c>
      <c r="AA216" s="14">
        <v>0</v>
      </c>
      <c r="AB216" s="14">
        <v>0</v>
      </c>
      <c r="AC216" s="12" t="s">
        <v>32</v>
      </c>
      <c r="AE216" s="14">
        <v>0</v>
      </c>
      <c r="AF216" s="14">
        <v>0</v>
      </c>
      <c r="AG216" s="14">
        <v>0</v>
      </c>
      <c r="AH216" s="14">
        <v>0</v>
      </c>
      <c r="AI216" s="12" t="s">
        <v>1646</v>
      </c>
      <c r="AM216" s="1" t="s">
        <v>1711</v>
      </c>
      <c r="AN216" s="1" t="s">
        <v>1710</v>
      </c>
    </row>
    <row r="217" spans="1:44" ht="36" customHeight="1" x14ac:dyDescent="0.2">
      <c r="A217" s="3">
        <v>215</v>
      </c>
      <c r="B217" s="2">
        <v>42668</v>
      </c>
      <c r="C217" s="31" t="s">
        <v>2010</v>
      </c>
      <c r="D217" s="1" t="s">
        <v>380</v>
      </c>
      <c r="E217" s="16" t="s">
        <v>1728</v>
      </c>
      <c r="F217" s="1" t="s">
        <v>600</v>
      </c>
      <c r="G217" s="1" t="s">
        <v>1401</v>
      </c>
      <c r="H217" s="1" t="s">
        <v>1939</v>
      </c>
      <c r="I217" s="9" t="s">
        <v>32</v>
      </c>
      <c r="J217" s="9" t="s">
        <v>116</v>
      </c>
      <c r="K217" s="9" t="s">
        <v>116</v>
      </c>
      <c r="L217" s="7" t="s">
        <v>1623</v>
      </c>
      <c r="M217" s="7" t="s">
        <v>20</v>
      </c>
      <c r="N217" s="7" t="s">
        <v>72</v>
      </c>
      <c r="O217" s="7" t="s">
        <v>1619</v>
      </c>
      <c r="P217" s="7" t="s">
        <v>1402</v>
      </c>
      <c r="Q217" s="4">
        <v>4</v>
      </c>
      <c r="R217" s="4" t="s">
        <v>2154</v>
      </c>
      <c r="S217" s="14">
        <v>4</v>
      </c>
      <c r="T217" s="14">
        <v>0</v>
      </c>
      <c r="U217" s="14">
        <v>4</v>
      </c>
      <c r="V217" s="14">
        <v>0</v>
      </c>
      <c r="W217" s="4" t="s">
        <v>32</v>
      </c>
      <c r="Y217" s="14">
        <v>0</v>
      </c>
      <c r="Z217" s="14">
        <v>0</v>
      </c>
      <c r="AA217" s="14">
        <v>0</v>
      </c>
      <c r="AB217" s="14">
        <v>0</v>
      </c>
      <c r="AC217" s="12" t="s">
        <v>32</v>
      </c>
      <c r="AE217" s="14">
        <v>0</v>
      </c>
      <c r="AF217" s="14">
        <v>0</v>
      </c>
      <c r="AG217" s="14">
        <v>0</v>
      </c>
      <c r="AH217" s="14">
        <v>0</v>
      </c>
      <c r="AI217" s="12" t="s">
        <v>1646</v>
      </c>
      <c r="AJ217" s="11" t="s">
        <v>1404</v>
      </c>
      <c r="AK217" s="1" t="s">
        <v>1403</v>
      </c>
      <c r="AM217" s="1" t="s">
        <v>1400</v>
      </c>
      <c r="AN217" s="1" t="s">
        <v>1399</v>
      </c>
      <c r="AO217" s="1" t="s">
        <v>1417</v>
      </c>
      <c r="AP217" s="1" t="s">
        <v>1418</v>
      </c>
    </row>
    <row r="218" spans="1:44" ht="36" customHeight="1" x14ac:dyDescent="0.2">
      <c r="A218" s="3">
        <v>216</v>
      </c>
      <c r="B218" s="2">
        <v>42669</v>
      </c>
      <c r="C218" s="31" t="s">
        <v>2010</v>
      </c>
      <c r="D218" s="1" t="s">
        <v>178</v>
      </c>
      <c r="E218" s="16" t="s">
        <v>1728</v>
      </c>
      <c r="F218" s="1" t="s">
        <v>738</v>
      </c>
      <c r="G218" s="1" t="s">
        <v>1405</v>
      </c>
      <c r="H218" s="1" t="s">
        <v>1940</v>
      </c>
      <c r="I218" s="9" t="s">
        <v>32</v>
      </c>
      <c r="J218" s="9" t="s">
        <v>116</v>
      </c>
      <c r="K218" s="9" t="s">
        <v>116</v>
      </c>
      <c r="L218" s="7" t="s">
        <v>1623</v>
      </c>
      <c r="M218" s="7" t="s">
        <v>20</v>
      </c>
      <c r="N218" s="7" t="s">
        <v>72</v>
      </c>
      <c r="O218" s="7" t="s">
        <v>1619</v>
      </c>
      <c r="P218" s="7" t="s">
        <v>1410</v>
      </c>
      <c r="Q218" s="4">
        <v>6</v>
      </c>
      <c r="R218" s="4" t="s">
        <v>2226</v>
      </c>
      <c r="S218" s="14">
        <v>6</v>
      </c>
      <c r="T218" s="14">
        <v>0</v>
      </c>
      <c r="U218" s="14">
        <v>6</v>
      </c>
      <c r="V218" s="14">
        <v>0</v>
      </c>
      <c r="W218" s="4" t="s">
        <v>32</v>
      </c>
      <c r="Y218" s="14">
        <v>0</v>
      </c>
      <c r="Z218" s="14">
        <v>0</v>
      </c>
      <c r="AA218" s="14">
        <v>0</v>
      </c>
      <c r="AB218" s="14">
        <v>0</v>
      </c>
      <c r="AC218" s="12" t="s">
        <v>32</v>
      </c>
      <c r="AE218" s="14">
        <v>0</v>
      </c>
      <c r="AF218" s="14">
        <v>0</v>
      </c>
      <c r="AG218" s="14">
        <v>0</v>
      </c>
      <c r="AH218" s="14">
        <v>0</v>
      </c>
      <c r="AI218" s="12" t="s">
        <v>1646</v>
      </c>
      <c r="AJ218" s="11" t="s">
        <v>1408</v>
      </c>
      <c r="AK218" s="1" t="s">
        <v>1409</v>
      </c>
      <c r="AM218" s="1" t="s">
        <v>1407</v>
      </c>
      <c r="AN218" s="1" t="s">
        <v>1406</v>
      </c>
      <c r="AO218" s="1" t="s">
        <v>1419</v>
      </c>
    </row>
    <row r="219" spans="1:44" ht="36" customHeight="1" x14ac:dyDescent="0.2">
      <c r="A219" s="3">
        <v>217</v>
      </c>
      <c r="B219" s="2">
        <v>42672</v>
      </c>
      <c r="C219" s="31" t="s">
        <v>2010</v>
      </c>
      <c r="D219" s="1" t="s">
        <v>193</v>
      </c>
      <c r="E219" s="16" t="s">
        <v>1728</v>
      </c>
      <c r="F219" s="1" t="s">
        <v>1457</v>
      </c>
      <c r="G219" s="1" t="s">
        <v>1460</v>
      </c>
      <c r="H219" s="1" t="s">
        <v>1941</v>
      </c>
      <c r="I219" s="9" t="s">
        <v>32</v>
      </c>
      <c r="J219" s="9" t="s">
        <v>116</v>
      </c>
      <c r="K219" s="9" t="s">
        <v>116</v>
      </c>
      <c r="L219" s="7" t="s">
        <v>150</v>
      </c>
      <c r="M219" s="7" t="s">
        <v>20</v>
      </c>
      <c r="N219" s="7" t="s">
        <v>149</v>
      </c>
      <c r="O219" s="7" t="s">
        <v>1619</v>
      </c>
      <c r="P219" s="7" t="s">
        <v>1638</v>
      </c>
      <c r="Q219" s="4" t="s">
        <v>32</v>
      </c>
      <c r="S219" s="14">
        <v>0</v>
      </c>
      <c r="T219" s="14">
        <v>0</v>
      </c>
      <c r="U219" s="14">
        <v>0</v>
      </c>
      <c r="V219" s="14">
        <v>0</v>
      </c>
      <c r="W219" s="4" t="s">
        <v>32</v>
      </c>
      <c r="Y219" s="14">
        <v>0</v>
      </c>
      <c r="Z219" s="14">
        <v>0</v>
      </c>
      <c r="AA219" s="14">
        <v>0</v>
      </c>
      <c r="AB219" s="14">
        <v>0</v>
      </c>
      <c r="AC219" s="12">
        <v>2</v>
      </c>
      <c r="AD219" s="12" t="s">
        <v>2267</v>
      </c>
      <c r="AE219" s="14">
        <v>2</v>
      </c>
      <c r="AF219" s="14">
        <v>0</v>
      </c>
      <c r="AG219" s="14">
        <v>2</v>
      </c>
      <c r="AH219" s="14">
        <v>0</v>
      </c>
      <c r="AI219" s="12" t="s">
        <v>916</v>
      </c>
      <c r="AK219" s="1" t="s">
        <v>146</v>
      </c>
      <c r="AM219" s="1" t="s">
        <v>1459</v>
      </c>
      <c r="AN219" s="1" t="s">
        <v>1458</v>
      </c>
    </row>
    <row r="220" spans="1:44" ht="36" customHeight="1" x14ac:dyDescent="0.2">
      <c r="A220" s="3">
        <v>218</v>
      </c>
      <c r="B220" s="2">
        <v>42673</v>
      </c>
      <c r="C220" s="31" t="s">
        <v>2010</v>
      </c>
      <c r="D220" s="1" t="s">
        <v>76</v>
      </c>
      <c r="E220" s="16" t="s">
        <v>1725</v>
      </c>
      <c r="F220" s="1" t="s">
        <v>342</v>
      </c>
      <c r="G220" s="1" t="s">
        <v>342</v>
      </c>
      <c r="H220" s="1" t="s">
        <v>1942</v>
      </c>
      <c r="I220" s="9" t="s">
        <v>32</v>
      </c>
      <c r="J220" s="9" t="s">
        <v>116</v>
      </c>
      <c r="K220" s="9" t="s">
        <v>116</v>
      </c>
      <c r="L220" s="7" t="s">
        <v>1623</v>
      </c>
      <c r="M220" s="7" t="s">
        <v>20</v>
      </c>
      <c r="N220" s="7" t="s">
        <v>72</v>
      </c>
      <c r="O220" s="7" t="s">
        <v>1619</v>
      </c>
      <c r="P220" s="7" t="s">
        <v>2095</v>
      </c>
      <c r="Q220" s="4">
        <v>4</v>
      </c>
      <c r="R220" s="4" t="s">
        <v>1447</v>
      </c>
      <c r="S220" s="14">
        <v>4</v>
      </c>
      <c r="T220" s="14">
        <v>0</v>
      </c>
      <c r="U220" s="14">
        <v>4</v>
      </c>
      <c r="V220" s="14">
        <v>0</v>
      </c>
      <c r="W220" s="4" t="s">
        <v>32</v>
      </c>
      <c r="Y220" s="14">
        <v>0</v>
      </c>
      <c r="Z220" s="14">
        <v>0</v>
      </c>
      <c r="AA220" s="14">
        <v>0</v>
      </c>
      <c r="AB220" s="14">
        <v>0</v>
      </c>
      <c r="AC220" s="12" t="s">
        <v>32</v>
      </c>
      <c r="AE220" s="14">
        <v>0</v>
      </c>
      <c r="AF220" s="14">
        <v>0</v>
      </c>
      <c r="AG220" s="14">
        <v>0</v>
      </c>
      <c r="AH220" s="14">
        <v>0</v>
      </c>
      <c r="AI220" s="12" t="s">
        <v>1646</v>
      </c>
      <c r="AK220" s="1" t="s">
        <v>1416</v>
      </c>
      <c r="AM220" s="1" t="s">
        <v>1446</v>
      </c>
      <c r="AN220" s="1" t="s">
        <v>1445</v>
      </c>
      <c r="AO220" s="1" t="s">
        <v>1448</v>
      </c>
      <c r="AP220" s="1" t="s">
        <v>1456</v>
      </c>
    </row>
    <row r="221" spans="1:44" ht="36" customHeight="1" x14ac:dyDescent="0.2">
      <c r="A221" s="3">
        <v>219</v>
      </c>
      <c r="B221" s="2">
        <v>42674</v>
      </c>
      <c r="C221" s="31" t="s">
        <v>2010</v>
      </c>
      <c r="D221" s="1" t="s">
        <v>193</v>
      </c>
      <c r="E221" s="16" t="s">
        <v>1728</v>
      </c>
      <c r="F221" s="1" t="s">
        <v>1381</v>
      </c>
      <c r="G221" s="1" t="s">
        <v>1444</v>
      </c>
      <c r="H221" s="1" t="s">
        <v>1943</v>
      </c>
      <c r="I221" s="9" t="s">
        <v>32</v>
      </c>
      <c r="J221" s="9" t="s">
        <v>116</v>
      </c>
      <c r="K221" s="9" t="s">
        <v>116</v>
      </c>
      <c r="L221" s="7" t="s">
        <v>1623</v>
      </c>
      <c r="M221" s="7" t="s">
        <v>20</v>
      </c>
      <c r="N221" s="7" t="s">
        <v>72</v>
      </c>
      <c r="O221" s="7" t="s">
        <v>1619</v>
      </c>
      <c r="P221" s="7" t="s">
        <v>118</v>
      </c>
      <c r="Q221" s="4">
        <v>4</v>
      </c>
      <c r="R221" s="4" t="s">
        <v>2116</v>
      </c>
      <c r="S221" s="14">
        <v>4</v>
      </c>
      <c r="T221" s="14">
        <v>0</v>
      </c>
      <c r="U221" s="14">
        <v>3</v>
      </c>
      <c r="V221" s="14">
        <v>1</v>
      </c>
      <c r="W221" s="4" t="s">
        <v>32</v>
      </c>
      <c r="Y221" s="14">
        <v>0</v>
      </c>
      <c r="Z221" s="14">
        <v>0</v>
      </c>
      <c r="AA221" s="14">
        <v>0</v>
      </c>
      <c r="AB221" s="14">
        <v>0</v>
      </c>
      <c r="AC221" s="12" t="s">
        <v>32</v>
      </c>
      <c r="AE221" s="14">
        <v>0</v>
      </c>
      <c r="AF221" s="14">
        <v>0</v>
      </c>
      <c r="AG221" s="14">
        <v>0</v>
      </c>
      <c r="AH221" s="14">
        <v>0</v>
      </c>
      <c r="AI221" s="12" t="s">
        <v>1646</v>
      </c>
      <c r="AK221" s="1" t="s">
        <v>146</v>
      </c>
      <c r="AM221" s="1" t="s">
        <v>1443</v>
      </c>
      <c r="AN221" s="1" t="s">
        <v>1442</v>
      </c>
    </row>
    <row r="222" spans="1:44" ht="36" customHeight="1" x14ac:dyDescent="0.2">
      <c r="A222" s="3">
        <v>220</v>
      </c>
      <c r="B222" s="2">
        <v>42675</v>
      </c>
      <c r="C222" s="31" t="s">
        <v>2011</v>
      </c>
      <c r="D222" s="1" t="s">
        <v>231</v>
      </c>
      <c r="E222" s="16" t="s">
        <v>1725</v>
      </c>
      <c r="F222" s="1" t="s">
        <v>272</v>
      </c>
      <c r="G222" s="1" t="s">
        <v>1463</v>
      </c>
      <c r="H222" s="1" t="s">
        <v>1944</v>
      </c>
      <c r="I222" s="9">
        <v>1</v>
      </c>
      <c r="J222" s="9" t="s">
        <v>64</v>
      </c>
      <c r="K222" s="9" t="s">
        <v>1464</v>
      </c>
      <c r="L222" s="7" t="s">
        <v>192</v>
      </c>
      <c r="M222" s="7" t="s">
        <v>60</v>
      </c>
      <c r="N222" s="7" t="s">
        <v>71</v>
      </c>
      <c r="O222" s="7" t="s">
        <v>1621</v>
      </c>
      <c r="P222" s="7" t="s">
        <v>1465</v>
      </c>
      <c r="Q222" s="4">
        <v>3</v>
      </c>
      <c r="R222" s="4" t="s">
        <v>2101</v>
      </c>
      <c r="S222" s="14">
        <v>3</v>
      </c>
      <c r="T222" s="14">
        <v>0</v>
      </c>
      <c r="U222" s="14">
        <v>3</v>
      </c>
      <c r="V222" s="14">
        <v>0</v>
      </c>
      <c r="W222" s="4" t="s">
        <v>32</v>
      </c>
      <c r="Y222" s="14">
        <v>0</v>
      </c>
      <c r="Z222" s="14">
        <v>0</v>
      </c>
      <c r="AA222" s="14">
        <v>0</v>
      </c>
      <c r="AB222" s="14">
        <v>0</v>
      </c>
      <c r="AC222" s="12" t="s">
        <v>32</v>
      </c>
      <c r="AE222" s="14">
        <v>0</v>
      </c>
      <c r="AF222" s="14">
        <v>0</v>
      </c>
      <c r="AG222" s="14">
        <v>0</v>
      </c>
      <c r="AH222" s="14">
        <v>0</v>
      </c>
      <c r="AI222" s="12" t="s">
        <v>1646</v>
      </c>
      <c r="AM222" s="1" t="s">
        <v>1462</v>
      </c>
      <c r="AN222" s="1" t="s">
        <v>1461</v>
      </c>
    </row>
    <row r="223" spans="1:44" ht="36" customHeight="1" x14ac:dyDescent="0.2">
      <c r="A223" s="3">
        <v>221</v>
      </c>
      <c r="B223" s="2">
        <v>42675</v>
      </c>
      <c r="C223" s="31" t="s">
        <v>2011</v>
      </c>
      <c r="D223" s="1" t="s">
        <v>43</v>
      </c>
      <c r="E223" s="16" t="s">
        <v>1725</v>
      </c>
      <c r="F223" s="1" t="s">
        <v>1449</v>
      </c>
      <c r="G223" s="1" t="s">
        <v>1450</v>
      </c>
      <c r="H223" s="1" t="s">
        <v>1945</v>
      </c>
      <c r="I223" s="9" t="s">
        <v>32</v>
      </c>
      <c r="J223" s="9" t="s">
        <v>116</v>
      </c>
      <c r="K223" s="9" t="s">
        <v>116</v>
      </c>
      <c r="L223" s="7" t="s">
        <v>490</v>
      </c>
      <c r="M223" s="7" t="s">
        <v>20</v>
      </c>
      <c r="N223" s="7" t="s">
        <v>149</v>
      </c>
      <c r="O223" s="7" t="s">
        <v>1619</v>
      </c>
      <c r="P223" s="7" t="s">
        <v>1631</v>
      </c>
      <c r="Q223" s="4">
        <v>2</v>
      </c>
      <c r="R223" s="4" t="s">
        <v>1455</v>
      </c>
      <c r="S223" s="14">
        <v>2</v>
      </c>
      <c r="T223" s="14">
        <v>0</v>
      </c>
      <c r="U223" s="14">
        <v>2</v>
      </c>
      <c r="V223" s="14">
        <v>0</v>
      </c>
      <c r="W223" s="4">
        <v>1</v>
      </c>
      <c r="X223" s="4" t="s">
        <v>1454</v>
      </c>
      <c r="Y223" s="14">
        <v>1</v>
      </c>
      <c r="Z223" s="14">
        <v>0</v>
      </c>
      <c r="AA223" s="14">
        <v>1</v>
      </c>
      <c r="AB223" s="14">
        <v>0</v>
      </c>
      <c r="AC223" s="12">
        <v>1</v>
      </c>
      <c r="AD223" s="12" t="s">
        <v>1453</v>
      </c>
      <c r="AE223" s="14">
        <v>1</v>
      </c>
      <c r="AF223" s="14">
        <v>0</v>
      </c>
      <c r="AG223" s="14">
        <v>1</v>
      </c>
      <c r="AH223" s="14">
        <v>0</v>
      </c>
      <c r="AI223" s="12" t="s">
        <v>1627</v>
      </c>
      <c r="AM223" s="1" t="s">
        <v>1452</v>
      </c>
      <c r="AN223" s="1" t="s">
        <v>1451</v>
      </c>
      <c r="AO223" s="1" t="s">
        <v>1694</v>
      </c>
    </row>
    <row r="224" spans="1:44" ht="36" customHeight="1" x14ac:dyDescent="0.2">
      <c r="A224" s="3">
        <v>222</v>
      </c>
      <c r="B224" s="2">
        <v>42679</v>
      </c>
      <c r="C224" s="31" t="s">
        <v>2011</v>
      </c>
      <c r="D224" s="1" t="s">
        <v>76</v>
      </c>
      <c r="E224" s="16" t="s">
        <v>1725</v>
      </c>
      <c r="F224" s="1" t="s">
        <v>1473</v>
      </c>
      <c r="G224" s="1" t="s">
        <v>1474</v>
      </c>
      <c r="H224" s="1" t="s">
        <v>1946</v>
      </c>
      <c r="I224" s="9" t="s">
        <v>32</v>
      </c>
      <c r="J224" s="9" t="s">
        <v>116</v>
      </c>
      <c r="K224" s="9" t="s">
        <v>116</v>
      </c>
      <c r="L224" s="7" t="s">
        <v>1623</v>
      </c>
      <c r="M224" s="7" t="s">
        <v>1721</v>
      </c>
      <c r="N224" s="7" t="s">
        <v>1722</v>
      </c>
      <c r="O224" s="7" t="s">
        <v>1619</v>
      </c>
      <c r="P224" s="7" t="s">
        <v>126</v>
      </c>
      <c r="Q224" s="4">
        <v>1</v>
      </c>
      <c r="R224" s="4" t="s">
        <v>2180</v>
      </c>
      <c r="S224" s="14">
        <v>1</v>
      </c>
      <c r="T224" s="14">
        <v>0</v>
      </c>
      <c r="U224" s="14">
        <v>1</v>
      </c>
      <c r="V224" s="14">
        <v>0</v>
      </c>
      <c r="W224" s="4" t="s">
        <v>32</v>
      </c>
      <c r="Y224" s="14">
        <v>0</v>
      </c>
      <c r="Z224" s="14">
        <v>0</v>
      </c>
      <c r="AA224" s="14">
        <v>0</v>
      </c>
      <c r="AB224" s="14">
        <v>0</v>
      </c>
      <c r="AC224" s="12" t="s">
        <v>32</v>
      </c>
      <c r="AE224" s="14">
        <v>0</v>
      </c>
      <c r="AF224" s="14">
        <v>0</v>
      </c>
      <c r="AG224" s="14">
        <v>0</v>
      </c>
      <c r="AH224" s="14">
        <v>0</v>
      </c>
      <c r="AI224" s="12" t="s">
        <v>1646</v>
      </c>
      <c r="AL224" s="1" t="s">
        <v>1477</v>
      </c>
      <c r="AM224" s="1" t="s">
        <v>1476</v>
      </c>
      <c r="AN224" s="1" t="s">
        <v>1475</v>
      </c>
      <c r="AO224" s="1" t="s">
        <v>1478</v>
      </c>
      <c r="AP224" s="1" t="s">
        <v>1479</v>
      </c>
    </row>
    <row r="225" spans="1:42" ht="36" customHeight="1" x14ac:dyDescent="0.2">
      <c r="A225" s="3">
        <v>223</v>
      </c>
      <c r="B225" s="2">
        <v>42681</v>
      </c>
      <c r="C225" s="31" t="s">
        <v>2011</v>
      </c>
      <c r="D225" s="1" t="s">
        <v>79</v>
      </c>
      <c r="E225" s="16" t="s">
        <v>1728</v>
      </c>
      <c r="F225" s="1" t="s">
        <v>86</v>
      </c>
      <c r="G225" s="1" t="s">
        <v>1470</v>
      </c>
      <c r="H225" s="1" t="s">
        <v>1947</v>
      </c>
      <c r="I225" s="9" t="s">
        <v>32</v>
      </c>
      <c r="J225" s="9" t="s">
        <v>116</v>
      </c>
      <c r="K225" s="9" t="s">
        <v>116</v>
      </c>
      <c r="L225" s="7" t="s">
        <v>192</v>
      </c>
      <c r="M225" s="7" t="s">
        <v>1721</v>
      </c>
      <c r="N225" s="7" t="s">
        <v>1722</v>
      </c>
      <c r="O225" s="7" t="s">
        <v>1620</v>
      </c>
      <c r="P225" s="7" t="s">
        <v>1469</v>
      </c>
      <c r="Q225" s="4">
        <v>6</v>
      </c>
      <c r="R225" s="4" t="s">
        <v>2223</v>
      </c>
      <c r="S225" s="14">
        <v>5</v>
      </c>
      <c r="T225" s="14">
        <v>1</v>
      </c>
      <c r="U225" s="14">
        <v>6</v>
      </c>
      <c r="V225" s="14">
        <v>0</v>
      </c>
      <c r="W225" s="4" t="s">
        <v>32</v>
      </c>
      <c r="Y225" s="14">
        <v>0</v>
      </c>
      <c r="Z225" s="14">
        <v>0</v>
      </c>
      <c r="AA225" s="14">
        <v>0</v>
      </c>
      <c r="AB225" s="14">
        <v>0</v>
      </c>
      <c r="AC225" s="12" t="s">
        <v>32</v>
      </c>
      <c r="AE225" s="14">
        <v>0</v>
      </c>
      <c r="AF225" s="14">
        <v>0</v>
      </c>
      <c r="AG225" s="14">
        <v>0</v>
      </c>
      <c r="AH225" s="14">
        <v>0</v>
      </c>
      <c r="AI225" s="12" t="s">
        <v>1646</v>
      </c>
      <c r="AJ225" s="11" t="s">
        <v>1468</v>
      </c>
      <c r="AK225" s="1" t="s">
        <v>2090</v>
      </c>
      <c r="AM225" s="1" t="s">
        <v>1467</v>
      </c>
      <c r="AN225" s="1" t="s">
        <v>1466</v>
      </c>
      <c r="AO225" s="1" t="s">
        <v>1471</v>
      </c>
      <c r="AP225" s="1" t="s">
        <v>1472</v>
      </c>
    </row>
    <row r="226" spans="1:42" ht="36" customHeight="1" x14ac:dyDescent="0.2">
      <c r="A226" s="3">
        <v>224</v>
      </c>
      <c r="B226" s="2">
        <v>42685</v>
      </c>
      <c r="C226" s="31" t="s">
        <v>2011</v>
      </c>
      <c r="D226" s="1" t="s">
        <v>178</v>
      </c>
      <c r="E226" s="16" t="s">
        <v>1728</v>
      </c>
      <c r="F226" s="1" t="s">
        <v>1480</v>
      </c>
      <c r="G226" s="1" t="s">
        <v>192</v>
      </c>
      <c r="H226" s="1" t="s">
        <v>1948</v>
      </c>
      <c r="I226" s="9" t="s">
        <v>32</v>
      </c>
      <c r="J226" s="9" t="s">
        <v>116</v>
      </c>
      <c r="K226" s="9" t="s">
        <v>116</v>
      </c>
      <c r="L226" s="7" t="s">
        <v>192</v>
      </c>
      <c r="M226" s="7" t="s">
        <v>20</v>
      </c>
      <c r="N226" s="7" t="s">
        <v>71</v>
      </c>
      <c r="O226" s="7" t="s">
        <v>1620</v>
      </c>
      <c r="P226" s="7" t="s">
        <v>288</v>
      </c>
      <c r="Q226" s="4">
        <v>3</v>
      </c>
      <c r="R226" s="4" t="s">
        <v>2236</v>
      </c>
      <c r="S226" s="14">
        <v>3</v>
      </c>
      <c r="T226" s="14">
        <v>0</v>
      </c>
      <c r="U226" s="14">
        <v>3</v>
      </c>
      <c r="V226" s="14">
        <v>0</v>
      </c>
      <c r="W226" s="4" t="s">
        <v>32</v>
      </c>
      <c r="Y226" s="14">
        <v>0</v>
      </c>
      <c r="Z226" s="14">
        <v>0</v>
      </c>
      <c r="AA226" s="14">
        <v>0</v>
      </c>
      <c r="AB226" s="14">
        <v>0</v>
      </c>
      <c r="AC226" s="12" t="s">
        <v>32</v>
      </c>
      <c r="AE226" s="14">
        <v>0</v>
      </c>
      <c r="AF226" s="14">
        <v>0</v>
      </c>
      <c r="AG226" s="14">
        <v>0</v>
      </c>
      <c r="AH226" s="14">
        <v>0</v>
      </c>
      <c r="AI226" s="12" t="s">
        <v>1646</v>
      </c>
      <c r="AJ226" s="11" t="s">
        <v>1483</v>
      </c>
      <c r="AK226" s="1" t="s">
        <v>1484</v>
      </c>
      <c r="AM226" s="1" t="s">
        <v>1482</v>
      </c>
      <c r="AN226" s="1" t="s">
        <v>1481</v>
      </c>
    </row>
    <row r="227" spans="1:42" ht="36" customHeight="1" x14ac:dyDescent="0.2">
      <c r="A227" s="3">
        <v>225</v>
      </c>
      <c r="B227" s="2">
        <v>42691</v>
      </c>
      <c r="C227" s="31" t="s">
        <v>2011</v>
      </c>
      <c r="D227" s="1" t="s">
        <v>178</v>
      </c>
      <c r="E227" s="16" t="s">
        <v>1728</v>
      </c>
      <c r="F227" s="1" t="s">
        <v>1485</v>
      </c>
      <c r="G227" s="1" t="s">
        <v>1489</v>
      </c>
      <c r="H227" s="1" t="s">
        <v>1949</v>
      </c>
      <c r="I227" s="9">
        <v>29</v>
      </c>
      <c r="J227" s="9" t="s">
        <v>1488</v>
      </c>
      <c r="K227" s="9" t="s">
        <v>2091</v>
      </c>
      <c r="L227" s="7" t="s">
        <v>192</v>
      </c>
      <c r="M227" s="7" t="s">
        <v>60</v>
      </c>
      <c r="N227" s="7" t="s">
        <v>71</v>
      </c>
      <c r="O227" s="7" t="s">
        <v>1620</v>
      </c>
      <c r="P227" s="7" t="s">
        <v>288</v>
      </c>
      <c r="Q227" s="4">
        <v>2</v>
      </c>
      <c r="R227" s="4" t="s">
        <v>1490</v>
      </c>
      <c r="S227" s="14">
        <v>2</v>
      </c>
      <c r="T227" s="14">
        <v>0</v>
      </c>
      <c r="U227" s="14">
        <v>2</v>
      </c>
      <c r="V227" s="14">
        <v>0</v>
      </c>
      <c r="W227" s="4" t="s">
        <v>32</v>
      </c>
      <c r="Y227" s="14">
        <v>0</v>
      </c>
      <c r="Z227" s="14">
        <v>0</v>
      </c>
      <c r="AA227" s="14">
        <v>0</v>
      </c>
      <c r="AB227" s="14">
        <v>0</v>
      </c>
      <c r="AC227" s="12" t="s">
        <v>32</v>
      </c>
      <c r="AE227" s="14">
        <v>0</v>
      </c>
      <c r="AF227" s="14">
        <v>0</v>
      </c>
      <c r="AG227" s="14">
        <v>0</v>
      </c>
      <c r="AH227" s="14">
        <v>0</v>
      </c>
      <c r="AI227" s="12" t="s">
        <v>1646</v>
      </c>
      <c r="AJ227" s="11" t="s">
        <v>1491</v>
      </c>
      <c r="AM227" s="1" t="s">
        <v>1487</v>
      </c>
      <c r="AN227" s="1" t="s">
        <v>1486</v>
      </c>
      <c r="AO227" s="1" t="s">
        <v>1492</v>
      </c>
    </row>
    <row r="228" spans="1:42" ht="36" customHeight="1" x14ac:dyDescent="0.2">
      <c r="A228" s="3">
        <v>226</v>
      </c>
      <c r="B228" s="2">
        <v>42692</v>
      </c>
      <c r="C228" s="31" t="s">
        <v>2011</v>
      </c>
      <c r="D228" s="1" t="s">
        <v>76</v>
      </c>
      <c r="E228" s="16" t="s">
        <v>1725</v>
      </c>
      <c r="F228" s="1" t="s">
        <v>209</v>
      </c>
      <c r="G228" s="1" t="s">
        <v>1497</v>
      </c>
      <c r="H228" s="1" t="s">
        <v>1950</v>
      </c>
      <c r="I228" s="9" t="s">
        <v>32</v>
      </c>
      <c r="J228" s="9" t="s">
        <v>116</v>
      </c>
      <c r="K228" s="9" t="s">
        <v>116</v>
      </c>
      <c r="L228" s="7" t="s">
        <v>1623</v>
      </c>
      <c r="M228" s="7" t="s">
        <v>20</v>
      </c>
      <c r="N228" s="7" t="s">
        <v>72</v>
      </c>
      <c r="O228" s="7" t="s">
        <v>1619</v>
      </c>
      <c r="P228" s="7" t="s">
        <v>1496</v>
      </c>
      <c r="Q228" s="4">
        <v>2</v>
      </c>
      <c r="R228" s="4" t="s">
        <v>2113</v>
      </c>
      <c r="S228" s="14">
        <v>2</v>
      </c>
      <c r="T228" s="14">
        <v>0</v>
      </c>
      <c r="U228" s="14">
        <v>2</v>
      </c>
      <c r="V228" s="14">
        <v>0</v>
      </c>
      <c r="W228" s="4" t="s">
        <v>32</v>
      </c>
      <c r="Y228" s="14">
        <v>0</v>
      </c>
      <c r="Z228" s="14">
        <v>0</v>
      </c>
      <c r="AA228" s="14">
        <v>0</v>
      </c>
      <c r="AB228" s="14">
        <v>0</v>
      </c>
      <c r="AC228" s="12" t="s">
        <v>32</v>
      </c>
      <c r="AE228" s="14">
        <v>0</v>
      </c>
      <c r="AF228" s="14">
        <v>0</v>
      </c>
      <c r="AG228" s="14">
        <v>0</v>
      </c>
      <c r="AH228" s="14">
        <v>0</v>
      </c>
      <c r="AI228" s="12" t="s">
        <v>1646</v>
      </c>
      <c r="AK228" s="1" t="s">
        <v>1495</v>
      </c>
      <c r="AM228" s="1" t="s">
        <v>1494</v>
      </c>
      <c r="AN228" s="1" t="s">
        <v>1493</v>
      </c>
      <c r="AO228" s="1" t="s">
        <v>1498</v>
      </c>
      <c r="AP228" s="1" t="s">
        <v>1499</v>
      </c>
    </row>
    <row r="229" spans="1:42" ht="36" customHeight="1" x14ac:dyDescent="0.2">
      <c r="A229" s="3">
        <v>227</v>
      </c>
      <c r="B229" s="2">
        <v>42692</v>
      </c>
      <c r="C229" s="31" t="s">
        <v>2011</v>
      </c>
      <c r="D229" s="1" t="s">
        <v>231</v>
      </c>
      <c r="E229" s="16" t="s">
        <v>1725</v>
      </c>
      <c r="F229" s="1" t="s">
        <v>1526</v>
      </c>
      <c r="G229" s="1" t="s">
        <v>1527</v>
      </c>
      <c r="H229" s="1" t="s">
        <v>1951</v>
      </c>
      <c r="I229" s="9">
        <v>1</v>
      </c>
      <c r="J229" s="9" t="s">
        <v>64</v>
      </c>
      <c r="K229" s="9" t="s">
        <v>1530</v>
      </c>
      <c r="L229" s="7" t="s">
        <v>192</v>
      </c>
      <c r="M229" s="7" t="s">
        <v>60</v>
      </c>
      <c r="N229" s="7" t="s">
        <v>71</v>
      </c>
      <c r="O229" s="7" t="s">
        <v>1620</v>
      </c>
      <c r="P229" s="7" t="s">
        <v>288</v>
      </c>
      <c r="Q229" s="4">
        <v>1</v>
      </c>
      <c r="S229" s="14">
        <v>1</v>
      </c>
      <c r="T229" s="14">
        <v>0</v>
      </c>
      <c r="U229" s="14">
        <v>1</v>
      </c>
      <c r="V229" s="14">
        <v>0</v>
      </c>
      <c r="W229" s="4" t="s">
        <v>32</v>
      </c>
      <c r="Y229" s="14">
        <v>0</v>
      </c>
      <c r="Z229" s="14">
        <v>0</v>
      </c>
      <c r="AA229" s="14">
        <v>0</v>
      </c>
      <c r="AB229" s="14">
        <v>0</v>
      </c>
      <c r="AC229" s="12" t="s">
        <v>32</v>
      </c>
      <c r="AE229" s="14">
        <v>0</v>
      </c>
      <c r="AF229" s="14">
        <v>0</v>
      </c>
      <c r="AG229" s="14">
        <v>0</v>
      </c>
      <c r="AH229" s="14">
        <v>0</v>
      </c>
      <c r="AI229" s="12" t="s">
        <v>1646</v>
      </c>
      <c r="AM229" s="1" t="s">
        <v>1529</v>
      </c>
      <c r="AN229" s="1" t="s">
        <v>1528</v>
      </c>
    </row>
    <row r="230" spans="1:42" ht="36" customHeight="1" x14ac:dyDescent="0.2">
      <c r="A230" s="3">
        <v>228</v>
      </c>
      <c r="B230" s="2">
        <v>42693</v>
      </c>
      <c r="C230" s="31" t="s">
        <v>2011</v>
      </c>
      <c r="D230" s="1" t="s">
        <v>166</v>
      </c>
      <c r="E230" s="16" t="s">
        <v>1728</v>
      </c>
      <c r="F230" s="1" t="s">
        <v>1518</v>
      </c>
      <c r="G230" s="1" t="s">
        <v>1519</v>
      </c>
      <c r="H230" s="1" t="s">
        <v>1952</v>
      </c>
      <c r="I230" s="9" t="s">
        <v>32</v>
      </c>
      <c r="J230" s="9" t="s">
        <v>116</v>
      </c>
      <c r="K230" s="9" t="s">
        <v>116</v>
      </c>
      <c r="L230" s="7" t="s">
        <v>1624</v>
      </c>
      <c r="M230" s="7" t="s">
        <v>20</v>
      </c>
      <c r="N230" s="7" t="s">
        <v>72</v>
      </c>
      <c r="O230" s="7" t="s">
        <v>1356</v>
      </c>
      <c r="P230" s="7" t="s">
        <v>118</v>
      </c>
      <c r="Q230" s="4">
        <v>4</v>
      </c>
      <c r="S230" s="14">
        <v>4</v>
      </c>
      <c r="T230" s="14">
        <v>0</v>
      </c>
      <c r="U230" s="14">
        <v>4</v>
      </c>
      <c r="V230" s="14">
        <v>0</v>
      </c>
      <c r="W230" s="4" t="s">
        <v>32</v>
      </c>
      <c r="Y230" s="14">
        <v>0</v>
      </c>
      <c r="Z230" s="14">
        <v>0</v>
      </c>
      <c r="AA230" s="14">
        <v>0</v>
      </c>
      <c r="AB230" s="14">
        <v>0</v>
      </c>
      <c r="AC230" s="12" t="s">
        <v>32</v>
      </c>
      <c r="AE230" s="14">
        <v>0</v>
      </c>
      <c r="AF230" s="14">
        <v>0</v>
      </c>
      <c r="AG230" s="14">
        <v>0</v>
      </c>
      <c r="AH230" s="14">
        <v>0</v>
      </c>
      <c r="AI230" s="12" t="s">
        <v>1646</v>
      </c>
      <c r="AM230" s="1" t="s">
        <v>1521</v>
      </c>
      <c r="AN230" s="1" t="s">
        <v>1520</v>
      </c>
      <c r="AO230" s="1" t="s">
        <v>1525</v>
      </c>
    </row>
    <row r="231" spans="1:42" ht="36" customHeight="1" x14ac:dyDescent="0.2">
      <c r="A231" s="3">
        <v>229</v>
      </c>
      <c r="B231" s="2">
        <v>42694</v>
      </c>
      <c r="C231" s="31" t="s">
        <v>2011</v>
      </c>
      <c r="D231" s="1" t="s">
        <v>231</v>
      </c>
      <c r="E231" s="16" t="s">
        <v>1725</v>
      </c>
      <c r="F231" s="1" t="s">
        <v>272</v>
      </c>
      <c r="G231" s="1" t="s">
        <v>1502</v>
      </c>
      <c r="H231" s="1" t="s">
        <v>1953</v>
      </c>
      <c r="I231" s="9" t="s">
        <v>32</v>
      </c>
      <c r="J231" s="9" t="s">
        <v>116</v>
      </c>
      <c r="K231" s="9" t="s">
        <v>116</v>
      </c>
      <c r="L231" s="7" t="s">
        <v>1624</v>
      </c>
      <c r="M231" s="7" t="s">
        <v>20</v>
      </c>
      <c r="N231" s="7" t="s">
        <v>72</v>
      </c>
      <c r="O231" s="7" t="s">
        <v>1356</v>
      </c>
      <c r="P231" s="7" t="s">
        <v>1524</v>
      </c>
      <c r="Q231" s="4">
        <v>1</v>
      </c>
      <c r="R231" s="4" t="s">
        <v>1505</v>
      </c>
      <c r="S231" s="14">
        <v>1</v>
      </c>
      <c r="T231" s="14">
        <v>0</v>
      </c>
      <c r="U231" s="14">
        <v>1</v>
      </c>
      <c r="V231" s="14">
        <v>0</v>
      </c>
      <c r="W231" s="4" t="s">
        <v>32</v>
      </c>
      <c r="Y231" s="14">
        <v>0</v>
      </c>
      <c r="Z231" s="14">
        <v>0</v>
      </c>
      <c r="AA231" s="14">
        <v>0</v>
      </c>
      <c r="AB231" s="14">
        <v>0</v>
      </c>
      <c r="AC231" s="12" t="s">
        <v>32</v>
      </c>
      <c r="AE231" s="14">
        <v>0</v>
      </c>
      <c r="AF231" s="14">
        <v>0</v>
      </c>
      <c r="AG231" s="14">
        <v>0</v>
      </c>
      <c r="AH231" s="14">
        <v>0</v>
      </c>
      <c r="AI231" s="12" t="s">
        <v>1646</v>
      </c>
      <c r="AK231" s="1" t="s">
        <v>1523</v>
      </c>
      <c r="AM231" s="1" t="s">
        <v>1504</v>
      </c>
      <c r="AN231" s="1" t="s">
        <v>1503</v>
      </c>
      <c r="AO231" s="1" t="s">
        <v>1522</v>
      </c>
    </row>
    <row r="232" spans="1:42" ht="36" customHeight="1" x14ac:dyDescent="0.2">
      <c r="A232" s="3">
        <v>230</v>
      </c>
      <c r="B232" s="2">
        <v>42694</v>
      </c>
      <c r="C232" s="31" t="s">
        <v>2011</v>
      </c>
      <c r="D232" s="1" t="s">
        <v>77</v>
      </c>
      <c r="E232" s="16" t="s">
        <v>1727</v>
      </c>
      <c r="F232" s="1" t="s">
        <v>708</v>
      </c>
      <c r="G232" s="1" t="s">
        <v>1533</v>
      </c>
      <c r="H232" s="1" t="s">
        <v>1954</v>
      </c>
      <c r="I232" s="9" t="s">
        <v>32</v>
      </c>
      <c r="J232" s="9" t="s">
        <v>116</v>
      </c>
      <c r="K232" s="9" t="s">
        <v>116</v>
      </c>
      <c r="L232" s="7" t="s">
        <v>1624</v>
      </c>
      <c r="M232" s="7" t="s">
        <v>20</v>
      </c>
      <c r="N232" s="7" t="s">
        <v>72</v>
      </c>
      <c r="O232" s="7" t="s">
        <v>1356</v>
      </c>
      <c r="P232" s="7" t="s">
        <v>118</v>
      </c>
      <c r="Q232" s="4">
        <v>5</v>
      </c>
      <c r="R232" s="4" t="s">
        <v>2231</v>
      </c>
      <c r="S232" s="14">
        <v>5</v>
      </c>
      <c r="T232" s="14">
        <v>0</v>
      </c>
      <c r="U232" s="14">
        <v>5</v>
      </c>
      <c r="V232" s="14">
        <v>0</v>
      </c>
      <c r="W232" s="4" t="s">
        <v>32</v>
      </c>
      <c r="Y232" s="14">
        <v>0</v>
      </c>
      <c r="Z232" s="14">
        <v>0</v>
      </c>
      <c r="AA232" s="14">
        <v>0</v>
      </c>
      <c r="AB232" s="14">
        <v>0</v>
      </c>
      <c r="AC232" s="12" t="s">
        <v>32</v>
      </c>
      <c r="AE232" s="14">
        <v>0</v>
      </c>
      <c r="AF232" s="14">
        <v>0</v>
      </c>
      <c r="AG232" s="14">
        <v>0</v>
      </c>
      <c r="AH232" s="14">
        <v>0</v>
      </c>
      <c r="AI232" s="12" t="s">
        <v>1646</v>
      </c>
      <c r="AJ232" s="11" t="s">
        <v>1534</v>
      </c>
      <c r="AK232" s="1" t="s">
        <v>146</v>
      </c>
      <c r="AM232" s="1" t="s">
        <v>1532</v>
      </c>
      <c r="AN232" s="1" t="s">
        <v>1531</v>
      </c>
    </row>
    <row r="233" spans="1:42" ht="36" customHeight="1" x14ac:dyDescent="0.2">
      <c r="A233" s="3">
        <v>231</v>
      </c>
      <c r="B233" s="2">
        <v>42695</v>
      </c>
      <c r="C233" s="31" t="s">
        <v>2011</v>
      </c>
      <c r="D233" s="1" t="s">
        <v>178</v>
      </c>
      <c r="E233" s="16" t="s">
        <v>1728</v>
      </c>
      <c r="F233" s="1" t="s">
        <v>1506</v>
      </c>
      <c r="G233" s="1" t="s">
        <v>1507</v>
      </c>
      <c r="H233" s="1" t="s">
        <v>1955</v>
      </c>
      <c r="I233" s="9" t="s">
        <v>32</v>
      </c>
      <c r="J233" s="9" t="s">
        <v>116</v>
      </c>
      <c r="K233" s="9" t="s">
        <v>116</v>
      </c>
      <c r="L233" s="7" t="s">
        <v>1623</v>
      </c>
      <c r="M233" s="7" t="s">
        <v>20</v>
      </c>
      <c r="N233" s="7" t="s">
        <v>72</v>
      </c>
      <c r="O233" s="7" t="s">
        <v>1619</v>
      </c>
      <c r="P233" s="7" t="s">
        <v>118</v>
      </c>
      <c r="Q233" s="4">
        <v>1</v>
      </c>
      <c r="R233" s="4" t="s">
        <v>2130</v>
      </c>
      <c r="S233" s="14">
        <v>1</v>
      </c>
      <c r="T233" s="14">
        <v>0</v>
      </c>
      <c r="U233" s="14">
        <v>1</v>
      </c>
      <c r="V233" s="14">
        <v>0</v>
      </c>
      <c r="W233" s="4" t="s">
        <v>32</v>
      </c>
      <c r="Y233" s="14">
        <v>0</v>
      </c>
      <c r="Z233" s="14">
        <v>0</v>
      </c>
      <c r="AA233" s="14">
        <v>0</v>
      </c>
      <c r="AB233" s="14">
        <v>0</v>
      </c>
      <c r="AC233" s="12" t="s">
        <v>32</v>
      </c>
      <c r="AE233" s="14">
        <v>0</v>
      </c>
      <c r="AF233" s="14">
        <v>0</v>
      </c>
      <c r="AG233" s="14">
        <v>0</v>
      </c>
      <c r="AH233" s="14">
        <v>0</v>
      </c>
      <c r="AI233" s="12" t="s">
        <v>1646</v>
      </c>
      <c r="AK233" s="1" t="s">
        <v>1510</v>
      </c>
      <c r="AM233" s="1" t="s">
        <v>1509</v>
      </c>
      <c r="AN233" s="1" t="s">
        <v>1508</v>
      </c>
    </row>
    <row r="234" spans="1:42" ht="36" customHeight="1" x14ac:dyDescent="0.2">
      <c r="A234" s="3">
        <v>232</v>
      </c>
      <c r="B234" s="2">
        <v>42695</v>
      </c>
      <c r="C234" s="31" t="s">
        <v>2011</v>
      </c>
      <c r="D234" s="1" t="s">
        <v>178</v>
      </c>
      <c r="E234" s="16" t="s">
        <v>1728</v>
      </c>
      <c r="F234" s="1" t="s">
        <v>1506</v>
      </c>
      <c r="G234" s="1" t="s">
        <v>1511</v>
      </c>
      <c r="H234" s="1" t="s">
        <v>1956</v>
      </c>
      <c r="I234" s="9" t="s">
        <v>32</v>
      </c>
      <c r="J234" s="9" t="s">
        <v>116</v>
      </c>
      <c r="K234" s="9" t="s">
        <v>116</v>
      </c>
      <c r="L234" s="7" t="s">
        <v>1623</v>
      </c>
      <c r="M234" s="7" t="s">
        <v>20</v>
      </c>
      <c r="N234" s="7" t="s">
        <v>72</v>
      </c>
      <c r="O234" s="7" t="s">
        <v>1619</v>
      </c>
      <c r="P234" s="7" t="s">
        <v>118</v>
      </c>
      <c r="Q234" s="4">
        <v>1</v>
      </c>
      <c r="R234" s="4" t="s">
        <v>2204</v>
      </c>
      <c r="S234" s="14">
        <v>0</v>
      </c>
      <c r="T234" s="14">
        <v>1</v>
      </c>
      <c r="U234" s="14">
        <v>1</v>
      </c>
      <c r="V234" s="14">
        <v>0</v>
      </c>
      <c r="W234" s="4" t="s">
        <v>32</v>
      </c>
      <c r="Y234" s="14">
        <v>0</v>
      </c>
      <c r="Z234" s="14">
        <v>0</v>
      </c>
      <c r="AA234" s="14">
        <v>0</v>
      </c>
      <c r="AB234" s="14">
        <v>0</v>
      </c>
      <c r="AC234" s="12" t="s">
        <v>32</v>
      </c>
      <c r="AE234" s="14">
        <v>0</v>
      </c>
      <c r="AF234" s="14">
        <v>0</v>
      </c>
      <c r="AG234" s="14">
        <v>0</v>
      </c>
      <c r="AH234" s="14">
        <v>0</v>
      </c>
      <c r="AI234" s="12" t="s">
        <v>1646</v>
      </c>
      <c r="AK234" s="1" t="s">
        <v>1512</v>
      </c>
      <c r="AM234" s="1" t="s">
        <v>1509</v>
      </c>
      <c r="AN234" s="1" t="s">
        <v>1508</v>
      </c>
    </row>
    <row r="235" spans="1:42" ht="36" customHeight="1" x14ac:dyDescent="0.2">
      <c r="A235" s="3">
        <v>233</v>
      </c>
      <c r="B235" s="2">
        <v>42695</v>
      </c>
      <c r="C235" s="31" t="s">
        <v>2011</v>
      </c>
      <c r="D235" s="1" t="s">
        <v>77</v>
      </c>
      <c r="E235" s="16" t="s">
        <v>1727</v>
      </c>
      <c r="F235" s="1" t="s">
        <v>1195</v>
      </c>
      <c r="G235" s="1" t="s">
        <v>1517</v>
      </c>
      <c r="H235" s="1" t="s">
        <v>1957</v>
      </c>
      <c r="I235" s="9" t="s">
        <v>32</v>
      </c>
      <c r="J235" s="9" t="s">
        <v>116</v>
      </c>
      <c r="K235" s="9" t="s">
        <v>116</v>
      </c>
      <c r="L235" s="7" t="s">
        <v>1623</v>
      </c>
      <c r="M235" s="7" t="s">
        <v>20</v>
      </c>
      <c r="N235" s="7" t="s">
        <v>72</v>
      </c>
      <c r="O235" s="7" t="s">
        <v>1619</v>
      </c>
      <c r="P235" s="7" t="s">
        <v>1516</v>
      </c>
      <c r="Q235" s="4">
        <v>1</v>
      </c>
      <c r="R235" s="4" t="s">
        <v>2167</v>
      </c>
      <c r="S235" s="14">
        <v>1</v>
      </c>
      <c r="T235" s="14">
        <v>0</v>
      </c>
      <c r="U235" s="14">
        <v>1</v>
      </c>
      <c r="V235" s="14">
        <v>0</v>
      </c>
      <c r="W235" s="4" t="s">
        <v>32</v>
      </c>
      <c r="Y235" s="14">
        <v>0</v>
      </c>
      <c r="Z235" s="14">
        <v>0</v>
      </c>
      <c r="AA235" s="14">
        <v>0</v>
      </c>
      <c r="AB235" s="14">
        <v>0</v>
      </c>
      <c r="AC235" s="12" t="s">
        <v>32</v>
      </c>
      <c r="AE235" s="14">
        <v>0</v>
      </c>
      <c r="AF235" s="14">
        <v>0</v>
      </c>
      <c r="AG235" s="14">
        <v>0</v>
      </c>
      <c r="AH235" s="14">
        <v>0</v>
      </c>
      <c r="AI235" s="12" t="s">
        <v>1646</v>
      </c>
      <c r="AJ235" s="11" t="s">
        <v>1515</v>
      </c>
      <c r="AM235" s="1" t="s">
        <v>1514</v>
      </c>
      <c r="AN235" s="1" t="s">
        <v>1513</v>
      </c>
    </row>
    <row r="236" spans="1:42" ht="36" customHeight="1" x14ac:dyDescent="0.2">
      <c r="A236" s="3">
        <v>234</v>
      </c>
      <c r="B236" s="2">
        <v>42696</v>
      </c>
      <c r="C236" s="31" t="s">
        <v>2011</v>
      </c>
      <c r="D236" s="1" t="s">
        <v>231</v>
      </c>
      <c r="E236" s="16" t="s">
        <v>1725</v>
      </c>
      <c r="F236" s="1" t="s">
        <v>272</v>
      </c>
      <c r="G236" s="1" t="s">
        <v>947</v>
      </c>
      <c r="H236" s="1" t="s">
        <v>1958</v>
      </c>
      <c r="I236" s="9" t="s">
        <v>32</v>
      </c>
      <c r="J236" s="9" t="s">
        <v>116</v>
      </c>
      <c r="K236" s="9" t="s">
        <v>116</v>
      </c>
      <c r="L236" s="7" t="s">
        <v>1623</v>
      </c>
      <c r="M236" s="7" t="s">
        <v>20</v>
      </c>
      <c r="N236" s="7" t="s">
        <v>72</v>
      </c>
      <c r="O236" s="7" t="s">
        <v>1619</v>
      </c>
      <c r="P236" s="7" t="s">
        <v>118</v>
      </c>
      <c r="Q236" s="4">
        <v>4</v>
      </c>
      <c r="R236" s="4" t="s">
        <v>2183</v>
      </c>
      <c r="S236" s="14">
        <v>4</v>
      </c>
      <c r="T236" s="14">
        <v>0</v>
      </c>
      <c r="U236" s="14">
        <v>4</v>
      </c>
      <c r="V236" s="14">
        <v>0</v>
      </c>
      <c r="W236" s="4" t="s">
        <v>32</v>
      </c>
      <c r="Y236" s="14">
        <v>0</v>
      </c>
      <c r="Z236" s="14">
        <v>0</v>
      </c>
      <c r="AA236" s="14">
        <v>0</v>
      </c>
      <c r="AB236" s="14">
        <v>0</v>
      </c>
      <c r="AC236" s="12" t="s">
        <v>32</v>
      </c>
      <c r="AE236" s="14">
        <v>0</v>
      </c>
      <c r="AF236" s="14">
        <v>0</v>
      </c>
      <c r="AG236" s="14">
        <v>0</v>
      </c>
      <c r="AH236" s="14">
        <v>0</v>
      </c>
      <c r="AI236" s="12" t="s">
        <v>1646</v>
      </c>
      <c r="AM236" s="1" t="s">
        <v>1501</v>
      </c>
      <c r="AN236" s="1" t="s">
        <v>1500</v>
      </c>
    </row>
    <row r="237" spans="1:42" ht="36" customHeight="1" x14ac:dyDescent="0.2">
      <c r="A237" s="3">
        <v>235</v>
      </c>
      <c r="B237" s="2">
        <v>42699</v>
      </c>
      <c r="C237" s="31" t="s">
        <v>2011</v>
      </c>
      <c r="D237" s="1" t="s">
        <v>412</v>
      </c>
      <c r="E237" s="16" t="s">
        <v>1727</v>
      </c>
      <c r="F237" s="1" t="s">
        <v>1547</v>
      </c>
      <c r="G237" s="1" t="s">
        <v>1550</v>
      </c>
      <c r="H237" s="1" t="s">
        <v>1959</v>
      </c>
      <c r="I237" s="9" t="s">
        <v>32</v>
      </c>
      <c r="J237" s="9" t="s">
        <v>116</v>
      </c>
      <c r="K237" s="9" t="s">
        <v>116</v>
      </c>
      <c r="L237" s="7" t="s">
        <v>1623</v>
      </c>
      <c r="M237" s="7" t="s">
        <v>20</v>
      </c>
      <c r="N237" s="7" t="s">
        <v>72</v>
      </c>
      <c r="O237" s="7" t="s">
        <v>1619</v>
      </c>
      <c r="P237" s="7" t="s">
        <v>1551</v>
      </c>
      <c r="Q237" s="4">
        <v>1</v>
      </c>
      <c r="R237" s="4" t="s">
        <v>2118</v>
      </c>
      <c r="S237" s="14">
        <v>1</v>
      </c>
      <c r="T237" s="14">
        <v>0</v>
      </c>
      <c r="U237" s="14">
        <v>1</v>
      </c>
      <c r="V237" s="14">
        <v>0</v>
      </c>
      <c r="W237" s="4" t="s">
        <v>32</v>
      </c>
      <c r="Y237" s="14">
        <v>0</v>
      </c>
      <c r="Z237" s="14">
        <v>0</v>
      </c>
      <c r="AA237" s="14">
        <v>0</v>
      </c>
      <c r="AB237" s="14">
        <v>0</v>
      </c>
      <c r="AC237" s="12" t="s">
        <v>32</v>
      </c>
      <c r="AE237" s="14">
        <v>0</v>
      </c>
      <c r="AF237" s="14">
        <v>0</v>
      </c>
      <c r="AG237" s="14">
        <v>0</v>
      </c>
      <c r="AH237" s="14">
        <v>0</v>
      </c>
      <c r="AI237" s="12" t="s">
        <v>1646</v>
      </c>
      <c r="AJ237" s="11" t="s">
        <v>1553</v>
      </c>
      <c r="AK237" s="1" t="s">
        <v>1552</v>
      </c>
      <c r="AM237" s="1" t="s">
        <v>1549</v>
      </c>
      <c r="AN237" s="1" t="s">
        <v>1548</v>
      </c>
    </row>
    <row r="238" spans="1:42" ht="36" customHeight="1" x14ac:dyDescent="0.2">
      <c r="A238" s="3">
        <v>236</v>
      </c>
      <c r="B238" s="2">
        <v>42701</v>
      </c>
      <c r="C238" s="31" t="s">
        <v>2011</v>
      </c>
      <c r="D238" s="1" t="s">
        <v>231</v>
      </c>
      <c r="E238" s="16" t="s">
        <v>1725</v>
      </c>
      <c r="F238" s="1" t="s">
        <v>857</v>
      </c>
      <c r="G238" s="1" t="s">
        <v>1538</v>
      </c>
      <c r="H238" s="1" t="s">
        <v>1960</v>
      </c>
      <c r="I238" s="9" t="s">
        <v>32</v>
      </c>
      <c r="J238" s="9" t="s">
        <v>116</v>
      </c>
      <c r="K238" s="9" t="s">
        <v>116</v>
      </c>
      <c r="L238" s="7" t="s">
        <v>1623</v>
      </c>
      <c r="M238" s="7" t="s">
        <v>20</v>
      </c>
      <c r="N238" s="7" t="s">
        <v>72</v>
      </c>
      <c r="O238" s="7" t="s">
        <v>1619</v>
      </c>
      <c r="P238" s="7" t="s">
        <v>1541</v>
      </c>
      <c r="Q238" s="4">
        <v>2</v>
      </c>
      <c r="R238" s="4" t="s">
        <v>2103</v>
      </c>
      <c r="S238" s="14">
        <v>2</v>
      </c>
      <c r="T238" s="14">
        <v>0</v>
      </c>
      <c r="U238" s="14">
        <v>2</v>
      </c>
      <c r="V238" s="14">
        <v>0</v>
      </c>
      <c r="W238" s="4" t="s">
        <v>32</v>
      </c>
      <c r="Y238" s="14">
        <v>0</v>
      </c>
      <c r="Z238" s="14">
        <v>0</v>
      </c>
      <c r="AA238" s="14">
        <v>0</v>
      </c>
      <c r="AB238" s="14">
        <v>0</v>
      </c>
      <c r="AC238" s="12" t="s">
        <v>32</v>
      </c>
      <c r="AE238" s="14">
        <v>0</v>
      </c>
      <c r="AF238" s="14">
        <v>0</v>
      </c>
      <c r="AG238" s="14">
        <v>0</v>
      </c>
      <c r="AH238" s="14">
        <v>0</v>
      </c>
      <c r="AI238" s="12" t="s">
        <v>1646</v>
      </c>
      <c r="AK238" s="1" t="s">
        <v>146</v>
      </c>
      <c r="AM238" s="1" t="s">
        <v>1540</v>
      </c>
      <c r="AN238" s="1" t="s">
        <v>1539</v>
      </c>
    </row>
    <row r="239" spans="1:42" ht="36" customHeight="1" x14ac:dyDescent="0.2">
      <c r="A239" s="3">
        <v>237</v>
      </c>
      <c r="B239" s="2">
        <v>42703</v>
      </c>
      <c r="C239" s="31" t="s">
        <v>2011</v>
      </c>
      <c r="D239" s="1" t="s">
        <v>231</v>
      </c>
      <c r="E239" s="16" t="s">
        <v>1725</v>
      </c>
      <c r="F239" s="1" t="s">
        <v>452</v>
      </c>
      <c r="G239" s="1" t="s">
        <v>452</v>
      </c>
      <c r="H239" s="1" t="s">
        <v>1961</v>
      </c>
      <c r="I239" s="9" t="s">
        <v>32</v>
      </c>
      <c r="J239" s="9" t="s">
        <v>116</v>
      </c>
      <c r="K239" s="9" t="s">
        <v>116</v>
      </c>
      <c r="L239" s="7" t="s">
        <v>1623</v>
      </c>
      <c r="M239" s="7" t="s">
        <v>20</v>
      </c>
      <c r="N239" s="7" t="s">
        <v>72</v>
      </c>
      <c r="O239" s="7" t="s">
        <v>1619</v>
      </c>
      <c r="P239" s="7" t="s">
        <v>1537</v>
      </c>
      <c r="Q239" s="4">
        <v>3</v>
      </c>
      <c r="R239" s="4" t="s">
        <v>2131</v>
      </c>
      <c r="S239" s="14">
        <v>3</v>
      </c>
      <c r="T239" s="14">
        <v>0</v>
      </c>
      <c r="U239" s="14">
        <v>3</v>
      </c>
      <c r="V239" s="14">
        <v>0</v>
      </c>
      <c r="W239" s="4" t="s">
        <v>32</v>
      </c>
      <c r="Y239" s="14">
        <v>0</v>
      </c>
      <c r="Z239" s="14">
        <v>0</v>
      </c>
      <c r="AA239" s="14">
        <v>0</v>
      </c>
      <c r="AB239" s="14">
        <v>0</v>
      </c>
      <c r="AC239" s="12" t="s">
        <v>32</v>
      </c>
      <c r="AE239" s="14">
        <v>0</v>
      </c>
      <c r="AF239" s="14">
        <v>0</v>
      </c>
      <c r="AG239" s="14">
        <v>0</v>
      </c>
      <c r="AH239" s="14">
        <v>0</v>
      </c>
      <c r="AI239" s="12" t="s">
        <v>1646</v>
      </c>
      <c r="AK239" s="1" t="s">
        <v>146</v>
      </c>
      <c r="AM239" s="1" t="s">
        <v>1536</v>
      </c>
      <c r="AN239" s="1" t="s">
        <v>1535</v>
      </c>
    </row>
    <row r="240" spans="1:42" ht="36" customHeight="1" x14ac:dyDescent="0.2">
      <c r="A240" s="3">
        <v>238</v>
      </c>
      <c r="B240" s="2">
        <v>42705</v>
      </c>
      <c r="C240" s="31" t="s">
        <v>2012</v>
      </c>
      <c r="D240" s="1" t="s">
        <v>178</v>
      </c>
      <c r="E240" s="16" t="s">
        <v>1728</v>
      </c>
      <c r="F240" s="1" t="s">
        <v>738</v>
      </c>
      <c r="G240" s="1" t="s">
        <v>738</v>
      </c>
      <c r="H240" s="1" t="s">
        <v>1962</v>
      </c>
      <c r="I240" s="9" t="s">
        <v>32</v>
      </c>
      <c r="J240" s="9" t="s">
        <v>116</v>
      </c>
      <c r="K240" s="9" t="s">
        <v>116</v>
      </c>
      <c r="L240" s="7" t="s">
        <v>1623</v>
      </c>
      <c r="M240" s="7" t="s">
        <v>20</v>
      </c>
      <c r="N240" s="7" t="s">
        <v>72</v>
      </c>
      <c r="O240" s="7" t="s">
        <v>1619</v>
      </c>
      <c r="P240" s="7" t="s">
        <v>1545</v>
      </c>
      <c r="Q240" s="4">
        <v>1</v>
      </c>
      <c r="R240" s="4" t="s">
        <v>1544</v>
      </c>
      <c r="S240" s="14">
        <v>1</v>
      </c>
      <c r="T240" s="14">
        <v>0</v>
      </c>
      <c r="U240" s="14">
        <v>1</v>
      </c>
      <c r="V240" s="14">
        <v>0</v>
      </c>
      <c r="W240" s="4" t="s">
        <v>32</v>
      </c>
      <c r="Y240" s="14">
        <v>0</v>
      </c>
      <c r="Z240" s="14">
        <v>0</v>
      </c>
      <c r="AA240" s="14">
        <v>0</v>
      </c>
      <c r="AB240" s="14">
        <v>0</v>
      </c>
      <c r="AC240" s="12" t="s">
        <v>32</v>
      </c>
      <c r="AE240" s="14">
        <v>0</v>
      </c>
      <c r="AF240" s="14">
        <v>0</v>
      </c>
      <c r="AG240" s="14">
        <v>0</v>
      </c>
      <c r="AH240" s="14">
        <v>0</v>
      </c>
      <c r="AI240" s="12" t="s">
        <v>1646</v>
      </c>
      <c r="AK240" s="1" t="s">
        <v>1546</v>
      </c>
      <c r="AM240" s="1" t="s">
        <v>1543</v>
      </c>
      <c r="AN240" s="1" t="s">
        <v>1542</v>
      </c>
    </row>
    <row r="241" spans="1:44" ht="36" customHeight="1" x14ac:dyDescent="0.2">
      <c r="A241" s="3">
        <v>239</v>
      </c>
      <c r="B241" s="2">
        <v>42706</v>
      </c>
      <c r="C241" s="31" t="s">
        <v>2012</v>
      </c>
      <c r="D241" s="1" t="s">
        <v>575</v>
      </c>
      <c r="E241" s="16" t="s">
        <v>1727</v>
      </c>
      <c r="F241" s="1" t="s">
        <v>1578</v>
      </c>
      <c r="G241" s="1" t="s">
        <v>1579</v>
      </c>
      <c r="H241" s="1" t="s">
        <v>1963</v>
      </c>
      <c r="I241" s="9" t="s">
        <v>32</v>
      </c>
      <c r="J241" s="9" t="s">
        <v>116</v>
      </c>
      <c r="K241" s="9" t="s">
        <v>116</v>
      </c>
      <c r="L241" s="7" t="s">
        <v>192</v>
      </c>
      <c r="M241" s="7" t="s">
        <v>20</v>
      </c>
      <c r="N241" s="7" t="s">
        <v>72</v>
      </c>
      <c r="O241" s="7" t="s">
        <v>1621</v>
      </c>
      <c r="P241" s="7" t="s">
        <v>118</v>
      </c>
      <c r="Q241" s="4">
        <v>5</v>
      </c>
      <c r="R241" s="4" t="s">
        <v>2134</v>
      </c>
      <c r="S241" s="14">
        <v>5</v>
      </c>
      <c r="T241" s="14">
        <v>0</v>
      </c>
      <c r="U241" s="14">
        <v>5</v>
      </c>
      <c r="V241" s="14">
        <v>0</v>
      </c>
      <c r="W241" s="4" t="s">
        <v>32</v>
      </c>
      <c r="Y241" s="14">
        <v>0</v>
      </c>
      <c r="Z241" s="14">
        <v>0</v>
      </c>
      <c r="AA241" s="14">
        <v>0</v>
      </c>
      <c r="AB241" s="14">
        <v>0</v>
      </c>
      <c r="AC241" s="12" t="s">
        <v>32</v>
      </c>
      <c r="AE241" s="14">
        <v>0</v>
      </c>
      <c r="AF241" s="14">
        <v>0</v>
      </c>
      <c r="AG241" s="14">
        <v>0</v>
      </c>
      <c r="AH241" s="14">
        <v>0</v>
      </c>
      <c r="AI241" s="12" t="s">
        <v>1646</v>
      </c>
      <c r="AK241" s="1" t="s">
        <v>146</v>
      </c>
      <c r="AM241" s="1" t="s">
        <v>1581</v>
      </c>
      <c r="AN241" s="1" t="s">
        <v>1580</v>
      </c>
      <c r="AO241" s="1" t="s">
        <v>1582</v>
      </c>
    </row>
    <row r="242" spans="1:44" ht="36" customHeight="1" x14ac:dyDescent="0.2">
      <c r="A242" s="3">
        <v>240</v>
      </c>
      <c r="B242" s="2">
        <v>42707</v>
      </c>
      <c r="C242" s="31" t="s">
        <v>2012</v>
      </c>
      <c r="D242" s="1" t="s">
        <v>201</v>
      </c>
      <c r="E242" s="16" t="s">
        <v>1728</v>
      </c>
      <c r="F242" s="1" t="s">
        <v>1570</v>
      </c>
      <c r="G242" s="1" t="s">
        <v>1571</v>
      </c>
      <c r="H242" s="1" t="s">
        <v>1964</v>
      </c>
      <c r="I242" s="9">
        <v>15</v>
      </c>
      <c r="J242" s="9" t="s">
        <v>206</v>
      </c>
      <c r="K242" s="9" t="s">
        <v>1575</v>
      </c>
      <c r="L242" s="7" t="s">
        <v>192</v>
      </c>
      <c r="M242" s="7" t="s">
        <v>60</v>
      </c>
      <c r="N242" s="7" t="s">
        <v>71</v>
      </c>
      <c r="O242" s="7" t="s">
        <v>1619</v>
      </c>
      <c r="P242" s="7" t="s">
        <v>126</v>
      </c>
      <c r="Q242" s="4">
        <v>1</v>
      </c>
      <c r="R242" s="4" t="s">
        <v>1574</v>
      </c>
      <c r="S242" s="14">
        <v>1</v>
      </c>
      <c r="T242" s="14">
        <v>0</v>
      </c>
      <c r="U242" s="14">
        <v>1</v>
      </c>
      <c r="V242" s="14">
        <v>0</v>
      </c>
      <c r="W242" s="4" t="s">
        <v>32</v>
      </c>
      <c r="Y242" s="14">
        <v>0</v>
      </c>
      <c r="Z242" s="14">
        <v>0</v>
      </c>
      <c r="AA242" s="14">
        <v>0</v>
      </c>
      <c r="AB242" s="14">
        <v>0</v>
      </c>
      <c r="AC242" s="12" t="s">
        <v>32</v>
      </c>
      <c r="AE242" s="14">
        <v>0</v>
      </c>
      <c r="AF242" s="14">
        <v>0</v>
      </c>
      <c r="AG242" s="14">
        <v>0</v>
      </c>
      <c r="AH242" s="14">
        <v>0</v>
      </c>
      <c r="AI242" s="12" t="s">
        <v>1646</v>
      </c>
      <c r="AJ242" s="11" t="s">
        <v>1576</v>
      </c>
      <c r="AM242" s="1" t="s">
        <v>1573</v>
      </c>
      <c r="AN242" s="1" t="s">
        <v>1572</v>
      </c>
      <c r="AO242" s="1" t="s">
        <v>1577</v>
      </c>
    </row>
    <row r="243" spans="1:44" ht="36" customHeight="1" x14ac:dyDescent="0.2">
      <c r="A243" s="3">
        <v>241</v>
      </c>
      <c r="B243" s="2">
        <v>42708</v>
      </c>
      <c r="C243" s="31" t="s">
        <v>2012</v>
      </c>
      <c r="D243" s="1" t="s">
        <v>1135</v>
      </c>
      <c r="E243" s="16" t="s">
        <v>1726</v>
      </c>
      <c r="F243" s="1" t="s">
        <v>1136</v>
      </c>
      <c r="G243" s="1" t="s">
        <v>1136</v>
      </c>
      <c r="H243" s="1" t="s">
        <v>1965</v>
      </c>
      <c r="I243" s="9" t="s">
        <v>32</v>
      </c>
      <c r="J243" s="9" t="s">
        <v>116</v>
      </c>
      <c r="K243" s="9" t="s">
        <v>116</v>
      </c>
      <c r="L243" s="7" t="s">
        <v>490</v>
      </c>
      <c r="M243" s="7" t="s">
        <v>20</v>
      </c>
      <c r="N243" s="7" t="s">
        <v>149</v>
      </c>
      <c r="O243" s="7" t="s">
        <v>1619</v>
      </c>
      <c r="Q243" s="4" t="s">
        <v>32</v>
      </c>
      <c r="S243" s="14">
        <v>0</v>
      </c>
      <c r="T243" s="14">
        <v>0</v>
      </c>
      <c r="U243" s="14">
        <v>0</v>
      </c>
      <c r="V243" s="14">
        <v>0</v>
      </c>
      <c r="W243" s="4" t="s">
        <v>32</v>
      </c>
      <c r="Y243" s="14">
        <v>0</v>
      </c>
      <c r="Z243" s="14">
        <v>0</v>
      </c>
      <c r="AA243" s="14">
        <v>0</v>
      </c>
      <c r="AB243" s="14">
        <v>0</v>
      </c>
      <c r="AC243" s="12">
        <v>1</v>
      </c>
      <c r="AD243" s="12" t="s">
        <v>2261</v>
      </c>
      <c r="AE243" s="14">
        <v>1</v>
      </c>
      <c r="AF243" s="14">
        <v>0</v>
      </c>
      <c r="AG243" s="14">
        <v>1</v>
      </c>
      <c r="AH243" s="14">
        <v>0</v>
      </c>
      <c r="AI243" s="12" t="s">
        <v>1627</v>
      </c>
      <c r="AM243" s="1" t="s">
        <v>1591</v>
      </c>
      <c r="AN243" s="1" t="s">
        <v>1590</v>
      </c>
      <c r="AO243" s="1" t="s">
        <v>1693</v>
      </c>
    </row>
    <row r="244" spans="1:44" ht="36" customHeight="1" x14ac:dyDescent="0.2">
      <c r="A244" s="3">
        <v>242</v>
      </c>
      <c r="B244" s="2">
        <v>42708</v>
      </c>
      <c r="C244" s="31" t="s">
        <v>2012</v>
      </c>
      <c r="D244" s="1" t="s">
        <v>77</v>
      </c>
      <c r="E244" s="16" t="s">
        <v>1727</v>
      </c>
      <c r="F244" s="1" t="s">
        <v>538</v>
      </c>
      <c r="G244" s="1" t="s">
        <v>1588</v>
      </c>
      <c r="H244" s="1" t="s">
        <v>1966</v>
      </c>
      <c r="I244" s="9" t="s">
        <v>32</v>
      </c>
      <c r="J244" s="9" t="s">
        <v>116</v>
      </c>
      <c r="K244" s="9" t="s">
        <v>116</v>
      </c>
      <c r="L244" s="7" t="s">
        <v>1623</v>
      </c>
      <c r="M244" s="7" t="s">
        <v>20</v>
      </c>
      <c r="N244" s="7" t="s">
        <v>72</v>
      </c>
      <c r="O244" s="7" t="s">
        <v>1619</v>
      </c>
      <c r="P244" s="7" t="s">
        <v>250</v>
      </c>
      <c r="Q244" s="4">
        <v>7</v>
      </c>
      <c r="R244" s="4" t="s">
        <v>1589</v>
      </c>
      <c r="S244" s="14">
        <v>7</v>
      </c>
      <c r="T244" s="14">
        <v>0</v>
      </c>
      <c r="U244" s="14">
        <v>7</v>
      </c>
      <c r="V244" s="14">
        <v>0</v>
      </c>
      <c r="W244" s="4" t="s">
        <v>32</v>
      </c>
      <c r="Y244" s="14">
        <v>0</v>
      </c>
      <c r="Z244" s="14">
        <v>0</v>
      </c>
      <c r="AA244" s="14">
        <v>0</v>
      </c>
      <c r="AB244" s="14">
        <v>0</v>
      </c>
      <c r="AC244" s="12" t="s">
        <v>32</v>
      </c>
      <c r="AE244" s="14">
        <v>0</v>
      </c>
      <c r="AF244" s="14">
        <v>0</v>
      </c>
      <c r="AG244" s="14">
        <v>0</v>
      </c>
      <c r="AH244" s="14">
        <v>0</v>
      </c>
      <c r="AI244" s="12" t="s">
        <v>1646</v>
      </c>
      <c r="AJ244" s="11" t="s">
        <v>1587</v>
      </c>
      <c r="AM244" s="1" t="s">
        <v>1586</v>
      </c>
      <c r="AN244" s="1" t="s">
        <v>1585</v>
      </c>
      <c r="AO244" s="1" t="s">
        <v>1592</v>
      </c>
    </row>
    <row r="245" spans="1:44" ht="36" customHeight="1" x14ac:dyDescent="0.2">
      <c r="A245" s="3">
        <v>243</v>
      </c>
      <c r="B245" s="2">
        <v>42709</v>
      </c>
      <c r="C245" s="31" t="s">
        <v>2012</v>
      </c>
      <c r="D245" s="1" t="s">
        <v>412</v>
      </c>
      <c r="E245" s="16" t="s">
        <v>1727</v>
      </c>
      <c r="F245" s="1" t="s">
        <v>413</v>
      </c>
      <c r="G245" s="1" t="s">
        <v>413</v>
      </c>
      <c r="H245" s="1" t="s">
        <v>1967</v>
      </c>
      <c r="I245" s="9">
        <v>8</v>
      </c>
      <c r="J245" s="9" t="s">
        <v>206</v>
      </c>
      <c r="K245" s="9" t="s">
        <v>337</v>
      </c>
      <c r="L245" s="7" t="s">
        <v>1623</v>
      </c>
      <c r="M245" s="7" t="s">
        <v>20</v>
      </c>
      <c r="N245" s="7" t="s">
        <v>71</v>
      </c>
      <c r="O245" s="7" t="s">
        <v>1619</v>
      </c>
      <c r="P245" s="7" t="s">
        <v>1567</v>
      </c>
      <c r="Q245" s="4">
        <v>1</v>
      </c>
      <c r="R245" s="4" t="s">
        <v>1566</v>
      </c>
      <c r="S245" s="14">
        <v>1</v>
      </c>
      <c r="T245" s="14">
        <v>0</v>
      </c>
      <c r="U245" s="14">
        <v>1</v>
      </c>
      <c r="V245" s="14">
        <v>0</v>
      </c>
      <c r="W245" s="4" t="s">
        <v>32</v>
      </c>
      <c r="Y245" s="14">
        <v>0</v>
      </c>
      <c r="Z245" s="14">
        <v>0</v>
      </c>
      <c r="AA245" s="14">
        <v>0</v>
      </c>
      <c r="AB245" s="14">
        <v>0</v>
      </c>
      <c r="AC245" s="12" t="s">
        <v>32</v>
      </c>
      <c r="AE245" s="14">
        <v>0</v>
      </c>
      <c r="AF245" s="14">
        <v>0</v>
      </c>
      <c r="AG245" s="14">
        <v>0</v>
      </c>
      <c r="AH245" s="14">
        <v>0</v>
      </c>
      <c r="AI245" s="12" t="s">
        <v>1646</v>
      </c>
      <c r="AJ245" s="11" t="s">
        <v>1568</v>
      </c>
      <c r="AM245" s="1" t="s">
        <v>1563</v>
      </c>
      <c r="AN245" s="1" t="s">
        <v>1562</v>
      </c>
      <c r="AO245" s="1" t="s">
        <v>1569</v>
      </c>
      <c r="AP245" s="1" t="s">
        <v>1583</v>
      </c>
    </row>
    <row r="246" spans="1:44" ht="36" customHeight="1" x14ac:dyDescent="0.2">
      <c r="A246" s="3">
        <v>244</v>
      </c>
      <c r="B246" s="2">
        <v>42709</v>
      </c>
      <c r="C246" s="31" t="s">
        <v>2012</v>
      </c>
      <c r="D246" s="1" t="s">
        <v>412</v>
      </c>
      <c r="E246" s="16" t="s">
        <v>1727</v>
      </c>
      <c r="F246" s="1" t="s">
        <v>413</v>
      </c>
      <c r="G246" s="1" t="s">
        <v>1584</v>
      </c>
      <c r="H246" s="1" t="s">
        <v>1968</v>
      </c>
      <c r="I246" s="9" t="s">
        <v>32</v>
      </c>
      <c r="J246" s="9" t="s">
        <v>116</v>
      </c>
      <c r="K246" s="9" t="s">
        <v>116</v>
      </c>
      <c r="L246" s="7" t="s">
        <v>1623</v>
      </c>
      <c r="M246" s="7" t="s">
        <v>20</v>
      </c>
      <c r="N246" s="7" t="s">
        <v>72</v>
      </c>
      <c r="O246" s="7" t="s">
        <v>1619</v>
      </c>
      <c r="P246" s="7" t="s">
        <v>1565</v>
      </c>
      <c r="Q246" s="4">
        <v>4</v>
      </c>
      <c r="R246" s="4" t="s">
        <v>2198</v>
      </c>
      <c r="S246" s="14">
        <v>3</v>
      </c>
      <c r="T246" s="14">
        <v>1</v>
      </c>
      <c r="U246" s="14">
        <v>4</v>
      </c>
      <c r="V246" s="14">
        <v>0</v>
      </c>
      <c r="W246" s="4" t="s">
        <v>32</v>
      </c>
      <c r="Y246" s="14">
        <v>0</v>
      </c>
      <c r="Z246" s="14">
        <v>0</v>
      </c>
      <c r="AA246" s="14">
        <v>0</v>
      </c>
      <c r="AB246" s="14">
        <v>0</v>
      </c>
      <c r="AC246" s="12" t="s">
        <v>32</v>
      </c>
      <c r="AE246" s="14">
        <v>0</v>
      </c>
      <c r="AF246" s="14">
        <v>0</v>
      </c>
      <c r="AG246" s="14">
        <v>0</v>
      </c>
      <c r="AH246" s="14">
        <v>0</v>
      </c>
      <c r="AI246" s="12" t="s">
        <v>1646</v>
      </c>
      <c r="AJ246" s="11" t="s">
        <v>1564</v>
      </c>
      <c r="AM246" s="1" t="s">
        <v>1563</v>
      </c>
      <c r="AN246" s="1" t="s">
        <v>1562</v>
      </c>
      <c r="AO246" s="1" t="s">
        <v>1569</v>
      </c>
      <c r="AP246" s="1" t="s">
        <v>1583</v>
      </c>
    </row>
    <row r="247" spans="1:44" ht="36" customHeight="1" x14ac:dyDescent="0.2">
      <c r="A247" s="3">
        <v>245</v>
      </c>
      <c r="B247" s="2">
        <v>42710</v>
      </c>
      <c r="C247" s="31" t="s">
        <v>2012</v>
      </c>
      <c r="D247" s="1" t="s">
        <v>193</v>
      </c>
      <c r="E247" s="16" t="s">
        <v>1728</v>
      </c>
      <c r="F247" s="1" t="s">
        <v>1381</v>
      </c>
      <c r="G247" s="1" t="s">
        <v>1381</v>
      </c>
      <c r="H247" s="1" t="s">
        <v>1969</v>
      </c>
      <c r="I247" s="9">
        <v>11</v>
      </c>
      <c r="J247" s="9" t="s">
        <v>636</v>
      </c>
      <c r="K247" s="9" t="s">
        <v>1560</v>
      </c>
      <c r="L247" s="7" t="s">
        <v>1623</v>
      </c>
      <c r="M247" s="7" t="s">
        <v>20</v>
      </c>
      <c r="N247" s="7" t="s">
        <v>71</v>
      </c>
      <c r="O247" s="7" t="s">
        <v>1619</v>
      </c>
      <c r="P247" s="7" t="s">
        <v>1558</v>
      </c>
      <c r="Q247" s="4">
        <v>4</v>
      </c>
      <c r="R247" s="4" t="s">
        <v>2243</v>
      </c>
      <c r="S247" s="14">
        <v>4</v>
      </c>
      <c r="T247" s="14">
        <v>0</v>
      </c>
      <c r="U247" s="14">
        <v>4</v>
      </c>
      <c r="V247" s="14">
        <v>0</v>
      </c>
      <c r="W247" s="4" t="s">
        <v>32</v>
      </c>
      <c r="Y247" s="14">
        <v>0</v>
      </c>
      <c r="Z247" s="14">
        <v>0</v>
      </c>
      <c r="AA247" s="14">
        <v>0</v>
      </c>
      <c r="AB247" s="14">
        <v>0</v>
      </c>
      <c r="AC247" s="12" t="s">
        <v>32</v>
      </c>
      <c r="AE247" s="14">
        <v>0</v>
      </c>
      <c r="AF247" s="14">
        <v>0</v>
      </c>
      <c r="AG247" s="14">
        <v>0</v>
      </c>
      <c r="AH247" s="14">
        <v>0</v>
      </c>
      <c r="AI247" s="12" t="s">
        <v>1646</v>
      </c>
      <c r="AK247" s="1" t="s">
        <v>1559</v>
      </c>
      <c r="AM247" s="1" t="s">
        <v>1557</v>
      </c>
      <c r="AN247" s="1" t="s">
        <v>1556</v>
      </c>
      <c r="AO247" s="1" t="s">
        <v>1561</v>
      </c>
    </row>
    <row r="248" spans="1:44" ht="36" customHeight="1" x14ac:dyDescent="0.2">
      <c r="A248" s="3">
        <v>246</v>
      </c>
      <c r="B248" s="2">
        <v>42712</v>
      </c>
      <c r="C248" s="31" t="s">
        <v>2012</v>
      </c>
      <c r="D248" s="1" t="s">
        <v>391</v>
      </c>
      <c r="E248" s="16" t="s">
        <v>1728</v>
      </c>
      <c r="F248" s="1" t="s">
        <v>1315</v>
      </c>
      <c r="G248" s="1" t="s">
        <v>1315</v>
      </c>
      <c r="H248" s="1" t="s">
        <v>1970</v>
      </c>
      <c r="I248" s="9">
        <v>23</v>
      </c>
      <c r="J248" s="9" t="s">
        <v>1597</v>
      </c>
      <c r="K248" s="9" t="s">
        <v>1596</v>
      </c>
      <c r="L248" s="7" t="s">
        <v>1623</v>
      </c>
      <c r="M248" s="7" t="s">
        <v>60</v>
      </c>
      <c r="N248" s="7" t="s">
        <v>71</v>
      </c>
      <c r="O248" s="7" t="s">
        <v>1619</v>
      </c>
      <c r="P248" s="7" t="s">
        <v>126</v>
      </c>
      <c r="Q248" s="4">
        <v>2</v>
      </c>
      <c r="R248" s="4" t="s">
        <v>1595</v>
      </c>
      <c r="S248" s="14">
        <v>2</v>
      </c>
      <c r="T248" s="14">
        <v>0</v>
      </c>
      <c r="U248" s="14">
        <v>2</v>
      </c>
      <c r="V248" s="14">
        <v>0</v>
      </c>
      <c r="W248" s="4" t="s">
        <v>32</v>
      </c>
      <c r="Y248" s="14">
        <v>0</v>
      </c>
      <c r="Z248" s="14">
        <v>0</v>
      </c>
      <c r="AA248" s="14">
        <v>0</v>
      </c>
      <c r="AB248" s="14">
        <v>0</v>
      </c>
      <c r="AC248" s="12" t="s">
        <v>32</v>
      </c>
      <c r="AE248" s="14">
        <v>0</v>
      </c>
      <c r="AF248" s="14">
        <v>0</v>
      </c>
      <c r="AG248" s="14">
        <v>0</v>
      </c>
      <c r="AH248" s="14">
        <v>0</v>
      </c>
      <c r="AI248" s="12" t="s">
        <v>1646</v>
      </c>
      <c r="AM248" s="1" t="s">
        <v>1594</v>
      </c>
      <c r="AN248" s="1" t="s">
        <v>1593</v>
      </c>
    </row>
    <row r="249" spans="1:44" ht="36" customHeight="1" x14ac:dyDescent="0.2">
      <c r="A249" s="3">
        <v>247</v>
      </c>
      <c r="B249" s="2">
        <v>42718</v>
      </c>
      <c r="C249" s="31" t="s">
        <v>2012</v>
      </c>
      <c r="D249" s="1" t="s">
        <v>77</v>
      </c>
      <c r="E249" s="16" t="s">
        <v>1727</v>
      </c>
      <c r="F249" s="1" t="s">
        <v>1603</v>
      </c>
      <c r="G249" s="1" t="s">
        <v>1607</v>
      </c>
      <c r="H249" s="1" t="s">
        <v>1971</v>
      </c>
      <c r="I249" s="9" t="s">
        <v>32</v>
      </c>
      <c r="J249" s="9" t="s">
        <v>116</v>
      </c>
      <c r="K249" s="9" t="s">
        <v>116</v>
      </c>
      <c r="L249" s="7" t="s">
        <v>1623</v>
      </c>
      <c r="M249" s="7" t="s">
        <v>20</v>
      </c>
      <c r="N249" s="7" t="s">
        <v>72</v>
      </c>
      <c r="O249" s="7" t="s">
        <v>1619</v>
      </c>
      <c r="P249" s="7" t="s">
        <v>118</v>
      </c>
      <c r="Q249" s="4">
        <v>1</v>
      </c>
      <c r="R249" s="4" t="s">
        <v>2120</v>
      </c>
      <c r="S249" s="14">
        <v>1</v>
      </c>
      <c r="T249" s="14">
        <v>0</v>
      </c>
      <c r="U249" s="14">
        <v>1</v>
      </c>
      <c r="V249" s="14">
        <v>0</v>
      </c>
      <c r="W249" s="4" t="s">
        <v>32</v>
      </c>
      <c r="Y249" s="14">
        <v>0</v>
      </c>
      <c r="Z249" s="14">
        <v>0</v>
      </c>
      <c r="AA249" s="14">
        <v>0</v>
      </c>
      <c r="AB249" s="14">
        <v>0</v>
      </c>
      <c r="AC249" s="12" t="s">
        <v>32</v>
      </c>
      <c r="AE249" s="14">
        <v>0</v>
      </c>
      <c r="AF249" s="14">
        <v>0</v>
      </c>
      <c r="AG249" s="14">
        <v>0</v>
      </c>
      <c r="AH249" s="14">
        <v>0</v>
      </c>
      <c r="AI249" s="12" t="s">
        <v>1646</v>
      </c>
      <c r="AJ249" s="11" t="s">
        <v>1606</v>
      </c>
      <c r="AK249" s="1" t="s">
        <v>146</v>
      </c>
      <c r="AM249" s="1" t="s">
        <v>1605</v>
      </c>
      <c r="AN249" s="1" t="s">
        <v>1604</v>
      </c>
      <c r="AO249" s="1" t="s">
        <v>1608</v>
      </c>
      <c r="AP249" s="1" t="s">
        <v>1615</v>
      </c>
    </row>
    <row r="250" spans="1:44" ht="36" customHeight="1" x14ac:dyDescent="0.2">
      <c r="A250" s="3">
        <v>248</v>
      </c>
      <c r="B250" s="2">
        <v>42719</v>
      </c>
      <c r="C250" s="31" t="s">
        <v>2012</v>
      </c>
      <c r="D250" s="1" t="s">
        <v>391</v>
      </c>
      <c r="E250" s="16" t="s">
        <v>1728</v>
      </c>
      <c r="F250" s="1" t="s">
        <v>1315</v>
      </c>
      <c r="G250" s="1" t="s">
        <v>1609</v>
      </c>
      <c r="H250" s="1" t="s">
        <v>1972</v>
      </c>
      <c r="I250" s="9" t="s">
        <v>32</v>
      </c>
      <c r="J250" s="9" t="s">
        <v>116</v>
      </c>
      <c r="K250" s="9" t="s">
        <v>116</v>
      </c>
      <c r="L250" s="7" t="s">
        <v>1623</v>
      </c>
      <c r="M250" s="7" t="s">
        <v>20</v>
      </c>
      <c r="N250" s="7" t="s">
        <v>72</v>
      </c>
      <c r="O250" s="7" t="s">
        <v>1619</v>
      </c>
      <c r="P250" s="7" t="s">
        <v>1612</v>
      </c>
      <c r="Q250" s="4">
        <v>7</v>
      </c>
      <c r="R250" s="4" t="s">
        <v>2251</v>
      </c>
      <c r="S250" s="14">
        <v>6</v>
      </c>
      <c r="T250" s="14">
        <v>1</v>
      </c>
      <c r="U250" s="14">
        <v>7</v>
      </c>
      <c r="V250" s="14">
        <v>0</v>
      </c>
      <c r="W250" s="4" t="s">
        <v>32</v>
      </c>
      <c r="Y250" s="14">
        <v>0</v>
      </c>
      <c r="Z250" s="14">
        <v>0</v>
      </c>
      <c r="AA250" s="14">
        <v>0</v>
      </c>
      <c r="AB250" s="14">
        <v>0</v>
      </c>
      <c r="AC250" s="12" t="s">
        <v>32</v>
      </c>
      <c r="AE250" s="14">
        <v>0</v>
      </c>
      <c r="AF250" s="14">
        <v>0</v>
      </c>
      <c r="AG250" s="14">
        <v>0</v>
      </c>
      <c r="AH250" s="14">
        <v>0</v>
      </c>
      <c r="AI250" s="12" t="s">
        <v>1646</v>
      </c>
      <c r="AJ250" s="11" t="s">
        <v>1614</v>
      </c>
      <c r="AK250" s="1" t="s">
        <v>146</v>
      </c>
      <c r="AM250" s="1" t="s">
        <v>1611</v>
      </c>
      <c r="AN250" s="1" t="s">
        <v>1610</v>
      </c>
      <c r="AO250" s="1" t="s">
        <v>1613</v>
      </c>
      <c r="AP250" s="1" t="s">
        <v>1616</v>
      </c>
    </row>
    <row r="251" spans="1:44" ht="36" customHeight="1" x14ac:dyDescent="0.2">
      <c r="A251" s="3">
        <v>249</v>
      </c>
      <c r="B251" s="2">
        <v>42719</v>
      </c>
      <c r="C251" s="31" t="s">
        <v>2012</v>
      </c>
      <c r="D251" s="1" t="s">
        <v>77</v>
      </c>
      <c r="E251" s="16" t="s">
        <v>1727</v>
      </c>
      <c r="F251" s="1" t="s">
        <v>708</v>
      </c>
      <c r="G251" s="1" t="s">
        <v>1598</v>
      </c>
      <c r="H251" s="1" t="s">
        <v>1973</v>
      </c>
      <c r="I251" s="9" t="s">
        <v>32</v>
      </c>
      <c r="J251" s="9" t="s">
        <v>116</v>
      </c>
      <c r="K251" s="9" t="s">
        <v>116</v>
      </c>
      <c r="L251" s="7" t="s">
        <v>1623</v>
      </c>
      <c r="M251" s="7" t="s">
        <v>20</v>
      </c>
      <c r="N251" s="7" t="s">
        <v>72</v>
      </c>
      <c r="O251" s="7" t="s">
        <v>1619</v>
      </c>
      <c r="P251" s="7" t="s">
        <v>118</v>
      </c>
      <c r="Q251" s="4">
        <v>13</v>
      </c>
      <c r="R251" s="4" t="s">
        <v>2257</v>
      </c>
      <c r="S251" s="14">
        <v>13</v>
      </c>
      <c r="T251" s="14">
        <v>0</v>
      </c>
      <c r="U251" s="14">
        <v>12</v>
      </c>
      <c r="V251" s="14">
        <v>1</v>
      </c>
      <c r="W251" s="4" t="s">
        <v>32</v>
      </c>
      <c r="Y251" s="14">
        <v>0</v>
      </c>
      <c r="Z251" s="14">
        <v>0</v>
      </c>
      <c r="AA251" s="14">
        <v>0</v>
      </c>
      <c r="AB251" s="14">
        <v>0</v>
      </c>
      <c r="AC251" s="12" t="s">
        <v>32</v>
      </c>
      <c r="AE251" s="14">
        <v>0</v>
      </c>
      <c r="AF251" s="14">
        <v>0</v>
      </c>
      <c r="AG251" s="14">
        <v>0</v>
      </c>
      <c r="AH251" s="14">
        <v>0</v>
      </c>
      <c r="AI251" s="12" t="s">
        <v>1646</v>
      </c>
      <c r="AJ251" s="11" t="s">
        <v>1601</v>
      </c>
      <c r="AK251" s="1" t="s">
        <v>146</v>
      </c>
      <c r="AM251" s="1" t="s">
        <v>1600</v>
      </c>
      <c r="AN251" s="1" t="s">
        <v>1599</v>
      </c>
      <c r="AO251" s="1" t="s">
        <v>1602</v>
      </c>
    </row>
    <row r="252" spans="1:44" ht="36" customHeight="1" x14ac:dyDescent="0.2">
      <c r="A252" s="3">
        <v>250</v>
      </c>
      <c r="B252" s="2">
        <v>42721</v>
      </c>
      <c r="C252" s="31" t="s">
        <v>2012</v>
      </c>
      <c r="D252" s="1" t="s">
        <v>1135</v>
      </c>
      <c r="E252" s="16" t="s">
        <v>1726</v>
      </c>
      <c r="F252" s="1" t="s">
        <v>1136</v>
      </c>
      <c r="G252" s="1" t="s">
        <v>1137</v>
      </c>
      <c r="H252" s="1" t="s">
        <v>1974</v>
      </c>
      <c r="I252" s="9" t="s">
        <v>32</v>
      </c>
      <c r="J252" s="9" t="s">
        <v>116</v>
      </c>
      <c r="K252" s="9" t="s">
        <v>116</v>
      </c>
      <c r="L252" s="7" t="s">
        <v>1623</v>
      </c>
      <c r="M252" s="7" t="s">
        <v>20</v>
      </c>
      <c r="N252" s="7" t="s">
        <v>72</v>
      </c>
      <c r="O252" s="7" t="s">
        <v>1619</v>
      </c>
      <c r="P252" s="7" t="s">
        <v>928</v>
      </c>
      <c r="Q252" s="4">
        <v>7</v>
      </c>
      <c r="S252" s="14">
        <v>7</v>
      </c>
      <c r="T252" s="14">
        <v>0</v>
      </c>
      <c r="U252" s="14">
        <v>7</v>
      </c>
      <c r="V252" s="14">
        <v>0</v>
      </c>
      <c r="W252" s="4" t="s">
        <v>32</v>
      </c>
      <c r="Y252" s="14">
        <v>0</v>
      </c>
      <c r="Z252" s="14">
        <v>0</v>
      </c>
      <c r="AA252" s="14">
        <v>0</v>
      </c>
      <c r="AB252" s="14">
        <v>0</v>
      </c>
      <c r="AC252" s="12" t="s">
        <v>32</v>
      </c>
      <c r="AE252" s="14">
        <v>0</v>
      </c>
      <c r="AF252" s="14">
        <v>0</v>
      </c>
      <c r="AG252" s="14">
        <v>0</v>
      </c>
      <c r="AH252" s="14">
        <v>0</v>
      </c>
      <c r="AI252" s="12" t="s">
        <v>1646</v>
      </c>
      <c r="AK252" s="1" t="s">
        <v>146</v>
      </c>
      <c r="AM252" s="1" t="s">
        <v>1139</v>
      </c>
      <c r="AN252" s="1" t="s">
        <v>1138</v>
      </c>
    </row>
    <row r="253" spans="1:44" ht="36" customHeight="1" x14ac:dyDescent="0.2">
      <c r="A253" s="3">
        <v>251</v>
      </c>
      <c r="B253" s="2">
        <v>42722</v>
      </c>
      <c r="C253" s="31" t="s">
        <v>2012</v>
      </c>
      <c r="D253" s="1" t="s">
        <v>391</v>
      </c>
      <c r="E253" s="16" t="s">
        <v>1728</v>
      </c>
      <c r="F253" s="1" t="s">
        <v>1148</v>
      </c>
      <c r="G253" s="1" t="s">
        <v>1153</v>
      </c>
      <c r="H253" s="1" t="s">
        <v>1975</v>
      </c>
      <c r="I253" s="9" t="s">
        <v>32</v>
      </c>
      <c r="J253" s="9" t="s">
        <v>116</v>
      </c>
      <c r="K253" s="9" t="s">
        <v>116</v>
      </c>
      <c r="L253" s="7" t="s">
        <v>1623</v>
      </c>
      <c r="M253" s="7" t="s">
        <v>20</v>
      </c>
      <c r="N253" s="7" t="s">
        <v>72</v>
      </c>
      <c r="O253" s="7" t="s">
        <v>1619</v>
      </c>
      <c r="P253" s="7" t="s">
        <v>1151</v>
      </c>
      <c r="Q253" s="4">
        <v>4</v>
      </c>
      <c r="R253" s="4" t="s">
        <v>2111</v>
      </c>
      <c r="S253" s="14">
        <v>4</v>
      </c>
      <c r="T253" s="14">
        <v>0</v>
      </c>
      <c r="U253" s="14">
        <v>3</v>
      </c>
      <c r="V253" s="14">
        <v>1</v>
      </c>
      <c r="W253" s="4" t="s">
        <v>32</v>
      </c>
      <c r="Y253" s="14">
        <v>0</v>
      </c>
      <c r="Z253" s="14">
        <v>0</v>
      </c>
      <c r="AA253" s="14">
        <v>0</v>
      </c>
      <c r="AB253" s="14">
        <v>0</v>
      </c>
      <c r="AC253" s="12" t="s">
        <v>32</v>
      </c>
      <c r="AE253" s="14">
        <v>0</v>
      </c>
      <c r="AF253" s="14">
        <v>0</v>
      </c>
      <c r="AG253" s="14">
        <v>0</v>
      </c>
      <c r="AH253" s="14">
        <v>0</v>
      </c>
      <c r="AI253" s="12" t="s">
        <v>1646</v>
      </c>
      <c r="AK253" s="1" t="s">
        <v>146</v>
      </c>
      <c r="AM253" s="1" t="s">
        <v>1150</v>
      </c>
      <c r="AN253" s="1" t="s">
        <v>1149</v>
      </c>
      <c r="AO253" s="1" t="s">
        <v>1154</v>
      </c>
      <c r="AP253" s="1" t="s">
        <v>1155</v>
      </c>
    </row>
    <row r="254" spans="1:44" ht="36" customHeight="1" x14ac:dyDescent="0.2">
      <c r="A254" s="3">
        <v>252</v>
      </c>
      <c r="B254" s="2">
        <v>42723</v>
      </c>
      <c r="C254" s="31" t="s">
        <v>2012</v>
      </c>
      <c r="D254" s="1" t="s">
        <v>34</v>
      </c>
      <c r="E254" s="16" t="s">
        <v>1727</v>
      </c>
      <c r="F254" s="1" t="s">
        <v>244</v>
      </c>
      <c r="G254" s="1" t="s">
        <v>1158</v>
      </c>
      <c r="H254" s="1" t="s">
        <v>1976</v>
      </c>
      <c r="I254" s="9" t="s">
        <v>32</v>
      </c>
      <c r="J254" s="9" t="s">
        <v>116</v>
      </c>
      <c r="K254" s="9" t="s">
        <v>116</v>
      </c>
      <c r="L254" s="7" t="s">
        <v>1623</v>
      </c>
      <c r="M254" s="7" t="s">
        <v>20</v>
      </c>
      <c r="N254" s="7" t="s">
        <v>72</v>
      </c>
      <c r="O254" s="7" t="s">
        <v>1619</v>
      </c>
      <c r="P254" s="7" t="s">
        <v>118</v>
      </c>
      <c r="Q254" s="4">
        <v>3</v>
      </c>
      <c r="R254" s="4" t="s">
        <v>1159</v>
      </c>
      <c r="S254" s="14">
        <v>3</v>
      </c>
      <c r="T254" s="14">
        <v>0</v>
      </c>
      <c r="U254" s="14">
        <v>3</v>
      </c>
      <c r="V254" s="14">
        <v>0</v>
      </c>
      <c r="W254" s="4" t="s">
        <v>32</v>
      </c>
      <c r="Y254" s="14">
        <v>0</v>
      </c>
      <c r="Z254" s="14">
        <v>0</v>
      </c>
      <c r="AA254" s="14">
        <v>0</v>
      </c>
      <c r="AB254" s="14">
        <v>0</v>
      </c>
      <c r="AC254" s="12" t="s">
        <v>32</v>
      </c>
      <c r="AE254" s="14">
        <v>0</v>
      </c>
      <c r="AF254" s="14">
        <v>0</v>
      </c>
      <c r="AG254" s="14">
        <v>0</v>
      </c>
      <c r="AH254" s="14">
        <v>0</v>
      </c>
      <c r="AI254" s="12" t="s">
        <v>1646</v>
      </c>
      <c r="AK254" s="1" t="s">
        <v>2088</v>
      </c>
      <c r="AM254" s="1" t="s">
        <v>1157</v>
      </c>
      <c r="AN254" s="1" t="s">
        <v>1156</v>
      </c>
      <c r="AO254" s="1" t="s">
        <v>1160</v>
      </c>
    </row>
    <row r="255" spans="1:44" ht="36" customHeight="1" x14ac:dyDescent="0.2">
      <c r="A255" s="3">
        <v>253</v>
      </c>
      <c r="B255" s="2">
        <v>42724</v>
      </c>
      <c r="C255" s="31" t="s">
        <v>2012</v>
      </c>
      <c r="D255" s="1" t="s">
        <v>76</v>
      </c>
      <c r="E255" s="16" t="s">
        <v>1725</v>
      </c>
      <c r="F255" s="1" t="s">
        <v>209</v>
      </c>
      <c r="G255" s="1" t="s">
        <v>1145</v>
      </c>
      <c r="H255" s="1" t="s">
        <v>1977</v>
      </c>
      <c r="I255" s="9" t="s">
        <v>32</v>
      </c>
      <c r="J255" s="9" t="s">
        <v>116</v>
      </c>
      <c r="K255" s="9" t="s">
        <v>116</v>
      </c>
      <c r="L255" s="7" t="s">
        <v>1623</v>
      </c>
      <c r="M255" s="7" t="s">
        <v>20</v>
      </c>
      <c r="N255" s="7" t="s">
        <v>72</v>
      </c>
      <c r="O255" s="7" t="s">
        <v>1619</v>
      </c>
      <c r="P255" s="7" t="s">
        <v>1144</v>
      </c>
      <c r="Q255" s="4">
        <v>5</v>
      </c>
      <c r="R255" s="4" t="s">
        <v>2159</v>
      </c>
      <c r="S255" s="14">
        <v>5</v>
      </c>
      <c r="T255" s="14">
        <v>0</v>
      </c>
      <c r="U255" s="14">
        <v>5</v>
      </c>
      <c r="V255" s="14">
        <v>0</v>
      </c>
      <c r="W255" s="4" t="s">
        <v>32</v>
      </c>
      <c r="Y255" s="14">
        <v>0</v>
      </c>
      <c r="Z255" s="14">
        <v>0</v>
      </c>
      <c r="AA255" s="14">
        <v>0</v>
      </c>
      <c r="AB255" s="14">
        <v>0</v>
      </c>
      <c r="AC255" s="12" t="s">
        <v>32</v>
      </c>
      <c r="AE255" s="14">
        <v>0</v>
      </c>
      <c r="AF255" s="14">
        <v>0</v>
      </c>
      <c r="AG255" s="14">
        <v>0</v>
      </c>
      <c r="AH255" s="14">
        <v>0</v>
      </c>
      <c r="AI255" s="12" t="s">
        <v>1646</v>
      </c>
      <c r="AK255" s="1" t="s">
        <v>1143</v>
      </c>
      <c r="AM255" s="1" t="s">
        <v>1142</v>
      </c>
      <c r="AN255" s="1" t="s">
        <v>1140</v>
      </c>
      <c r="AO255" s="1" t="s">
        <v>1141</v>
      </c>
      <c r="AP255" s="1" t="s">
        <v>1146</v>
      </c>
      <c r="AQ255" s="1" t="s">
        <v>1147</v>
      </c>
      <c r="AR255" s="1" t="s">
        <v>1152</v>
      </c>
    </row>
    <row r="256" spans="1:44" ht="36" customHeight="1" x14ac:dyDescent="0.2">
      <c r="A256" s="3">
        <v>254</v>
      </c>
      <c r="B256" s="2">
        <v>42724</v>
      </c>
      <c r="C256" s="31" t="s">
        <v>2012</v>
      </c>
      <c r="D256" s="1" t="s">
        <v>26</v>
      </c>
      <c r="E256" s="16" t="s">
        <v>1727</v>
      </c>
      <c r="F256" s="1" t="s">
        <v>27</v>
      </c>
      <c r="G256" s="1" t="s">
        <v>1202</v>
      </c>
      <c r="H256" s="1" t="s">
        <v>1978</v>
      </c>
      <c r="I256" s="9" t="s">
        <v>32</v>
      </c>
      <c r="J256" s="9" t="s">
        <v>116</v>
      </c>
      <c r="K256" s="9" t="s">
        <v>116</v>
      </c>
      <c r="L256" s="7" t="s">
        <v>1623</v>
      </c>
      <c r="M256" s="7" t="s">
        <v>20</v>
      </c>
      <c r="N256" s="7" t="s">
        <v>72</v>
      </c>
      <c r="O256" s="7" t="s">
        <v>1619</v>
      </c>
      <c r="P256" s="7" t="s">
        <v>1704</v>
      </c>
      <c r="Q256" s="4">
        <v>2</v>
      </c>
      <c r="S256" s="14">
        <v>2</v>
      </c>
      <c r="T256" s="14">
        <v>0</v>
      </c>
      <c r="U256" s="14">
        <v>2</v>
      </c>
      <c r="V256" s="14">
        <v>0</v>
      </c>
      <c r="W256" s="4">
        <v>2</v>
      </c>
      <c r="Y256" s="14">
        <v>2</v>
      </c>
      <c r="Z256" s="14">
        <v>0</v>
      </c>
      <c r="AA256" s="14">
        <v>2</v>
      </c>
      <c r="AB256" s="14">
        <v>0</v>
      </c>
      <c r="AC256" s="12">
        <v>1</v>
      </c>
      <c r="AE256" s="14">
        <v>1</v>
      </c>
      <c r="AF256" s="14">
        <v>0</v>
      </c>
      <c r="AG256" s="14">
        <v>1</v>
      </c>
      <c r="AH256" s="14">
        <v>0</v>
      </c>
      <c r="AI256" s="12" t="s">
        <v>916</v>
      </c>
      <c r="AM256" s="1" t="s">
        <v>1706</v>
      </c>
      <c r="AN256" s="1" t="s">
        <v>1705</v>
      </c>
    </row>
    <row r="257" spans="1:43" ht="36" customHeight="1" x14ac:dyDescent="0.2">
      <c r="A257" s="3">
        <v>255</v>
      </c>
      <c r="B257" s="2">
        <v>42728</v>
      </c>
      <c r="C257" s="31" t="s">
        <v>2012</v>
      </c>
      <c r="D257" s="1" t="s">
        <v>26</v>
      </c>
      <c r="E257" s="16" t="s">
        <v>1727</v>
      </c>
      <c r="F257" s="1" t="s">
        <v>27</v>
      </c>
      <c r="G257" s="1" t="s">
        <v>1202</v>
      </c>
      <c r="H257" s="1" t="s">
        <v>1979</v>
      </c>
      <c r="I257" s="9" t="s">
        <v>32</v>
      </c>
      <c r="J257" s="9" t="s">
        <v>116</v>
      </c>
      <c r="K257" s="9" t="s">
        <v>116</v>
      </c>
      <c r="L257" s="7" t="s">
        <v>1623</v>
      </c>
      <c r="M257" s="7" t="s">
        <v>20</v>
      </c>
      <c r="N257" s="7" t="s">
        <v>72</v>
      </c>
      <c r="O257" s="7" t="s">
        <v>1619</v>
      </c>
      <c r="P257" s="7" t="s">
        <v>118</v>
      </c>
      <c r="Q257" s="4">
        <v>2</v>
      </c>
      <c r="R257" s="4" t="s">
        <v>2156</v>
      </c>
      <c r="S257" s="14">
        <v>2</v>
      </c>
      <c r="T257" s="14">
        <v>0</v>
      </c>
      <c r="U257" s="14">
        <v>2</v>
      </c>
      <c r="V257" s="14">
        <v>0</v>
      </c>
      <c r="W257" s="4" t="s">
        <v>32</v>
      </c>
      <c r="Y257" s="14">
        <v>0</v>
      </c>
      <c r="Z257" s="14">
        <v>0</v>
      </c>
      <c r="AA257" s="14">
        <v>0</v>
      </c>
      <c r="AB257" s="14">
        <v>0</v>
      </c>
      <c r="AC257" s="12" t="s">
        <v>32</v>
      </c>
      <c r="AE257" s="14">
        <v>0</v>
      </c>
      <c r="AF257" s="14">
        <v>0</v>
      </c>
      <c r="AG257" s="14">
        <v>0</v>
      </c>
      <c r="AH257" s="14">
        <v>0</v>
      </c>
      <c r="AI257" s="12" t="s">
        <v>1646</v>
      </c>
      <c r="AM257" s="1" t="s">
        <v>1201</v>
      </c>
      <c r="AN257" s="1" t="s">
        <v>1200</v>
      </c>
    </row>
    <row r="258" spans="1:43" ht="36" customHeight="1" x14ac:dyDescent="0.2">
      <c r="A258" s="3">
        <v>256</v>
      </c>
      <c r="B258" s="2">
        <v>42729</v>
      </c>
      <c r="C258" s="31" t="s">
        <v>2012</v>
      </c>
      <c r="D258" s="1" t="s">
        <v>76</v>
      </c>
      <c r="E258" s="16" t="s">
        <v>1725</v>
      </c>
      <c r="F258" s="1" t="s">
        <v>342</v>
      </c>
      <c r="G258" s="1" t="s">
        <v>1182</v>
      </c>
      <c r="H258" s="1" t="s">
        <v>1980</v>
      </c>
      <c r="I258" s="9">
        <v>3</v>
      </c>
      <c r="J258" s="9" t="s">
        <v>1176</v>
      </c>
      <c r="K258" s="9" t="s">
        <v>1183</v>
      </c>
      <c r="L258" s="7" t="s">
        <v>1623</v>
      </c>
      <c r="M258" s="7" t="s">
        <v>60</v>
      </c>
      <c r="N258" s="7" t="s">
        <v>71</v>
      </c>
      <c r="O258" s="7" t="s">
        <v>1619</v>
      </c>
      <c r="P258" s="7" t="s">
        <v>126</v>
      </c>
      <c r="Q258" s="4">
        <v>1</v>
      </c>
      <c r="R258" s="4" t="s">
        <v>1175</v>
      </c>
      <c r="S258" s="14">
        <v>1</v>
      </c>
      <c r="T258" s="14">
        <v>0</v>
      </c>
      <c r="U258" s="14">
        <v>1</v>
      </c>
      <c r="V258" s="14">
        <v>0</v>
      </c>
      <c r="W258" s="4" t="s">
        <v>32</v>
      </c>
      <c r="Y258" s="14">
        <v>0</v>
      </c>
      <c r="Z258" s="14">
        <v>0</v>
      </c>
      <c r="AA258" s="14">
        <v>0</v>
      </c>
      <c r="AB258" s="14">
        <v>0</v>
      </c>
      <c r="AC258" s="12" t="s">
        <v>32</v>
      </c>
      <c r="AE258" s="14">
        <v>0</v>
      </c>
      <c r="AF258" s="14">
        <v>0</v>
      </c>
      <c r="AG258" s="14">
        <v>0</v>
      </c>
      <c r="AH258" s="14">
        <v>0</v>
      </c>
      <c r="AI258" s="12" t="s">
        <v>1646</v>
      </c>
      <c r="AM258" s="1" t="s">
        <v>1174</v>
      </c>
      <c r="AN258" s="1" t="s">
        <v>1173</v>
      </c>
      <c r="AO258" s="1" t="s">
        <v>1181</v>
      </c>
    </row>
    <row r="259" spans="1:43" ht="36" customHeight="1" x14ac:dyDescent="0.2">
      <c r="A259" s="3">
        <v>257</v>
      </c>
      <c r="B259" s="2">
        <v>42729</v>
      </c>
      <c r="C259" s="31" t="s">
        <v>2012</v>
      </c>
      <c r="D259" s="1" t="s">
        <v>76</v>
      </c>
      <c r="E259" s="16" t="s">
        <v>1725</v>
      </c>
      <c r="F259" s="1" t="s">
        <v>1102</v>
      </c>
      <c r="G259" s="1" t="s">
        <v>1102</v>
      </c>
      <c r="H259" s="1" t="s">
        <v>1981</v>
      </c>
      <c r="I259" s="9" t="s">
        <v>32</v>
      </c>
      <c r="J259" s="9" t="s">
        <v>116</v>
      </c>
      <c r="K259" s="9" t="s">
        <v>116</v>
      </c>
      <c r="L259" s="7" t="s">
        <v>1623</v>
      </c>
      <c r="M259" s="7" t="s">
        <v>20</v>
      </c>
      <c r="N259" s="7" t="s">
        <v>72</v>
      </c>
      <c r="O259" s="7" t="s">
        <v>1619</v>
      </c>
      <c r="P259" s="7" t="s">
        <v>1178</v>
      </c>
      <c r="Q259" s="4">
        <v>2</v>
      </c>
      <c r="R259" s="4" t="s">
        <v>2108</v>
      </c>
      <c r="S259" s="14">
        <v>2</v>
      </c>
      <c r="T259" s="14">
        <v>0</v>
      </c>
      <c r="U259" s="14">
        <v>2</v>
      </c>
      <c r="V259" s="14">
        <v>0</v>
      </c>
      <c r="W259" s="4" t="s">
        <v>32</v>
      </c>
      <c r="Y259" s="14">
        <v>0</v>
      </c>
      <c r="Z259" s="14">
        <v>0</v>
      </c>
      <c r="AA259" s="14">
        <v>0</v>
      </c>
      <c r="AB259" s="14">
        <v>0</v>
      </c>
      <c r="AC259" s="12" t="s">
        <v>32</v>
      </c>
      <c r="AE259" s="14">
        <v>0</v>
      </c>
      <c r="AF259" s="14">
        <v>0</v>
      </c>
      <c r="AG259" s="14">
        <v>0</v>
      </c>
      <c r="AH259" s="14">
        <v>0</v>
      </c>
      <c r="AI259" s="12" t="s">
        <v>1646</v>
      </c>
      <c r="AK259" s="1" t="s">
        <v>1177</v>
      </c>
      <c r="AM259" s="1" t="s">
        <v>1180</v>
      </c>
      <c r="AN259" s="1" t="s">
        <v>1173</v>
      </c>
      <c r="AO259" s="1" t="s">
        <v>1179</v>
      </c>
      <c r="AP259" s="1" t="s">
        <v>1199</v>
      </c>
    </row>
    <row r="260" spans="1:43" ht="36" customHeight="1" x14ac:dyDescent="0.2">
      <c r="A260" s="3">
        <v>258</v>
      </c>
      <c r="B260" s="2">
        <v>42731</v>
      </c>
      <c r="C260" s="31" t="s">
        <v>2012</v>
      </c>
      <c r="D260" s="1" t="s">
        <v>76</v>
      </c>
      <c r="E260" s="16" t="s">
        <v>1725</v>
      </c>
      <c r="F260" s="1" t="s">
        <v>1169</v>
      </c>
      <c r="G260" s="1" t="s">
        <v>1170</v>
      </c>
      <c r="H260" s="1" t="s">
        <v>1982</v>
      </c>
      <c r="I260" s="9">
        <v>1</v>
      </c>
      <c r="J260" s="9" t="s">
        <v>206</v>
      </c>
      <c r="K260" s="9" t="s">
        <v>337</v>
      </c>
      <c r="L260" s="7" t="s">
        <v>192</v>
      </c>
      <c r="M260" s="7" t="s">
        <v>60</v>
      </c>
      <c r="N260" s="7" t="s">
        <v>70</v>
      </c>
      <c r="O260" s="7" t="s">
        <v>1620</v>
      </c>
      <c r="P260" s="7" t="s">
        <v>288</v>
      </c>
      <c r="Q260" s="4">
        <v>3</v>
      </c>
      <c r="R260" s="4" t="s">
        <v>2181</v>
      </c>
      <c r="S260" s="14">
        <v>3</v>
      </c>
      <c r="T260" s="14">
        <v>0</v>
      </c>
      <c r="U260" s="14">
        <v>3</v>
      </c>
      <c r="V260" s="14">
        <v>0</v>
      </c>
      <c r="W260" s="4" t="s">
        <v>32</v>
      </c>
      <c r="Y260" s="14">
        <v>0</v>
      </c>
      <c r="Z260" s="14">
        <v>0</v>
      </c>
      <c r="AA260" s="14">
        <v>0</v>
      </c>
      <c r="AB260" s="14">
        <v>0</v>
      </c>
      <c r="AC260" s="12" t="s">
        <v>32</v>
      </c>
      <c r="AE260" s="14">
        <v>0</v>
      </c>
      <c r="AF260" s="14">
        <v>0</v>
      </c>
      <c r="AG260" s="14">
        <v>0</v>
      </c>
      <c r="AH260" s="14">
        <v>0</v>
      </c>
      <c r="AI260" s="12" t="s">
        <v>1646</v>
      </c>
      <c r="AM260" s="1" t="s">
        <v>1172</v>
      </c>
      <c r="AN260" s="1" t="s">
        <v>1171</v>
      </c>
    </row>
    <row r="261" spans="1:43" ht="36" customHeight="1" x14ac:dyDescent="0.2">
      <c r="A261" s="3">
        <v>259</v>
      </c>
      <c r="B261" s="2">
        <v>42732</v>
      </c>
      <c r="C261" s="31" t="s">
        <v>2012</v>
      </c>
      <c r="D261" s="1" t="s">
        <v>76</v>
      </c>
      <c r="E261" s="16" t="s">
        <v>1725</v>
      </c>
      <c r="F261" s="1" t="s">
        <v>1102</v>
      </c>
      <c r="G261" s="1" t="s">
        <v>1102</v>
      </c>
      <c r="H261" s="1" t="s">
        <v>1983</v>
      </c>
      <c r="I261" s="9" t="s">
        <v>32</v>
      </c>
      <c r="J261" s="9" t="s">
        <v>116</v>
      </c>
      <c r="K261" s="9" t="s">
        <v>116</v>
      </c>
      <c r="L261" s="7" t="s">
        <v>490</v>
      </c>
      <c r="M261" s="7" t="s">
        <v>20</v>
      </c>
      <c r="N261" s="7" t="s">
        <v>72</v>
      </c>
      <c r="O261" s="7" t="s">
        <v>1621</v>
      </c>
      <c r="P261" s="7" t="s">
        <v>2077</v>
      </c>
      <c r="Q261" s="4">
        <v>10</v>
      </c>
      <c r="R261" s="4" t="s">
        <v>2242</v>
      </c>
      <c r="S261" s="14">
        <v>10</v>
      </c>
      <c r="T261" s="14">
        <v>0</v>
      </c>
      <c r="U261" s="14">
        <v>9</v>
      </c>
      <c r="V261" s="14">
        <v>1</v>
      </c>
      <c r="W261" s="4" t="s">
        <v>32</v>
      </c>
      <c r="Y261" s="14">
        <v>0</v>
      </c>
      <c r="Z261" s="14">
        <v>0</v>
      </c>
      <c r="AA261" s="14">
        <v>0</v>
      </c>
      <c r="AB261" s="14">
        <v>0</v>
      </c>
      <c r="AC261" s="12" t="s">
        <v>32</v>
      </c>
      <c r="AE261" s="14">
        <v>0</v>
      </c>
      <c r="AF261" s="14">
        <v>0</v>
      </c>
      <c r="AG261" s="14">
        <v>0</v>
      </c>
      <c r="AH261" s="14">
        <v>0</v>
      </c>
      <c r="AI261" s="12" t="s">
        <v>1646</v>
      </c>
      <c r="AK261" s="1" t="s">
        <v>2078</v>
      </c>
      <c r="AM261" s="1" t="s">
        <v>1162</v>
      </c>
      <c r="AN261" s="1" t="s">
        <v>1161</v>
      </c>
      <c r="AO261" s="1" t="s">
        <v>1163</v>
      </c>
      <c r="AP261" s="1" t="s">
        <v>1164</v>
      </c>
      <c r="AQ261" s="1" t="s">
        <v>1184</v>
      </c>
    </row>
    <row r="262" spans="1:43" ht="36" customHeight="1" x14ac:dyDescent="0.2">
      <c r="A262" s="3">
        <v>260</v>
      </c>
      <c r="B262" s="2">
        <v>42732</v>
      </c>
      <c r="C262" s="31" t="s">
        <v>2012</v>
      </c>
      <c r="D262" s="1" t="s">
        <v>77</v>
      </c>
      <c r="E262" s="16" t="s">
        <v>1727</v>
      </c>
      <c r="F262" s="1" t="s">
        <v>1195</v>
      </c>
      <c r="G262" s="1" t="s">
        <v>1197</v>
      </c>
      <c r="H262" s="1" t="s">
        <v>1984</v>
      </c>
      <c r="I262" s="9">
        <v>7</v>
      </c>
      <c r="J262" s="9" t="s">
        <v>206</v>
      </c>
      <c r="K262" s="9" t="s">
        <v>1196</v>
      </c>
      <c r="L262" s="7" t="s">
        <v>192</v>
      </c>
      <c r="M262" s="7" t="s">
        <v>60</v>
      </c>
      <c r="N262" s="7" t="s">
        <v>71</v>
      </c>
      <c r="O262" s="7" t="s">
        <v>1620</v>
      </c>
      <c r="Q262" s="4">
        <v>2</v>
      </c>
      <c r="R262" s="4" t="s">
        <v>2214</v>
      </c>
      <c r="S262" s="14">
        <v>2</v>
      </c>
      <c r="T262" s="14">
        <v>0</v>
      </c>
      <c r="U262" s="14">
        <v>2</v>
      </c>
      <c r="V262" s="14">
        <v>0</v>
      </c>
      <c r="W262" s="4" t="s">
        <v>32</v>
      </c>
      <c r="Y262" s="14">
        <v>0</v>
      </c>
      <c r="Z262" s="14">
        <v>0</v>
      </c>
      <c r="AA262" s="14">
        <v>0</v>
      </c>
      <c r="AB262" s="14">
        <v>0</v>
      </c>
      <c r="AC262" s="12" t="s">
        <v>32</v>
      </c>
      <c r="AE262" s="14">
        <v>0</v>
      </c>
      <c r="AF262" s="14">
        <v>0</v>
      </c>
      <c r="AG262" s="14">
        <v>0</v>
      </c>
      <c r="AH262" s="14">
        <v>0</v>
      </c>
      <c r="AI262" s="12" t="s">
        <v>1646</v>
      </c>
      <c r="AJ262" s="11" t="s">
        <v>1198</v>
      </c>
      <c r="AM262" s="1" t="s">
        <v>1194</v>
      </c>
      <c r="AN262" s="1" t="s">
        <v>1193</v>
      </c>
    </row>
    <row r="263" spans="1:43" ht="36" customHeight="1" x14ac:dyDescent="0.2">
      <c r="A263" s="3">
        <v>261</v>
      </c>
      <c r="B263" s="2">
        <v>42735</v>
      </c>
      <c r="C263" s="31" t="s">
        <v>2012</v>
      </c>
      <c r="D263" s="1" t="s">
        <v>231</v>
      </c>
      <c r="E263" s="16" t="s">
        <v>1725</v>
      </c>
      <c r="F263" s="1" t="s">
        <v>272</v>
      </c>
      <c r="G263" s="1" t="s">
        <v>1165</v>
      </c>
      <c r="H263" s="1" t="s">
        <v>1985</v>
      </c>
      <c r="I263" s="9" t="s">
        <v>32</v>
      </c>
      <c r="J263" s="9" t="s">
        <v>116</v>
      </c>
      <c r="K263" s="9" t="s">
        <v>116</v>
      </c>
      <c r="L263" s="7" t="s">
        <v>1624</v>
      </c>
      <c r="M263" s="7" t="s">
        <v>20</v>
      </c>
      <c r="N263" s="7" t="s">
        <v>72</v>
      </c>
      <c r="O263" s="7" t="s">
        <v>1356</v>
      </c>
      <c r="Q263" s="4">
        <v>2</v>
      </c>
      <c r="R263" s="4" t="s">
        <v>1168</v>
      </c>
      <c r="S263" s="14">
        <v>2</v>
      </c>
      <c r="T263" s="14">
        <v>0</v>
      </c>
      <c r="U263" s="14">
        <v>2</v>
      </c>
      <c r="V263" s="14">
        <v>0</v>
      </c>
      <c r="W263" s="4" t="s">
        <v>32</v>
      </c>
      <c r="Y263" s="14">
        <v>0</v>
      </c>
      <c r="Z263" s="14">
        <v>0</v>
      </c>
      <c r="AA263" s="14">
        <v>0</v>
      </c>
      <c r="AB263" s="14">
        <v>0</v>
      </c>
      <c r="AC263" s="12" t="s">
        <v>32</v>
      </c>
      <c r="AE263" s="14">
        <v>0</v>
      </c>
      <c r="AF263" s="14">
        <v>0</v>
      </c>
      <c r="AG263" s="14">
        <v>0</v>
      </c>
      <c r="AH263" s="14">
        <v>0</v>
      </c>
      <c r="AI263" s="12" t="s">
        <v>1646</v>
      </c>
      <c r="AM263" s="1" t="s">
        <v>1167</v>
      </c>
      <c r="AN263" s="1" t="s">
        <v>1166</v>
      </c>
      <c r="AO263" s="1" t="s">
        <v>1191</v>
      </c>
    </row>
    <row r="264" spans="1:43" ht="36" customHeight="1" x14ac:dyDescent="0.2">
      <c r="A264" s="3">
        <v>262</v>
      </c>
      <c r="B264" s="2">
        <v>42735</v>
      </c>
      <c r="C264" s="31" t="s">
        <v>2012</v>
      </c>
      <c r="D264" s="1" t="s">
        <v>391</v>
      </c>
      <c r="E264" s="16" t="s">
        <v>1728</v>
      </c>
      <c r="F264" s="1" t="s">
        <v>1148</v>
      </c>
      <c r="G264" s="1" t="s">
        <v>1187</v>
      </c>
      <c r="H264" s="1" t="s">
        <v>1986</v>
      </c>
      <c r="I264" s="9" t="s">
        <v>32</v>
      </c>
      <c r="J264" s="9" t="s">
        <v>116</v>
      </c>
      <c r="K264" s="9" t="s">
        <v>116</v>
      </c>
      <c r="L264" s="7" t="s">
        <v>1623</v>
      </c>
      <c r="M264" s="7" t="s">
        <v>20</v>
      </c>
      <c r="N264" s="7" t="s">
        <v>72</v>
      </c>
      <c r="O264" s="7" t="s">
        <v>1619</v>
      </c>
      <c r="P264" s="7" t="s">
        <v>1189</v>
      </c>
      <c r="Q264" s="4">
        <v>4</v>
      </c>
      <c r="R264" s="4" t="s">
        <v>2112</v>
      </c>
      <c r="S264" s="14">
        <v>4</v>
      </c>
      <c r="T264" s="14">
        <v>0</v>
      </c>
      <c r="U264" s="14">
        <v>4</v>
      </c>
      <c r="V264" s="14">
        <v>0</v>
      </c>
      <c r="W264" s="4" t="s">
        <v>32</v>
      </c>
      <c r="Y264" s="14">
        <v>0</v>
      </c>
      <c r="Z264" s="14">
        <v>0</v>
      </c>
      <c r="AA264" s="14">
        <v>0</v>
      </c>
      <c r="AB264" s="14">
        <v>0</v>
      </c>
      <c r="AC264" s="12" t="s">
        <v>32</v>
      </c>
      <c r="AE264" s="14">
        <v>0</v>
      </c>
      <c r="AF264" s="14">
        <v>0</v>
      </c>
      <c r="AG264" s="14">
        <v>0</v>
      </c>
      <c r="AH264" s="14">
        <v>0</v>
      </c>
      <c r="AI264" s="12" t="s">
        <v>1646</v>
      </c>
      <c r="AK264" s="1" t="s">
        <v>146</v>
      </c>
      <c r="AM264" s="1" t="s">
        <v>1186</v>
      </c>
      <c r="AN264" s="1" t="s">
        <v>1185</v>
      </c>
      <c r="AO264" s="1" t="s">
        <v>1188</v>
      </c>
      <c r="AP264" s="1" t="s">
        <v>1190</v>
      </c>
      <c r="AQ264" s="1" t="s">
        <v>1192</v>
      </c>
    </row>
  </sheetData>
  <autoFilter ref="A2:AT264">
    <sortState ref="A3:AT264">
      <sortCondition ref="A2:A264"/>
    </sortState>
  </autoFilter>
  <mergeCells count="10">
    <mergeCell ref="AJ1:AK1"/>
    <mergeCell ref="AL1:AL2"/>
    <mergeCell ref="AM1:AM2"/>
    <mergeCell ref="AN1:AT1"/>
    <mergeCell ref="A1:H1"/>
    <mergeCell ref="I1:K1"/>
    <mergeCell ref="L1:P1"/>
    <mergeCell ref="Q1:V1"/>
    <mergeCell ref="W1:AB1"/>
    <mergeCell ref="AC1:AI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P445"/>
  <sheetViews>
    <sheetView rightToLeft="1" workbookViewId="0">
      <selection activeCell="B36" sqref="B36"/>
    </sheetView>
  </sheetViews>
  <sheetFormatPr defaultRowHeight="14.25" customHeight="1" x14ac:dyDescent="0.2"/>
  <cols>
    <col min="1" max="1" width="5.625" style="17" customWidth="1"/>
    <col min="2" max="2" width="12.125" style="17" customWidth="1"/>
    <col min="3" max="3" width="5.125" style="17" customWidth="1"/>
    <col min="4" max="4" width="10.125" style="17" customWidth="1"/>
    <col min="5" max="5" width="5.125" style="17" customWidth="1"/>
    <col min="6" max="6" width="12" style="17" customWidth="1"/>
    <col min="7" max="7" width="5.125" style="17" customWidth="1"/>
    <col min="8" max="8" width="11.125" style="17" customWidth="1"/>
    <col min="9" max="9" width="5.125" style="17" customWidth="1"/>
    <col min="10" max="10" width="9.5" style="17" customWidth="1"/>
    <col min="11" max="11" width="5.125" style="17" customWidth="1"/>
    <col min="12" max="12" width="9.625" style="17" customWidth="1"/>
    <col min="13" max="13" width="5.125" style="17" customWidth="1"/>
    <col min="14" max="14" width="5.25" style="17" customWidth="1"/>
    <col min="15" max="15" width="6.625" style="18" customWidth="1"/>
    <col min="16" max="16" width="7.625" style="18" customWidth="1"/>
    <col min="17" max="17" width="6.875" style="17" customWidth="1"/>
    <col min="18" max="32" width="3.25" style="33" customWidth="1"/>
    <col min="33" max="16384" width="9" style="17"/>
  </cols>
  <sheetData>
    <row r="2" spans="1:42" ht="14.25" customHeight="1" x14ac:dyDescent="0.2">
      <c r="A2" s="17">
        <v>1</v>
      </c>
      <c r="B2" s="60" t="s">
        <v>2000</v>
      </c>
      <c r="C2" s="60"/>
      <c r="D2" s="60"/>
      <c r="E2" s="60"/>
      <c r="F2" s="60"/>
      <c r="G2" s="60"/>
      <c r="H2" s="60"/>
      <c r="I2" s="60"/>
      <c r="J2" s="60"/>
      <c r="K2" s="60"/>
      <c r="L2" s="60"/>
      <c r="M2" s="60"/>
      <c r="N2" s="60"/>
      <c r="O2" s="60"/>
      <c r="P2" s="60"/>
      <c r="Q2" s="60"/>
      <c r="AI2" s="17" t="s">
        <v>1994</v>
      </c>
      <c r="AJ2" s="17" t="s">
        <v>1995</v>
      </c>
    </row>
    <row r="3" spans="1:42" ht="14.25" customHeight="1" x14ac:dyDescent="0.2">
      <c r="B3" s="54" t="s">
        <v>2019</v>
      </c>
      <c r="C3" s="54"/>
      <c r="D3" s="54"/>
      <c r="E3" s="54"/>
      <c r="F3" s="54"/>
      <c r="G3" s="54"/>
      <c r="H3" s="54"/>
      <c r="I3" s="54"/>
      <c r="J3" s="54"/>
      <c r="K3" s="54"/>
      <c r="L3" s="54"/>
      <c r="M3" s="54"/>
      <c r="N3" s="54"/>
      <c r="O3" s="54"/>
      <c r="P3" s="54"/>
      <c r="Q3" s="54"/>
      <c r="AH3" s="17" t="s">
        <v>1987</v>
      </c>
      <c r="AI3" s="17">
        <v>62</v>
      </c>
    </row>
    <row r="4" spans="1:42" ht="27.75" customHeight="1" x14ac:dyDescent="0.2">
      <c r="B4" s="19" t="s">
        <v>2013</v>
      </c>
      <c r="C4" s="32" t="s">
        <v>2002</v>
      </c>
      <c r="D4" s="32" t="s">
        <v>2003</v>
      </c>
      <c r="E4" s="32" t="s">
        <v>2004</v>
      </c>
      <c r="F4" s="32" t="s">
        <v>2005</v>
      </c>
      <c r="G4" s="32" t="s">
        <v>2006</v>
      </c>
      <c r="H4" s="32" t="s">
        <v>2007</v>
      </c>
      <c r="I4" s="32" t="s">
        <v>2001</v>
      </c>
      <c r="J4" s="32" t="s">
        <v>2008</v>
      </c>
      <c r="K4" s="32" t="s">
        <v>2009</v>
      </c>
      <c r="L4" s="32" t="s">
        <v>2010</v>
      </c>
      <c r="M4" s="32" t="s">
        <v>2011</v>
      </c>
      <c r="N4" s="32" t="s">
        <v>2012</v>
      </c>
      <c r="O4" s="25" t="s">
        <v>1996</v>
      </c>
      <c r="P4" s="26" t="s">
        <v>1724</v>
      </c>
      <c r="Q4" s="25" t="s">
        <v>1997</v>
      </c>
      <c r="R4" s="34"/>
      <c r="S4" s="34"/>
      <c r="T4" s="34"/>
      <c r="U4" s="34"/>
      <c r="V4" s="34"/>
      <c r="W4" s="34"/>
      <c r="X4" s="34"/>
      <c r="Y4" s="34"/>
      <c r="AH4" s="17" t="s">
        <v>1988</v>
      </c>
      <c r="AI4" s="17">
        <v>68</v>
      </c>
    </row>
    <row r="5" spans="1:42" ht="11.25" customHeight="1" x14ac:dyDescent="0.2">
      <c r="B5" s="21" t="s">
        <v>76</v>
      </c>
      <c r="C5" s="22">
        <f>SUMIFS(أرشيف!Q:Q,أرشيف!D:D,B5,أرشيف!C:C,R5)</f>
        <v>5</v>
      </c>
      <c r="D5" s="22">
        <f>SUMIFS(أرشيف!Q:Q,أرشيف!D:D,B5,أرشيف!C:C,S5)</f>
        <v>22</v>
      </c>
      <c r="E5" s="22">
        <f>SUMIFS(أرشيف!Q:Q,أرشيف!D:D,B5,أرشيف!C:C,T5)</f>
        <v>20</v>
      </c>
      <c r="F5" s="22">
        <f>SUMIFS(أرشيف!Q:Q,أرشيف!D:D,B5,أرشيف!C:C,U5)</f>
        <v>2</v>
      </c>
      <c r="G5" s="22">
        <f>SUMIFS(أرشيف!Q:Q,أرشيف!D:D,B5,أرشيف!C:C,V5)</f>
        <v>12</v>
      </c>
      <c r="H5" s="22">
        <f>SUMIFS(أرشيف!Q:Q,أرشيف!D:D,B5,أرشيف!C:C,W5)</f>
        <v>0</v>
      </c>
      <c r="I5" s="22">
        <f>SUMIFS(أرشيف!Q:Q,أرشيف!D:D,B5,أرشيف!C:C,X5)</f>
        <v>0</v>
      </c>
      <c r="J5" s="22">
        <f>SUMIFS(أرشيف!Q:Q,أرشيف!D:D,B5,أرشيف!C:C,Y5)</f>
        <v>20</v>
      </c>
      <c r="K5" s="22">
        <f>SUMIFS(أرشيف!Q:Q,أرشيف!D:D,B5,أرشيف!C:C,Z5)</f>
        <v>15</v>
      </c>
      <c r="L5" s="22">
        <f>SUMIFS(أرشيف!Q:Q,أرشيف!D:D,B5,أرشيف!C:C,AA5)</f>
        <v>27</v>
      </c>
      <c r="M5" s="22">
        <f>SUMIFS(أرشيف!Q:Q,أرشيف!D:D,B5,أرشيف!C:C,AB5)</f>
        <v>3</v>
      </c>
      <c r="N5" s="22">
        <f>SUMIFS(أرشيف!Q:Q,أرشيف!D:D,B5,أرشيف!C:C,AC5)</f>
        <v>21</v>
      </c>
      <c r="O5" s="27">
        <f>SUM(B5:N5)</f>
        <v>147</v>
      </c>
      <c r="P5" s="63" t="s">
        <v>1725</v>
      </c>
      <c r="Q5" s="64">
        <f>SUM(O5:O7)</f>
        <v>274</v>
      </c>
      <c r="R5" s="35" t="s">
        <v>2002</v>
      </c>
      <c r="S5" s="34" t="s">
        <v>2003</v>
      </c>
      <c r="T5" s="34" t="s">
        <v>2004</v>
      </c>
      <c r="U5" s="34" t="s">
        <v>2005</v>
      </c>
      <c r="V5" s="34" t="s">
        <v>2006</v>
      </c>
      <c r="W5" s="34" t="s">
        <v>2007</v>
      </c>
      <c r="X5" s="34" t="s">
        <v>2001</v>
      </c>
      <c r="Y5" s="34" t="s">
        <v>2008</v>
      </c>
      <c r="Z5" s="33" t="s">
        <v>2009</v>
      </c>
      <c r="AA5" s="33" t="s">
        <v>2010</v>
      </c>
      <c r="AB5" s="33" t="s">
        <v>2011</v>
      </c>
      <c r="AC5" s="33" t="s">
        <v>2012</v>
      </c>
      <c r="AH5" s="17" t="s">
        <v>1989</v>
      </c>
      <c r="AI5" s="17">
        <v>114</v>
      </c>
      <c r="AM5" s="17" t="s">
        <v>1721</v>
      </c>
      <c r="AN5" s="17" t="s">
        <v>20</v>
      </c>
      <c r="AO5" s="17" t="s">
        <v>60</v>
      </c>
      <c r="AP5" s="17" t="s">
        <v>204</v>
      </c>
    </row>
    <row r="6" spans="1:42" ht="11.25" customHeight="1" x14ac:dyDescent="0.2">
      <c r="B6" s="21" t="s">
        <v>231</v>
      </c>
      <c r="C6" s="22">
        <f>SUMIFS(أرشيف!Q:Q,أرشيف!D:D,B6,أرشيف!C:C,R6)</f>
        <v>5</v>
      </c>
      <c r="D6" s="22">
        <f>SUMIFS(أرشيف!Q:Q,أرشيف!D:D,B6,أرشيف!C:C,S6)</f>
        <v>8</v>
      </c>
      <c r="E6" s="22">
        <f>SUMIFS(أرشيف!Q:Q,أرشيف!D:D,B6,أرشيف!C:C,T6)</f>
        <v>8</v>
      </c>
      <c r="F6" s="22">
        <f>SUMIFS(أرشيف!Q:Q,أرشيف!D:D,B6,أرشيف!C:C,U6)</f>
        <v>6</v>
      </c>
      <c r="G6" s="22">
        <f>SUMIFS(أرشيف!Q:Q,أرشيف!D:D,B6,أرشيف!C:C,V6)</f>
        <v>0</v>
      </c>
      <c r="H6" s="22">
        <f>SUMIFS(أرشيف!Q:Q,أرشيف!D:D,B6,أرشيف!C:C,W6)</f>
        <v>19</v>
      </c>
      <c r="I6" s="22">
        <f>SUMIFS(أرشيف!Q:Q,أرشيف!D:D,B6,أرشيف!C:C,X6)</f>
        <v>4</v>
      </c>
      <c r="J6" s="22">
        <f>SUMIFS(أرشيف!Q:Q,أرشيف!D:D,B6,أرشيف!C:C,Y6)</f>
        <v>8</v>
      </c>
      <c r="K6" s="22">
        <f>SUMIFS(أرشيف!Q:Q,أرشيف!D:D,B6,أرشيف!C:C,Z6)</f>
        <v>5</v>
      </c>
      <c r="L6" s="22">
        <f>SUMIFS(أرشيف!Q:Q,أرشيف!D:D,B6,أرشيف!C:C,AA6)</f>
        <v>11</v>
      </c>
      <c r="M6" s="22">
        <f>SUMIFS(أرشيف!Q:Q,أرشيف!D:D,B6,أرشيف!C:C,AB6)</f>
        <v>14</v>
      </c>
      <c r="N6" s="22">
        <f>SUMIFS(أرشيف!Q:Q,أرشيف!D:D,B6,أرشيف!C:C,AC6)</f>
        <v>2</v>
      </c>
      <c r="O6" s="27">
        <f t="shared" ref="O6:O31" si="0">SUM(B6:N6)</f>
        <v>90</v>
      </c>
      <c r="P6" s="63"/>
      <c r="Q6" s="64"/>
      <c r="R6" s="35" t="s">
        <v>2002</v>
      </c>
      <c r="S6" s="34" t="s">
        <v>2003</v>
      </c>
      <c r="T6" s="34" t="s">
        <v>2004</v>
      </c>
      <c r="U6" s="34" t="s">
        <v>2005</v>
      </c>
      <c r="V6" s="34" t="s">
        <v>2006</v>
      </c>
      <c r="W6" s="34" t="s">
        <v>2007</v>
      </c>
      <c r="X6" s="34" t="s">
        <v>2001</v>
      </c>
      <c r="Y6" s="34" t="s">
        <v>2008</v>
      </c>
      <c r="Z6" s="33" t="s">
        <v>2009</v>
      </c>
      <c r="AA6" s="33" t="s">
        <v>2010</v>
      </c>
      <c r="AB6" s="33" t="s">
        <v>2011</v>
      </c>
      <c r="AC6" s="33" t="s">
        <v>2012</v>
      </c>
      <c r="AH6" s="17" t="s">
        <v>1990</v>
      </c>
      <c r="AI6" s="17">
        <v>192</v>
      </c>
      <c r="AL6" s="52" t="s">
        <v>1725</v>
      </c>
      <c r="AM6" s="17">
        <v>4</v>
      </c>
      <c r="AN6" s="17">
        <v>200</v>
      </c>
      <c r="AO6" s="17">
        <v>69</v>
      </c>
      <c r="AP6" s="17">
        <v>1</v>
      </c>
    </row>
    <row r="7" spans="1:42" ht="11.25" customHeight="1" x14ac:dyDescent="0.2">
      <c r="B7" s="21" t="s">
        <v>43</v>
      </c>
      <c r="C7" s="22">
        <f>SUMIFS(أرشيف!Q:Q,أرشيف!D:D,B7,أرشيف!C:C,R7)</f>
        <v>10</v>
      </c>
      <c r="D7" s="22">
        <f>SUMIFS(أرشيف!Q:Q,أرشيف!D:D,B7,أرشيف!C:C,S7)</f>
        <v>10</v>
      </c>
      <c r="E7" s="22">
        <f>SUMIFS(أرشيف!Q:Q,أرشيف!D:D,B7,أرشيف!C:C,T7)</f>
        <v>4</v>
      </c>
      <c r="F7" s="22">
        <f>SUMIFS(أرشيف!Q:Q,أرشيف!D:D,B7,أرشيف!C:C,U7)</f>
        <v>1</v>
      </c>
      <c r="G7" s="22">
        <f>SUMIFS(أرشيف!Q:Q,أرشيف!D:D,B7,أرشيف!C:C,V7)</f>
        <v>7</v>
      </c>
      <c r="H7" s="22">
        <f>SUMIFS(أرشيف!Q:Q,أرشيف!D:D,B7,أرشيف!C:C,W7)</f>
        <v>0</v>
      </c>
      <c r="I7" s="22">
        <f>SUMIFS(أرشيف!Q:Q,أرشيف!D:D,B7,أرشيف!C:C,X7)</f>
        <v>0</v>
      </c>
      <c r="J7" s="22">
        <f>SUMIFS(أرشيف!Q:Q,أرشيف!D:D,B7,أرشيف!C:C,Y7)</f>
        <v>0</v>
      </c>
      <c r="K7" s="22">
        <f>SUMIFS(أرشيف!Q:Q,أرشيف!D:D,B7,أرشيف!C:C,Z7)</f>
        <v>0</v>
      </c>
      <c r="L7" s="22">
        <f>SUMIFS(أرشيف!Q:Q,أرشيف!D:D,B7,أرشيف!C:C,AA7)</f>
        <v>3</v>
      </c>
      <c r="M7" s="22">
        <f>SUMIFS(أرشيف!Q:Q,أرشيف!D:D,B7,أرشيف!C:C,AB7)</f>
        <v>2</v>
      </c>
      <c r="N7" s="22">
        <f>SUMIFS(أرشيف!Q:Q,أرشيف!D:D,B7,أرشيف!C:C,AC7)</f>
        <v>0</v>
      </c>
      <c r="O7" s="27">
        <f t="shared" si="0"/>
        <v>37</v>
      </c>
      <c r="P7" s="63"/>
      <c r="Q7" s="64"/>
      <c r="R7" s="35" t="s">
        <v>2002</v>
      </c>
      <c r="S7" s="34" t="s">
        <v>2003</v>
      </c>
      <c r="T7" s="34" t="s">
        <v>2004</v>
      </c>
      <c r="U7" s="34" t="s">
        <v>2005</v>
      </c>
      <c r="V7" s="34" t="s">
        <v>2006</v>
      </c>
      <c r="W7" s="34" t="s">
        <v>2007</v>
      </c>
      <c r="X7" s="34" t="s">
        <v>2001</v>
      </c>
      <c r="Y7" s="34" t="s">
        <v>2008</v>
      </c>
      <c r="Z7" s="33" t="s">
        <v>2009</v>
      </c>
      <c r="AA7" s="33" t="s">
        <v>2010</v>
      </c>
      <c r="AB7" s="33" t="s">
        <v>2011</v>
      </c>
      <c r="AC7" s="33" t="s">
        <v>2012</v>
      </c>
      <c r="AH7" s="17" t="s">
        <v>1991</v>
      </c>
      <c r="AI7" s="17">
        <v>118</v>
      </c>
      <c r="AL7" s="52" t="s">
        <v>1728</v>
      </c>
      <c r="AM7" s="17">
        <v>19</v>
      </c>
      <c r="AN7" s="17">
        <v>225</v>
      </c>
      <c r="AO7" s="17">
        <v>29</v>
      </c>
      <c r="AP7" s="17">
        <v>1</v>
      </c>
    </row>
    <row r="8" spans="1:42" ht="11.25" customHeight="1" x14ac:dyDescent="0.2">
      <c r="B8" s="21" t="s">
        <v>391</v>
      </c>
      <c r="C8" s="22">
        <f>SUMIFS(أرشيف!Q:Q,أرشيف!D:D,B8,أرشيف!C:C,R8)</f>
        <v>0</v>
      </c>
      <c r="D8" s="22">
        <f>SUMIFS(أرشيف!Q:Q,أرشيف!D:D,B8,أرشيف!C:C,S8)</f>
        <v>0</v>
      </c>
      <c r="E8" s="22">
        <f>SUMIFS(أرشيف!Q:Q,أرشيف!D:D,B8,أرشيف!C:C,T8)</f>
        <v>11</v>
      </c>
      <c r="F8" s="22">
        <f>SUMIFS(أرشيف!Q:Q,أرشيف!D:D,B8,أرشيف!C:C,U8)</f>
        <v>0</v>
      </c>
      <c r="G8" s="22">
        <f>SUMIFS(أرشيف!Q:Q,أرشيف!D:D,B8,أرشيف!C:C,V8)</f>
        <v>1</v>
      </c>
      <c r="H8" s="22">
        <f>SUMIFS(أرشيف!Q:Q,أرشيف!D:D,B8,أرشيف!C:C,W8)</f>
        <v>5</v>
      </c>
      <c r="I8" s="22">
        <f>SUMIFS(أرشيف!Q:Q,أرشيف!D:D,B8,أرشيف!C:C,X8)</f>
        <v>0</v>
      </c>
      <c r="J8" s="22">
        <f>SUMIFS(أرشيف!Q:Q,أرشيف!D:D,B8,أرشيف!C:C,Y8)</f>
        <v>5</v>
      </c>
      <c r="K8" s="22">
        <f>SUMIFS(أرشيف!Q:Q,أرشيف!D:D,B8,أرشيف!C:C,Z8)</f>
        <v>6</v>
      </c>
      <c r="L8" s="22">
        <f>SUMIFS(أرشيف!Q:Q,أرشيف!D:D,B8,أرشيف!C:C,AA8)</f>
        <v>0</v>
      </c>
      <c r="M8" s="22">
        <f>SUMIFS(أرشيف!Q:Q,أرشيف!D:D,B8,أرشيف!C:C,AB8)</f>
        <v>0</v>
      </c>
      <c r="N8" s="22">
        <f>SUMIFS(أرشيف!Q:Q,أرشيف!D:D,B8,أرشيف!C:C,AC8)</f>
        <v>17</v>
      </c>
      <c r="O8" s="27">
        <f t="shared" si="0"/>
        <v>45</v>
      </c>
      <c r="P8" s="63" t="s">
        <v>1728</v>
      </c>
      <c r="Q8" s="64">
        <f>SUM(O8:O15)</f>
        <v>274</v>
      </c>
      <c r="R8" s="35" t="s">
        <v>2002</v>
      </c>
      <c r="S8" s="34" t="s">
        <v>2003</v>
      </c>
      <c r="T8" s="34" t="s">
        <v>2004</v>
      </c>
      <c r="U8" s="34" t="s">
        <v>2005</v>
      </c>
      <c r="V8" s="34" t="s">
        <v>2006</v>
      </c>
      <c r="W8" s="34" t="s">
        <v>2007</v>
      </c>
      <c r="X8" s="34" t="s">
        <v>2001</v>
      </c>
      <c r="Y8" s="34" t="s">
        <v>2008</v>
      </c>
      <c r="Z8" s="33" t="s">
        <v>2009</v>
      </c>
      <c r="AA8" s="33" t="s">
        <v>2010</v>
      </c>
      <c r="AB8" s="33" t="s">
        <v>2011</v>
      </c>
      <c r="AC8" s="33" t="s">
        <v>2012</v>
      </c>
      <c r="AH8" s="17" t="s">
        <v>1992</v>
      </c>
      <c r="AI8" s="17">
        <v>107</v>
      </c>
      <c r="AL8" s="52" t="s">
        <v>1726</v>
      </c>
      <c r="AM8" s="17">
        <v>0</v>
      </c>
      <c r="AN8" s="17">
        <v>19</v>
      </c>
      <c r="AO8" s="17">
        <v>3</v>
      </c>
      <c r="AP8" s="17">
        <v>0</v>
      </c>
    </row>
    <row r="9" spans="1:42" ht="11.25" customHeight="1" x14ac:dyDescent="0.2">
      <c r="B9" s="21" t="s">
        <v>166</v>
      </c>
      <c r="C9" s="22">
        <f>SUMIFS(أرشيف!Q:Q,أرشيف!D:D,B9,أرشيف!C:C,R9)</f>
        <v>0</v>
      </c>
      <c r="D9" s="22">
        <f>SUMIFS(أرشيف!Q:Q,أرشيف!D:D,B9,أرشيف!C:C,S9)</f>
        <v>1</v>
      </c>
      <c r="E9" s="22">
        <f>SUMIFS(أرشيف!Q:Q,أرشيف!D:D,B9,أرشيف!C:C,T9)</f>
        <v>5</v>
      </c>
      <c r="F9" s="22">
        <f>SUMIFS(أرشيف!Q:Q,أرشيف!D:D,B9,أرشيف!C:C,U9)</f>
        <v>0</v>
      </c>
      <c r="G9" s="22">
        <f>SUMIFS(أرشيف!Q:Q,أرشيف!D:D,B9,أرشيف!C:C,V9)</f>
        <v>14</v>
      </c>
      <c r="H9" s="22">
        <f>SUMIFS(أرشيف!Q:Q,أرشيف!D:D,B9,أرشيف!C:C,W9)</f>
        <v>1</v>
      </c>
      <c r="I9" s="22">
        <f>SUMIFS(أرشيف!Q:Q,أرشيف!D:D,B9,أرشيف!C:C,X9)</f>
        <v>0</v>
      </c>
      <c r="J9" s="22">
        <f>SUMIFS(أرشيف!Q:Q,أرشيف!D:D,B9,أرشيف!C:C,Y9)</f>
        <v>13</v>
      </c>
      <c r="K9" s="22">
        <f>SUMIFS(أرشيف!Q:Q,أرشيف!D:D,B9,أرشيف!C:C,Z9)</f>
        <v>0</v>
      </c>
      <c r="L9" s="22">
        <f>SUMIFS(أرشيف!Q:Q,أرشيف!D:D,B9,أرشيف!C:C,AA9)</f>
        <v>7</v>
      </c>
      <c r="M9" s="22">
        <f>SUMIFS(أرشيف!Q:Q,أرشيف!D:D,B9,أرشيف!C:C,AB9)</f>
        <v>4</v>
      </c>
      <c r="N9" s="22">
        <f>SUMIFS(أرشيف!Q:Q,أرشيف!D:D,B9,أرشيف!C:C,AC9)</f>
        <v>0</v>
      </c>
      <c r="O9" s="27">
        <f t="shared" si="0"/>
        <v>45</v>
      </c>
      <c r="P9" s="63"/>
      <c r="Q9" s="64"/>
      <c r="R9" s="35" t="s">
        <v>2002</v>
      </c>
      <c r="S9" s="34" t="s">
        <v>2003</v>
      </c>
      <c r="T9" s="34" t="s">
        <v>2004</v>
      </c>
      <c r="U9" s="34" t="s">
        <v>2005</v>
      </c>
      <c r="V9" s="34" t="s">
        <v>2006</v>
      </c>
      <c r="W9" s="34" t="s">
        <v>2007</v>
      </c>
      <c r="X9" s="34" t="s">
        <v>2001</v>
      </c>
      <c r="Y9" s="34" t="s">
        <v>2008</v>
      </c>
      <c r="Z9" s="33" t="s">
        <v>2009</v>
      </c>
      <c r="AA9" s="33" t="s">
        <v>2010</v>
      </c>
      <c r="AB9" s="33" t="s">
        <v>2011</v>
      </c>
      <c r="AC9" s="33" t="s">
        <v>2012</v>
      </c>
      <c r="AL9" s="52" t="s">
        <v>1727</v>
      </c>
      <c r="AM9" s="53">
        <v>17</v>
      </c>
      <c r="AN9" s="17">
        <v>309</v>
      </c>
      <c r="AO9" s="17">
        <v>24</v>
      </c>
      <c r="AP9" s="17">
        <v>9</v>
      </c>
    </row>
    <row r="10" spans="1:42" ht="11.25" customHeight="1" x14ac:dyDescent="0.2">
      <c r="B10" s="21" t="s">
        <v>674</v>
      </c>
      <c r="C10" s="22">
        <f>SUMIFS(أرشيف!Q:Q,أرشيف!D:D,B10,أرشيف!C:C,R10)</f>
        <v>0</v>
      </c>
      <c r="D10" s="22">
        <f>SUMIFS(أرشيف!Q:Q,أرشيف!D:D,B10,أرشيف!C:C,S10)</f>
        <v>0</v>
      </c>
      <c r="E10" s="22">
        <f>SUMIFS(أرشيف!Q:Q,أرشيف!D:D,B10,أرشيف!C:C,T10)</f>
        <v>0</v>
      </c>
      <c r="F10" s="22">
        <f>SUMIFS(أرشيف!Q:Q,أرشيف!D:D,B10,أرشيف!C:C,U10)</f>
        <v>0</v>
      </c>
      <c r="G10" s="22">
        <f>SUMIFS(أرشيف!Q:Q,أرشيف!D:D,B10,أرشيف!C:C,V10)</f>
        <v>6</v>
      </c>
      <c r="H10" s="22">
        <f>SUMIFS(أرشيف!Q:Q,أرشيف!D:D,B10,أرشيف!C:C,W10)</f>
        <v>0</v>
      </c>
      <c r="I10" s="22">
        <f>SUMIFS(أرشيف!Q:Q,أرشيف!D:D,B10,أرشيف!C:C,X10)</f>
        <v>0</v>
      </c>
      <c r="J10" s="22">
        <f>SUMIFS(أرشيف!Q:Q,أرشيف!D:D,B10,أرشيف!C:C,Y10)</f>
        <v>0</v>
      </c>
      <c r="K10" s="22">
        <f>SUMIFS(أرشيف!Q:Q,أرشيف!D:D,B10,أرشيف!C:C,Z10)</f>
        <v>6</v>
      </c>
      <c r="L10" s="22">
        <f>SUMIFS(أرشيف!Q:Q,أرشيف!D:D,B10,أرشيف!C:C,AA10)</f>
        <v>0</v>
      </c>
      <c r="M10" s="22">
        <f>SUMIFS(أرشيف!Q:Q,أرشيف!D:D,B10,أرشيف!C:C,AB10)</f>
        <v>0</v>
      </c>
      <c r="N10" s="22">
        <f>SUMIFS(أرشيف!Q:Q,أرشيف!D:D,B10,أرشيف!C:C,AC10)</f>
        <v>0</v>
      </c>
      <c r="O10" s="27">
        <f t="shared" si="0"/>
        <v>12</v>
      </c>
      <c r="P10" s="63"/>
      <c r="Q10" s="64"/>
      <c r="R10" s="35" t="s">
        <v>2002</v>
      </c>
      <c r="S10" s="34" t="s">
        <v>2003</v>
      </c>
      <c r="T10" s="34" t="s">
        <v>2004</v>
      </c>
      <c r="U10" s="34" t="s">
        <v>2005</v>
      </c>
      <c r="V10" s="34" t="s">
        <v>2006</v>
      </c>
      <c r="W10" s="34" t="s">
        <v>2007</v>
      </c>
      <c r="X10" s="34" t="s">
        <v>2001</v>
      </c>
      <c r="Y10" s="34" t="s">
        <v>2008</v>
      </c>
      <c r="Z10" s="33" t="s">
        <v>2009</v>
      </c>
      <c r="AA10" s="33" t="s">
        <v>2010</v>
      </c>
      <c r="AB10" s="33" t="s">
        <v>2011</v>
      </c>
      <c r="AC10" s="33" t="s">
        <v>2012</v>
      </c>
      <c r="AL10" s="52" t="s">
        <v>1729</v>
      </c>
      <c r="AM10" s="17">
        <v>0</v>
      </c>
      <c r="AN10" s="17">
        <v>11</v>
      </c>
      <c r="AO10" s="17">
        <v>12</v>
      </c>
      <c r="AP10" s="17">
        <v>4</v>
      </c>
    </row>
    <row r="11" spans="1:42" ht="11.25" customHeight="1" x14ac:dyDescent="0.2">
      <c r="B11" s="21" t="s">
        <v>178</v>
      </c>
      <c r="C11" s="22">
        <f>SUMIFS(أرشيف!Q:Q,أرشيف!D:D,B11,أرشيف!C:C,R11)</f>
        <v>9</v>
      </c>
      <c r="D11" s="22">
        <f>SUMIFS(أرشيف!Q:Q,أرشيف!D:D,B11,أرشيف!C:C,S11)</f>
        <v>0</v>
      </c>
      <c r="E11" s="22">
        <f>SUMIFS(أرشيف!Q:Q,أرشيف!D:D,B11,أرشيف!C:C,T11)</f>
        <v>3</v>
      </c>
      <c r="F11" s="22">
        <f>SUMIFS(أرشيف!Q:Q,أرشيف!D:D,B11,أرشيف!C:C,U11)</f>
        <v>0</v>
      </c>
      <c r="G11" s="22">
        <f>SUMIFS(أرشيف!Q:Q,أرشيف!D:D,B11,أرشيف!C:C,V11)</f>
        <v>9</v>
      </c>
      <c r="H11" s="22">
        <f>SUMIFS(أرشيف!Q:Q,أرشيف!D:D,B11,أرشيف!C:C,W11)</f>
        <v>4</v>
      </c>
      <c r="I11" s="22">
        <f>SUMIFS(أرشيف!Q:Q,أرشيف!D:D,B11,أرشيف!C:C,X11)</f>
        <v>8</v>
      </c>
      <c r="J11" s="22">
        <f>SUMIFS(أرشيف!Q:Q,أرشيف!D:D,B11,أرشيف!C:C,Y11)</f>
        <v>7</v>
      </c>
      <c r="K11" s="22">
        <f>SUMIFS(أرشيف!Q:Q,أرشيف!D:D,B11,أرشيف!C:C,Z11)</f>
        <v>5</v>
      </c>
      <c r="L11" s="22">
        <f>SUMIFS(أرشيف!Q:Q,أرشيف!D:D,B11,أرشيف!C:C,AA11)</f>
        <v>8</v>
      </c>
      <c r="M11" s="22">
        <f>SUMIFS(أرشيف!Q:Q,أرشيف!D:D,B11,أرشيف!C:C,AB11)</f>
        <v>7</v>
      </c>
      <c r="N11" s="22">
        <f>SUMIFS(أرشيف!Q:Q,أرشيف!D:D,B11,أرشيف!C:C,AC11)</f>
        <v>1</v>
      </c>
      <c r="O11" s="27">
        <f t="shared" si="0"/>
        <v>61</v>
      </c>
      <c r="P11" s="63"/>
      <c r="Q11" s="64"/>
      <c r="R11" s="35" t="s">
        <v>2002</v>
      </c>
      <c r="S11" s="34" t="s">
        <v>2003</v>
      </c>
      <c r="T11" s="34" t="s">
        <v>2004</v>
      </c>
      <c r="U11" s="34" t="s">
        <v>2005</v>
      </c>
      <c r="V11" s="34" t="s">
        <v>2006</v>
      </c>
      <c r="W11" s="34" t="s">
        <v>2007</v>
      </c>
      <c r="X11" s="34" t="s">
        <v>2001</v>
      </c>
      <c r="Y11" s="34" t="s">
        <v>2008</v>
      </c>
      <c r="Z11" s="33" t="s">
        <v>2009</v>
      </c>
      <c r="AA11" s="33" t="s">
        <v>2010</v>
      </c>
      <c r="AB11" s="33" t="s">
        <v>2011</v>
      </c>
      <c r="AC11" s="33" t="s">
        <v>2012</v>
      </c>
      <c r="AL11" s="52" t="s">
        <v>812</v>
      </c>
      <c r="AM11" s="17">
        <v>13</v>
      </c>
    </row>
    <row r="12" spans="1:42" ht="11.25" customHeight="1" x14ac:dyDescent="0.2">
      <c r="B12" s="21" t="s">
        <v>380</v>
      </c>
      <c r="C12" s="22">
        <f>SUMIFS(أرشيف!Q:Q,أرشيف!D:D,B12,أرشيف!C:C,R12)</f>
        <v>0</v>
      </c>
      <c r="D12" s="22">
        <f>SUMIFS(أرشيف!Q:Q,أرشيف!D:D,B12,أرشيف!C:C,S12)</f>
        <v>0</v>
      </c>
      <c r="E12" s="22">
        <f>SUMIFS(أرشيف!Q:Q,أرشيف!D:D,B12,أرشيف!C:C,T12)</f>
        <v>1</v>
      </c>
      <c r="F12" s="22">
        <f>SUMIFS(أرشيف!Q:Q,أرشيف!D:D,B12,أرشيف!C:C,U12)</f>
        <v>1</v>
      </c>
      <c r="G12" s="22">
        <f>SUMIFS(أرشيف!Q:Q,أرشيف!D:D,B12,أرشيف!C:C,V12)</f>
        <v>8</v>
      </c>
      <c r="H12" s="22">
        <f>SUMIFS(أرشيف!Q:Q,أرشيف!D:D,B12,أرشيف!C:C,W12)</f>
        <v>0</v>
      </c>
      <c r="I12" s="22">
        <f>SUMIFS(أرشيف!Q:Q,أرشيف!D:D,B12,أرشيف!C:C,X12)</f>
        <v>0</v>
      </c>
      <c r="J12" s="22">
        <f>SUMIFS(أرشيف!Q:Q,أرشيف!D:D,B12,أرشيف!C:C,Y12)</f>
        <v>9</v>
      </c>
      <c r="K12" s="22">
        <f>SUMIFS(أرشيف!Q:Q,أرشيف!D:D,B12,أرشيف!C:C,Z12)</f>
        <v>1</v>
      </c>
      <c r="L12" s="22">
        <f>SUMIFS(أرشيف!Q:Q,أرشيف!D:D,B12,أرشيف!C:C,AA12)</f>
        <v>4</v>
      </c>
      <c r="M12" s="22">
        <f>SUMIFS(أرشيف!Q:Q,أرشيف!D:D,B12,أرشيف!C:C,AB12)</f>
        <v>0</v>
      </c>
      <c r="N12" s="22">
        <f>SUMIFS(أرشيف!Q:Q,أرشيف!D:D,B12,أرشيف!C:C,AC12)</f>
        <v>0</v>
      </c>
      <c r="O12" s="27">
        <f t="shared" si="0"/>
        <v>24</v>
      </c>
      <c r="P12" s="63"/>
      <c r="Q12" s="64"/>
      <c r="R12" s="35" t="s">
        <v>2002</v>
      </c>
      <c r="S12" s="34" t="s">
        <v>2003</v>
      </c>
      <c r="T12" s="34" t="s">
        <v>2004</v>
      </c>
      <c r="U12" s="34" t="s">
        <v>2005</v>
      </c>
      <c r="V12" s="34" t="s">
        <v>2006</v>
      </c>
      <c r="W12" s="34" t="s">
        <v>2007</v>
      </c>
      <c r="X12" s="34" t="s">
        <v>2001</v>
      </c>
      <c r="Y12" s="34" t="s">
        <v>2008</v>
      </c>
      <c r="Z12" s="33" t="s">
        <v>2009</v>
      </c>
      <c r="AA12" s="33" t="s">
        <v>2010</v>
      </c>
      <c r="AB12" s="33" t="s">
        <v>2011</v>
      </c>
      <c r="AC12" s="33" t="s">
        <v>2012</v>
      </c>
      <c r="AL12" s="17" t="s">
        <v>1635</v>
      </c>
      <c r="AM12" s="17">
        <v>2</v>
      </c>
    </row>
    <row r="13" spans="1:42" ht="11.25" customHeight="1" x14ac:dyDescent="0.2">
      <c r="B13" s="21" t="s">
        <v>193</v>
      </c>
      <c r="C13" s="22">
        <f>SUMIFS(أرشيف!Q:Q,أرشيف!D:D,B13,أرشيف!C:C,R13)</f>
        <v>9</v>
      </c>
      <c r="D13" s="22">
        <f>SUMIFS(أرشيف!Q:Q,أرشيف!D:D,B13,أرشيف!C:C,S13)</f>
        <v>5</v>
      </c>
      <c r="E13" s="22">
        <f>SUMIFS(أرشيف!Q:Q,أرشيف!D:D,B13,أرشيف!C:C,T13)</f>
        <v>15</v>
      </c>
      <c r="F13" s="22">
        <f>SUMIFS(أرشيف!Q:Q,أرشيف!D:D,B13,أرشيف!C:C,U13)</f>
        <v>0</v>
      </c>
      <c r="G13" s="22">
        <f>SUMIFS(أرشيف!Q:Q,أرشيف!D:D,B13,أرشيف!C:C,V13)</f>
        <v>11</v>
      </c>
      <c r="H13" s="22">
        <f>SUMIFS(أرشيف!Q:Q,أرشيف!D:D,B13,أرشيف!C:C,W13)</f>
        <v>5</v>
      </c>
      <c r="I13" s="22">
        <f>SUMIFS(أرشيف!Q:Q,أرشيف!D:D,B13,أرشيف!C:C,X13)</f>
        <v>0</v>
      </c>
      <c r="J13" s="22">
        <f>SUMIFS(أرشيف!Q:Q,أرشيف!D:D,B13,أرشيف!C:C,Y13)</f>
        <v>0</v>
      </c>
      <c r="K13" s="22">
        <f>SUMIFS(أرشيف!Q:Q,أرشيف!D:D,B13,أرشيف!C:C,Z13)</f>
        <v>1</v>
      </c>
      <c r="L13" s="22">
        <f>SUMIFS(أرشيف!Q:Q,أرشيف!D:D,B13,أرشيف!C:C,AA13)</f>
        <v>8</v>
      </c>
      <c r="M13" s="22">
        <f>SUMIFS(أرشيف!Q:Q,أرشيف!D:D,B13,أرشيف!C:C,AB13)</f>
        <v>0</v>
      </c>
      <c r="N13" s="22">
        <f>SUMIFS(أرشيف!Q:Q,أرشيف!D:D,B13,أرشيف!C:C,AC13)</f>
        <v>4</v>
      </c>
      <c r="O13" s="27">
        <f t="shared" si="0"/>
        <v>58</v>
      </c>
      <c r="P13" s="63"/>
      <c r="Q13" s="64"/>
      <c r="R13" s="35" t="s">
        <v>2002</v>
      </c>
      <c r="S13" s="34" t="s">
        <v>2003</v>
      </c>
      <c r="T13" s="34" t="s">
        <v>2004</v>
      </c>
      <c r="U13" s="34" t="s">
        <v>2005</v>
      </c>
      <c r="V13" s="34" t="s">
        <v>2006</v>
      </c>
      <c r="W13" s="34" t="s">
        <v>2007</v>
      </c>
      <c r="X13" s="34" t="s">
        <v>2001</v>
      </c>
      <c r="Y13" s="34" t="s">
        <v>2008</v>
      </c>
      <c r="Z13" s="33" t="s">
        <v>2009</v>
      </c>
      <c r="AA13" s="33" t="s">
        <v>2010</v>
      </c>
      <c r="AB13" s="33" t="s">
        <v>2011</v>
      </c>
      <c r="AC13" s="33" t="s">
        <v>2012</v>
      </c>
      <c r="AL13" s="52">
        <v>42583</v>
      </c>
      <c r="AM13" s="17">
        <v>82</v>
      </c>
    </row>
    <row r="14" spans="1:42" ht="11.25" customHeight="1" x14ac:dyDescent="0.2">
      <c r="B14" s="21" t="s">
        <v>79</v>
      </c>
      <c r="C14" s="22">
        <f>SUMIFS(أرشيف!Q:Q,أرشيف!D:D,B14,أرشيف!C:C,R14)</f>
        <v>0</v>
      </c>
      <c r="D14" s="22">
        <f>SUMIFS(أرشيف!Q:Q,أرشيف!D:D,B14,أرشيف!C:C,S14)</f>
        <v>11</v>
      </c>
      <c r="E14" s="22">
        <f>SUMIFS(أرشيف!Q:Q,أرشيف!D:D,B14,أرشيف!C:C,T14)</f>
        <v>0</v>
      </c>
      <c r="F14" s="22">
        <f>SUMIFS(أرشيف!Q:Q,أرشيف!D:D,B14,أرشيف!C:C,U14)</f>
        <v>0</v>
      </c>
      <c r="G14" s="22">
        <f>SUMIFS(أرشيف!Q:Q,أرشيف!D:D,B14,أرشيف!C:C,V14)</f>
        <v>0</v>
      </c>
      <c r="H14" s="22">
        <f>SUMIFS(أرشيف!Q:Q,أرشيف!D:D,B14,أرشيف!C:C,W14)</f>
        <v>0</v>
      </c>
      <c r="I14" s="22">
        <f>SUMIFS(أرشيف!Q:Q,أرشيف!D:D,B14,أرشيف!C:C,X14)</f>
        <v>3</v>
      </c>
      <c r="J14" s="22">
        <f>SUMIFS(أرشيف!Q:Q,أرشيف!D:D,B14,أرشيف!C:C,Y14)</f>
        <v>0</v>
      </c>
      <c r="K14" s="22">
        <f>SUMIFS(أرشيف!Q:Q,أرشيف!D:D,B14,أرشيف!C:C,Z14)</f>
        <v>0</v>
      </c>
      <c r="L14" s="22">
        <f>SUMIFS(أرشيف!Q:Q,أرشيف!D:D,B14,أرشيف!C:C,AA14)</f>
        <v>6</v>
      </c>
      <c r="M14" s="22">
        <f>SUMIFS(أرشيف!Q:Q,أرشيف!D:D,B14,أرشيف!C:C,AB14)</f>
        <v>6</v>
      </c>
      <c r="N14" s="22">
        <f>SUMIFS(أرشيف!Q:Q,أرشيف!D:D,B14,أرشيف!C:C,AC14)</f>
        <v>0</v>
      </c>
      <c r="O14" s="27">
        <f t="shared" si="0"/>
        <v>26</v>
      </c>
      <c r="P14" s="63"/>
      <c r="Q14" s="64"/>
      <c r="R14" s="35" t="s">
        <v>2002</v>
      </c>
      <c r="S14" s="34" t="s">
        <v>2003</v>
      </c>
      <c r="T14" s="34" t="s">
        <v>2004</v>
      </c>
      <c r="U14" s="34" t="s">
        <v>2005</v>
      </c>
      <c r="V14" s="34" t="s">
        <v>2006</v>
      </c>
      <c r="W14" s="34" t="s">
        <v>2007</v>
      </c>
      <c r="X14" s="34" t="s">
        <v>2001</v>
      </c>
      <c r="Y14" s="34" t="s">
        <v>2008</v>
      </c>
      <c r="Z14" s="33" t="s">
        <v>2009</v>
      </c>
      <c r="AA14" s="33" t="s">
        <v>2010</v>
      </c>
      <c r="AB14" s="33" t="s">
        <v>2011</v>
      </c>
      <c r="AC14" s="33" t="s">
        <v>2012</v>
      </c>
      <c r="AL14" s="52">
        <v>42614</v>
      </c>
      <c r="AM14" s="53">
        <v>1118</v>
      </c>
    </row>
    <row r="15" spans="1:42" ht="11.25" customHeight="1" x14ac:dyDescent="0.2">
      <c r="B15" s="21" t="s">
        <v>201</v>
      </c>
      <c r="C15" s="22">
        <f>SUMIFS(أرشيف!Q:Q,أرشيف!D:D,B15,أرشيف!C:C,R15)</f>
        <v>1</v>
      </c>
      <c r="D15" s="22">
        <f>SUMIFS(أرشيف!Q:Q,أرشيف!D:D,B15,أرشيف!C:C,S15)</f>
        <v>1</v>
      </c>
      <c r="E15" s="22">
        <f>SUMIFS(أرشيف!Q:Q,أرشيف!D:D,B15,أرشيف!C:C,T15)</f>
        <v>0</v>
      </c>
      <c r="F15" s="22">
        <f>SUMIFS(أرشيف!Q:Q,أرشيف!D:D,B15,أرشيف!C:C,U15)</f>
        <v>0</v>
      </c>
      <c r="G15" s="22">
        <f>SUMIFS(أرشيف!Q:Q,أرشيف!D:D,B15,أرشيف!C:C,V15)</f>
        <v>0</v>
      </c>
      <c r="H15" s="22">
        <f>SUMIFS(أرشيف!Q:Q,أرشيف!D:D,B15,أرشيف!C:C,W15)</f>
        <v>0</v>
      </c>
      <c r="I15" s="22">
        <f>SUMIFS(أرشيف!Q:Q,أرشيف!D:D,B15,أرشيف!C:C,X15)</f>
        <v>0</v>
      </c>
      <c r="J15" s="22">
        <f>SUMIFS(أرشيف!Q:Q,أرشيف!D:D,B15,أرشيف!C:C,Y15)</f>
        <v>0</v>
      </c>
      <c r="K15" s="22">
        <f>SUMIFS(أرشيف!Q:Q,أرشيف!D:D,B15,أرشيف!C:C,Z15)</f>
        <v>0</v>
      </c>
      <c r="L15" s="22">
        <f>SUMIFS(أرشيف!Q:Q,أرشيف!D:D,B15,أرشيف!C:C,AA15)</f>
        <v>0</v>
      </c>
      <c r="M15" s="22">
        <f>SUMIFS(أرشيف!Q:Q,أرشيف!D:D,B15,أرشيف!C:C,AB15)</f>
        <v>0</v>
      </c>
      <c r="N15" s="22">
        <f>SUMIFS(أرشيف!Q:Q,أرشيف!D:D,B15,أرشيف!C:C,AC15)</f>
        <v>1</v>
      </c>
      <c r="O15" s="27">
        <f t="shared" si="0"/>
        <v>3</v>
      </c>
      <c r="P15" s="63"/>
      <c r="Q15" s="64"/>
      <c r="R15" s="35" t="s">
        <v>2002</v>
      </c>
      <c r="S15" s="34" t="s">
        <v>2003</v>
      </c>
      <c r="T15" s="34" t="s">
        <v>2004</v>
      </c>
      <c r="U15" s="34" t="s">
        <v>2005</v>
      </c>
      <c r="V15" s="34" t="s">
        <v>2006</v>
      </c>
      <c r="W15" s="34" t="s">
        <v>2007</v>
      </c>
      <c r="X15" s="34" t="s">
        <v>2001</v>
      </c>
      <c r="Y15" s="34" t="s">
        <v>2008</v>
      </c>
      <c r="Z15" s="33" t="s">
        <v>2009</v>
      </c>
      <c r="AA15" s="33" t="s">
        <v>2010</v>
      </c>
      <c r="AB15" s="33" t="s">
        <v>2011</v>
      </c>
      <c r="AC15" s="33" t="s">
        <v>2012</v>
      </c>
      <c r="AL15" s="52">
        <v>42644</v>
      </c>
      <c r="AM15" s="17">
        <v>77</v>
      </c>
    </row>
    <row r="16" spans="1:42" ht="11.25" customHeight="1" x14ac:dyDescent="0.2">
      <c r="B16" s="21" t="s">
        <v>1998</v>
      </c>
      <c r="C16" s="22">
        <f>SUMIFS(أرشيف!Q:Q,أرشيف!D:D,B16,أرشيف!C:C,R16)</f>
        <v>0</v>
      </c>
      <c r="D16" s="22">
        <f>SUMIFS(أرشيف!Q:Q,أرشيف!D:D,B16,أرشيف!C:C,S16)</f>
        <v>0</v>
      </c>
      <c r="E16" s="22">
        <f>SUMIFS(أرشيف!Q:Q,أرشيف!D:D,B16,أرشيف!C:C,T16)</f>
        <v>0</v>
      </c>
      <c r="F16" s="22">
        <f>SUMIFS(أرشيف!Q:Q,أرشيف!D:D,B16,أرشيف!C:C,U16)</f>
        <v>0</v>
      </c>
      <c r="G16" s="22">
        <f>SUMIFS(أرشيف!Q:Q,أرشيف!D:D,B16,أرشيف!C:C,V16)</f>
        <v>0</v>
      </c>
      <c r="H16" s="22">
        <f>SUMIFS(أرشيف!Q:Q,أرشيف!D:D,B16,أرشيف!C:C,W16)</f>
        <v>0</v>
      </c>
      <c r="I16" s="22">
        <f>SUMIFS(أرشيف!Q:Q,أرشيف!D:D,B16,أرشيف!C:C,X16)</f>
        <v>0</v>
      </c>
      <c r="J16" s="22">
        <f>SUMIFS(أرشيف!Q:Q,أرشيف!D:D,B16,أرشيف!C:C,Y16)</f>
        <v>0</v>
      </c>
      <c r="K16" s="22">
        <f>SUMIFS(أرشيف!Q:Q,أرشيف!D:D,B16,أرشيف!C:C,Z16)</f>
        <v>0</v>
      </c>
      <c r="L16" s="22">
        <f>SUMIFS(أرشيف!Q:Q,أرشيف!D:D,B16,أرشيف!C:C,AA16)</f>
        <v>0</v>
      </c>
      <c r="M16" s="22">
        <f>SUMIFS(أرشيف!Q:Q,أرشيف!D:D,B16,أرشيف!C:C,AB16)</f>
        <v>0</v>
      </c>
      <c r="N16" s="22">
        <f>SUMIFS(أرشيف!Q:Q,أرشيف!D:D,B16,أرشيف!C:C,AC16)</f>
        <v>0</v>
      </c>
      <c r="O16" s="27">
        <f t="shared" si="0"/>
        <v>0</v>
      </c>
      <c r="P16" s="63" t="s">
        <v>1726</v>
      </c>
      <c r="Q16" s="64">
        <f>SUM(O16:O18)</f>
        <v>22</v>
      </c>
      <c r="R16" s="35" t="s">
        <v>2002</v>
      </c>
      <c r="S16" s="34" t="s">
        <v>2003</v>
      </c>
      <c r="T16" s="34" t="s">
        <v>2004</v>
      </c>
      <c r="U16" s="34" t="s">
        <v>2005</v>
      </c>
      <c r="V16" s="34" t="s">
        <v>2006</v>
      </c>
      <c r="W16" s="34" t="s">
        <v>2007</v>
      </c>
      <c r="X16" s="34" t="s">
        <v>2001</v>
      </c>
      <c r="Y16" s="34" t="s">
        <v>2008</v>
      </c>
      <c r="Z16" s="33" t="s">
        <v>2009</v>
      </c>
      <c r="AA16" s="33" t="s">
        <v>2010</v>
      </c>
      <c r="AB16" s="33" t="s">
        <v>2011</v>
      </c>
      <c r="AC16" s="33" t="s">
        <v>2012</v>
      </c>
      <c r="AL16" s="52">
        <v>42675</v>
      </c>
      <c r="AM16" s="17">
        <v>31</v>
      </c>
    </row>
    <row r="17" spans="2:39" ht="11.25" customHeight="1" x14ac:dyDescent="0.2">
      <c r="B17" s="21" t="s">
        <v>1135</v>
      </c>
      <c r="C17" s="22">
        <f>SUMIFS(أرشيف!Q:Q,أرشيف!D:D,B17,أرشيف!C:C,R17)</f>
        <v>0</v>
      </c>
      <c r="D17" s="22">
        <f>SUMIFS(أرشيف!Q:Q,أرشيف!D:D,B17,أرشيف!C:C,S17)</f>
        <v>0</v>
      </c>
      <c r="E17" s="22">
        <f>SUMIFS(أرشيف!Q:Q,أرشيف!D:D,B17,أرشيف!C:C,T17)</f>
        <v>0</v>
      </c>
      <c r="F17" s="22">
        <f>SUMIFS(أرشيف!Q:Q,أرشيف!D:D,B17,أرشيف!C:C,U17)</f>
        <v>0</v>
      </c>
      <c r="G17" s="22">
        <f>SUMIFS(أرشيف!Q:Q,أرشيف!D:D,B17,أرشيف!C:C,V17)</f>
        <v>0</v>
      </c>
      <c r="H17" s="22">
        <f>SUMIFS(أرشيف!Q:Q,أرشيف!D:D,B17,أرشيف!C:C,W17)</f>
        <v>0</v>
      </c>
      <c r="I17" s="22">
        <f>SUMIFS(أرشيف!Q:Q,أرشيف!D:D,B17,أرشيف!C:C,X17)</f>
        <v>0</v>
      </c>
      <c r="J17" s="22">
        <f>SUMIFS(أرشيف!Q:Q,أرشيف!D:D,B17,أرشيف!C:C,Y17)</f>
        <v>0</v>
      </c>
      <c r="K17" s="22">
        <f>SUMIFS(أرشيف!Q:Q,أرشيف!D:D,B17,أرشيف!C:C,Z17)</f>
        <v>0</v>
      </c>
      <c r="L17" s="22">
        <f>SUMIFS(أرشيف!Q:Q,أرشيف!D:D,B17,أرشيف!C:C,AA17)</f>
        <v>0</v>
      </c>
      <c r="M17" s="22">
        <f>SUMIFS(أرشيف!Q:Q,أرشيف!D:D,B17,أرشيف!C:C,AB17)</f>
        <v>0</v>
      </c>
      <c r="N17" s="22">
        <f>SUMIFS(أرشيف!Q:Q,أرشيف!D:D,B17,أرشيف!C:C,AC17)</f>
        <v>7</v>
      </c>
      <c r="O17" s="27">
        <f t="shared" si="0"/>
        <v>7</v>
      </c>
      <c r="P17" s="63"/>
      <c r="Q17" s="64"/>
      <c r="R17" s="35" t="s">
        <v>2002</v>
      </c>
      <c r="S17" s="34" t="s">
        <v>2003</v>
      </c>
      <c r="T17" s="34" t="s">
        <v>2004</v>
      </c>
      <c r="U17" s="34" t="s">
        <v>2005</v>
      </c>
      <c r="V17" s="34" t="s">
        <v>2006</v>
      </c>
      <c r="W17" s="34" t="s">
        <v>2007</v>
      </c>
      <c r="X17" s="34" t="s">
        <v>2001</v>
      </c>
      <c r="Y17" s="34" t="s">
        <v>2008</v>
      </c>
      <c r="Z17" s="33" t="s">
        <v>2009</v>
      </c>
      <c r="AA17" s="33" t="s">
        <v>2010</v>
      </c>
      <c r="AB17" s="33" t="s">
        <v>2011</v>
      </c>
      <c r="AC17" s="33" t="s">
        <v>2012</v>
      </c>
      <c r="AL17" s="52">
        <v>42705</v>
      </c>
      <c r="AM17" s="17">
        <v>68</v>
      </c>
    </row>
    <row r="18" spans="2:39" ht="11.25" customHeight="1" x14ac:dyDescent="0.2">
      <c r="B18" s="21" t="s">
        <v>614</v>
      </c>
      <c r="C18" s="22">
        <f>SUMIFS(أرشيف!Q:Q,أرشيف!D:D,B18,أرشيف!C:C,R18)</f>
        <v>0</v>
      </c>
      <c r="D18" s="22">
        <f>SUMIFS(أرشيف!Q:Q,أرشيف!D:D,B18,أرشيف!C:C,S18)</f>
        <v>0</v>
      </c>
      <c r="E18" s="22">
        <f>SUMIFS(أرشيف!Q:Q,أرشيف!D:D,B18,أرشيف!C:C,T18)</f>
        <v>0</v>
      </c>
      <c r="F18" s="22">
        <f>SUMIFS(أرشيف!Q:Q,أرشيف!D:D,B18,أرشيف!C:C,U18)</f>
        <v>12</v>
      </c>
      <c r="G18" s="22">
        <f>SUMIFS(أرشيف!Q:Q,أرشيف!D:D,B18,أرشيف!C:C,V18)</f>
        <v>0</v>
      </c>
      <c r="H18" s="22">
        <f>SUMIFS(أرشيف!Q:Q,أرشيف!D:D,B18,أرشيف!C:C,W18)</f>
        <v>3</v>
      </c>
      <c r="I18" s="22">
        <f>SUMIFS(أرشيف!Q:Q,أرشيف!D:D,B18,أرشيف!C:C,X18)</f>
        <v>0</v>
      </c>
      <c r="J18" s="22">
        <f>SUMIFS(أرشيف!Q:Q,أرشيف!D:D,B18,أرشيف!C:C,Y18)</f>
        <v>0</v>
      </c>
      <c r="K18" s="22">
        <f>SUMIFS(أرشيف!Q:Q,أرشيف!D:D,B18,أرشيف!C:C,Z18)</f>
        <v>0</v>
      </c>
      <c r="L18" s="22">
        <f>SUMIFS(أرشيف!Q:Q,أرشيف!D:D,B18,أرشيف!C:C,AA18)</f>
        <v>0</v>
      </c>
      <c r="M18" s="22">
        <f>SUMIFS(أرشيف!Q:Q,أرشيف!D:D,B18,أرشيف!C:C,AB18)</f>
        <v>0</v>
      </c>
      <c r="N18" s="22">
        <f>SUMIFS(أرشيف!Q:Q,أرشيف!D:D,B18,أرشيف!C:C,AC18)</f>
        <v>0</v>
      </c>
      <c r="O18" s="27">
        <f t="shared" si="0"/>
        <v>15</v>
      </c>
      <c r="P18" s="63"/>
      <c r="Q18" s="64"/>
      <c r="R18" s="35" t="s">
        <v>2002</v>
      </c>
      <c r="S18" s="34" t="s">
        <v>2003</v>
      </c>
      <c r="T18" s="34" t="s">
        <v>2004</v>
      </c>
      <c r="U18" s="34" t="s">
        <v>2005</v>
      </c>
      <c r="V18" s="34" t="s">
        <v>2006</v>
      </c>
      <c r="W18" s="34" t="s">
        <v>2007</v>
      </c>
      <c r="X18" s="34" t="s">
        <v>2001</v>
      </c>
      <c r="Y18" s="34" t="s">
        <v>2008</v>
      </c>
      <c r="Z18" s="33" t="s">
        <v>2009</v>
      </c>
      <c r="AA18" s="33" t="s">
        <v>2010</v>
      </c>
      <c r="AB18" s="33" t="s">
        <v>2011</v>
      </c>
      <c r="AC18" s="33" t="s">
        <v>2012</v>
      </c>
    </row>
    <row r="19" spans="2:39" ht="11.25" customHeight="1" x14ac:dyDescent="0.2">
      <c r="B19" s="21" t="s">
        <v>122</v>
      </c>
      <c r="C19" s="22">
        <f>SUMIFS(أرشيف!Q:Q,أرشيف!D:D,B19,أرشيف!C:C,R19)</f>
        <v>7</v>
      </c>
      <c r="D19" s="22">
        <f>SUMIFS(أرشيف!Q:Q,أرشيف!D:D,B19,أرشيف!C:C,S19)</f>
        <v>0</v>
      </c>
      <c r="E19" s="22">
        <f>SUMIFS(أرشيف!Q:Q,أرشيف!D:D,B19,أرشيف!C:C,T19)</f>
        <v>0</v>
      </c>
      <c r="F19" s="22">
        <f>SUMIFS(أرشيف!Q:Q,أرشيف!D:D,B19,أرشيف!C:C,U19)</f>
        <v>2</v>
      </c>
      <c r="G19" s="22">
        <f>SUMIFS(أرشيف!Q:Q,أرشيف!D:D,B19,أرشيف!C:C,V19)</f>
        <v>7</v>
      </c>
      <c r="H19" s="22">
        <f>SUMIFS(أرشيف!Q:Q,أرشيف!D:D,B19,أرشيف!C:C,W19)</f>
        <v>1</v>
      </c>
      <c r="I19" s="22">
        <f>SUMIFS(أرشيف!Q:Q,أرشيف!D:D,B19,أرشيف!C:C,X19)</f>
        <v>0</v>
      </c>
      <c r="J19" s="22">
        <f>SUMIFS(أرشيف!Q:Q,أرشيف!D:D,B19,أرشيف!C:C,Y19)</f>
        <v>1</v>
      </c>
      <c r="K19" s="22">
        <f>SUMIFS(أرشيف!Q:Q,أرشيف!D:D,B19,أرشيف!C:C,Z19)</f>
        <v>0</v>
      </c>
      <c r="L19" s="22">
        <f>SUMIFS(أرشيف!Q:Q,أرشيف!D:D,B19,أرشيف!C:C,AA19)</f>
        <v>0</v>
      </c>
      <c r="M19" s="22">
        <f>SUMIFS(أرشيف!Q:Q,أرشيف!D:D,B19,أرشيف!C:C,AB19)</f>
        <v>0</v>
      </c>
      <c r="N19" s="22">
        <f>SUMIFS(أرشيف!Q:Q,أرشيف!D:D,B19,أرشيف!C:C,AC19)</f>
        <v>0</v>
      </c>
      <c r="O19" s="27">
        <f t="shared" si="0"/>
        <v>18</v>
      </c>
      <c r="P19" s="63" t="s">
        <v>1727</v>
      </c>
      <c r="Q19" s="64">
        <f>SUM(O19:O26)</f>
        <v>359</v>
      </c>
      <c r="R19" s="35" t="s">
        <v>2002</v>
      </c>
      <c r="S19" s="34" t="s">
        <v>2003</v>
      </c>
      <c r="T19" s="34" t="s">
        <v>2004</v>
      </c>
      <c r="U19" s="34" t="s">
        <v>2005</v>
      </c>
      <c r="V19" s="34" t="s">
        <v>2006</v>
      </c>
      <c r="W19" s="34" t="s">
        <v>2007</v>
      </c>
      <c r="X19" s="34" t="s">
        <v>2001</v>
      </c>
      <c r="Y19" s="34" t="s">
        <v>2008</v>
      </c>
      <c r="Z19" s="33" t="s">
        <v>2009</v>
      </c>
      <c r="AA19" s="33" t="s">
        <v>2010</v>
      </c>
      <c r="AB19" s="33" t="s">
        <v>2011</v>
      </c>
      <c r="AC19" s="33" t="s">
        <v>2012</v>
      </c>
    </row>
    <row r="20" spans="2:39" ht="11.25" customHeight="1" x14ac:dyDescent="0.2">
      <c r="B20" s="21" t="s">
        <v>575</v>
      </c>
      <c r="C20" s="22">
        <f>SUMIFS(أرشيف!Q:Q,أرشيف!D:D,B20,أرشيف!C:C,R20)</f>
        <v>0</v>
      </c>
      <c r="D20" s="22">
        <f>SUMIFS(أرشيف!Q:Q,أرشيف!D:D,B20,أرشيف!C:C,S20)</f>
        <v>0</v>
      </c>
      <c r="E20" s="22">
        <f>SUMIFS(أرشيف!Q:Q,أرشيف!D:D,B20,أرشيف!C:C,T20)</f>
        <v>0</v>
      </c>
      <c r="F20" s="22">
        <f>SUMIFS(أرشيف!Q:Q,أرشيف!D:D,B20,أرشيف!C:C,U20)</f>
        <v>10</v>
      </c>
      <c r="G20" s="22">
        <f>SUMIFS(أرشيف!Q:Q,أرشيف!D:D,B20,أرشيف!C:C,V20)</f>
        <v>15</v>
      </c>
      <c r="H20" s="22">
        <f>SUMIFS(أرشيف!Q:Q,أرشيف!D:D,B20,أرشيف!C:C,W20)</f>
        <v>0</v>
      </c>
      <c r="I20" s="22">
        <f>SUMIFS(أرشيف!Q:Q,أرشيف!D:D,B20,أرشيف!C:C,X20)</f>
        <v>1</v>
      </c>
      <c r="J20" s="22">
        <f>SUMIFS(أرشيف!Q:Q,أرشيف!D:D,B20,أرشيف!C:C,Y20)</f>
        <v>7</v>
      </c>
      <c r="K20" s="22">
        <f>SUMIFS(أرشيف!Q:Q,أرشيف!D:D,B20,أرشيف!C:C,Z20)</f>
        <v>2</v>
      </c>
      <c r="L20" s="22">
        <f>SUMIFS(أرشيف!Q:Q,أرشيف!D:D,B20,أرشيف!C:C,AA20)</f>
        <v>0</v>
      </c>
      <c r="M20" s="22">
        <f>SUMIFS(أرشيف!Q:Q,أرشيف!D:D,B20,أرشيف!C:C,AB20)</f>
        <v>0</v>
      </c>
      <c r="N20" s="22">
        <f>SUMIFS(أرشيف!Q:Q,أرشيف!D:D,B20,أرشيف!C:C,AC20)</f>
        <v>5</v>
      </c>
      <c r="O20" s="27">
        <f t="shared" si="0"/>
        <v>40</v>
      </c>
      <c r="P20" s="63"/>
      <c r="Q20" s="64"/>
      <c r="R20" s="35" t="s">
        <v>2002</v>
      </c>
      <c r="S20" s="34" t="s">
        <v>2003</v>
      </c>
      <c r="T20" s="34" t="s">
        <v>2004</v>
      </c>
      <c r="U20" s="34" t="s">
        <v>2005</v>
      </c>
      <c r="V20" s="34" t="s">
        <v>2006</v>
      </c>
      <c r="W20" s="34" t="s">
        <v>2007</v>
      </c>
      <c r="X20" s="34" t="s">
        <v>2001</v>
      </c>
      <c r="Y20" s="34" t="s">
        <v>2008</v>
      </c>
      <c r="Z20" s="33" t="s">
        <v>2009</v>
      </c>
      <c r="AA20" s="33" t="s">
        <v>2010</v>
      </c>
      <c r="AB20" s="33" t="s">
        <v>2011</v>
      </c>
      <c r="AC20" s="33" t="s">
        <v>2012</v>
      </c>
    </row>
    <row r="21" spans="2:39" ht="11.25" customHeight="1" x14ac:dyDescent="0.2">
      <c r="B21" s="21" t="s">
        <v>78</v>
      </c>
      <c r="C21" s="22">
        <f>SUMIFS(أرشيف!Q:Q,أرشيف!D:D,B21,أرشيف!C:C,R21)</f>
        <v>1</v>
      </c>
      <c r="D21" s="22">
        <f>SUMIFS(أرشيف!Q:Q,أرشيف!D:D,B21,أرشيف!C:C,S21)</f>
        <v>19</v>
      </c>
      <c r="E21" s="22">
        <f>SUMIFS(أرشيف!Q:Q,أرشيف!D:D,B21,أرشيف!C:C,T21)</f>
        <v>6</v>
      </c>
      <c r="F21" s="22">
        <f>SUMIFS(أرشيف!Q:Q,أرشيف!D:D,B21,أرشيف!C:C,U21)</f>
        <v>6</v>
      </c>
      <c r="G21" s="22">
        <f>SUMIFS(أرشيف!Q:Q,أرشيف!D:D,B21,أرشيف!C:C,V21)</f>
        <v>0</v>
      </c>
      <c r="H21" s="22">
        <f>SUMIFS(أرشيف!Q:Q,أرشيف!D:D,B21,أرشيف!C:C,W21)</f>
        <v>0</v>
      </c>
      <c r="I21" s="22">
        <f>SUMIFS(أرشيف!Q:Q,أرشيف!D:D,B21,أرشيف!C:C,X21)</f>
        <v>0</v>
      </c>
      <c r="J21" s="22">
        <f>SUMIFS(أرشيف!Q:Q,أرشيف!D:D,B21,أرشيف!C:C,Y21)</f>
        <v>4</v>
      </c>
      <c r="K21" s="22">
        <f>SUMIFS(أرشيف!Q:Q,أرشيف!D:D,B21,أرشيف!C:C,Z21)</f>
        <v>0</v>
      </c>
      <c r="L21" s="22">
        <f>SUMIFS(أرشيف!Q:Q,أرشيف!D:D,B21,أرشيف!C:C,AA21)</f>
        <v>0</v>
      </c>
      <c r="M21" s="22">
        <f>SUMIFS(أرشيف!Q:Q,أرشيف!D:D,B21,أرشيف!C:C,AB21)</f>
        <v>0</v>
      </c>
      <c r="N21" s="22">
        <f>SUMIFS(أرشيف!Q:Q,أرشيف!D:D,B21,أرشيف!C:C,AC21)</f>
        <v>0</v>
      </c>
      <c r="O21" s="27">
        <f t="shared" si="0"/>
        <v>36</v>
      </c>
      <c r="P21" s="63"/>
      <c r="Q21" s="64"/>
      <c r="R21" s="35" t="s">
        <v>2002</v>
      </c>
      <c r="S21" s="34" t="s">
        <v>2003</v>
      </c>
      <c r="T21" s="34" t="s">
        <v>2004</v>
      </c>
      <c r="U21" s="34" t="s">
        <v>2005</v>
      </c>
      <c r="V21" s="34" t="s">
        <v>2006</v>
      </c>
      <c r="W21" s="34" t="s">
        <v>2007</v>
      </c>
      <c r="X21" s="34" t="s">
        <v>2001</v>
      </c>
      <c r="Y21" s="34" t="s">
        <v>2008</v>
      </c>
      <c r="Z21" s="33" t="s">
        <v>2009</v>
      </c>
      <c r="AA21" s="33" t="s">
        <v>2010</v>
      </c>
      <c r="AB21" s="33" t="s">
        <v>2011</v>
      </c>
      <c r="AC21" s="33" t="s">
        <v>2012</v>
      </c>
    </row>
    <row r="22" spans="2:39" ht="11.25" customHeight="1" x14ac:dyDescent="0.2">
      <c r="B22" s="21" t="s">
        <v>34</v>
      </c>
      <c r="C22" s="22">
        <f>SUMIFS(أرشيف!Q:Q,أرشيف!D:D,B22,أرشيف!C:C,R22)</f>
        <v>10</v>
      </c>
      <c r="D22" s="22">
        <f>SUMIFS(أرشيف!Q:Q,أرشيف!D:D,B22,أرشيف!C:C,S22)</f>
        <v>35</v>
      </c>
      <c r="E22" s="22">
        <f>SUMIFS(أرشيف!Q:Q,أرشيف!D:D,B22,أرشيف!C:C,T22)</f>
        <v>7</v>
      </c>
      <c r="F22" s="22">
        <f>SUMIFS(أرشيف!Q:Q,أرشيف!D:D,B22,أرشيف!C:C,U22)</f>
        <v>5</v>
      </c>
      <c r="G22" s="22">
        <f>SUMIFS(أرشيف!Q:Q,أرشيف!D:D,B22,أرشيف!C:C,V22)</f>
        <v>4</v>
      </c>
      <c r="H22" s="22">
        <f>SUMIFS(أرشيف!Q:Q,أرشيف!D:D,B22,أرشيف!C:C,W22)</f>
        <v>4</v>
      </c>
      <c r="I22" s="22">
        <f>SUMIFS(أرشيف!Q:Q,أرشيف!D:D,B22,أرشيف!C:C,X22)</f>
        <v>8</v>
      </c>
      <c r="J22" s="22">
        <f>SUMIFS(أرشيف!Q:Q,أرشيف!D:D,B22,أرشيف!C:C,Y22)</f>
        <v>5</v>
      </c>
      <c r="K22" s="22">
        <f>SUMIFS(أرشيف!Q:Q,أرشيف!D:D,B22,أرشيف!C:C,Z22)</f>
        <v>3</v>
      </c>
      <c r="L22" s="22">
        <f>SUMIFS(أرشيف!Q:Q,أرشيف!D:D,B22,أرشيف!C:C,AA22)</f>
        <v>0</v>
      </c>
      <c r="M22" s="22">
        <f>SUMIFS(أرشيف!Q:Q,أرشيف!D:D,B22,أرشيف!C:C,AB22)</f>
        <v>0</v>
      </c>
      <c r="N22" s="22">
        <f>SUMIFS(أرشيف!Q:Q,أرشيف!D:D,B22,أرشيف!C:C,AC22)</f>
        <v>3</v>
      </c>
      <c r="O22" s="27">
        <f t="shared" si="0"/>
        <v>84</v>
      </c>
      <c r="P22" s="63"/>
      <c r="Q22" s="64"/>
      <c r="R22" s="35" t="s">
        <v>2002</v>
      </c>
      <c r="S22" s="34" t="s">
        <v>2003</v>
      </c>
      <c r="T22" s="34" t="s">
        <v>2004</v>
      </c>
      <c r="U22" s="34" t="s">
        <v>2005</v>
      </c>
      <c r="V22" s="34" t="s">
        <v>2006</v>
      </c>
      <c r="W22" s="34" t="s">
        <v>2007</v>
      </c>
      <c r="X22" s="34" t="s">
        <v>2001</v>
      </c>
      <c r="Y22" s="34" t="s">
        <v>2008</v>
      </c>
      <c r="Z22" s="33" t="s">
        <v>2009</v>
      </c>
      <c r="AA22" s="33" t="s">
        <v>2010</v>
      </c>
      <c r="AB22" s="33" t="s">
        <v>2011</v>
      </c>
      <c r="AC22" s="33" t="s">
        <v>2012</v>
      </c>
    </row>
    <row r="23" spans="2:39" ht="11.25" customHeight="1" x14ac:dyDescent="0.2">
      <c r="B23" s="21" t="s">
        <v>77</v>
      </c>
      <c r="C23" s="22">
        <f>SUMIFS(أرشيف!Q:Q,أرشيف!D:D,B23,أرشيف!C:C,R23)</f>
        <v>0</v>
      </c>
      <c r="D23" s="22">
        <f>SUMIFS(أرشيف!Q:Q,أرشيف!D:D,B23,أرشيف!C:C,S23)</f>
        <v>2</v>
      </c>
      <c r="E23" s="22">
        <f>SUMIFS(أرشيف!Q:Q,أرشيف!D:D,B23,أرشيف!C:C,T23)</f>
        <v>4</v>
      </c>
      <c r="F23" s="22">
        <f>SUMIFS(أرشيف!Q:Q,أرشيف!D:D,B23,أرشيف!C:C,U23)</f>
        <v>23</v>
      </c>
      <c r="G23" s="22">
        <f>SUMIFS(أرشيف!Q:Q,أرشيف!D:D,B23,أرشيف!C:C,V23)</f>
        <v>8</v>
      </c>
      <c r="H23" s="22">
        <f>SUMIFS(أرشيف!Q:Q,أرشيف!D:D,B23,أرشيف!C:C,W23)</f>
        <v>10</v>
      </c>
      <c r="I23" s="22">
        <f>SUMIFS(أرشيف!Q:Q,أرشيف!D:D,B23,أرشيف!C:C,X23)</f>
        <v>0</v>
      </c>
      <c r="J23" s="22">
        <f>SUMIFS(أرشيف!Q:Q,أرشيف!D:D,B23,أرشيف!C:C,Y23)</f>
        <v>10</v>
      </c>
      <c r="K23" s="22">
        <f>SUMIFS(أرشيف!Q:Q,أرشيف!D:D,B23,أرشيف!C:C,Z23)</f>
        <v>5</v>
      </c>
      <c r="L23" s="22">
        <f>SUMIFS(أرشيف!Q:Q,أرشيف!D:D,B23,أرشيف!C:C,AA23)</f>
        <v>2</v>
      </c>
      <c r="M23" s="22">
        <f>SUMIFS(أرشيف!Q:Q,أرشيف!D:D,B23,أرشيف!C:C,AB23)</f>
        <v>6</v>
      </c>
      <c r="N23" s="22">
        <f>SUMIFS(أرشيف!Q:Q,أرشيف!D:D,B23,أرشيف!C:C,AC23)</f>
        <v>23</v>
      </c>
      <c r="O23" s="27">
        <f t="shared" si="0"/>
        <v>93</v>
      </c>
      <c r="P23" s="63"/>
      <c r="Q23" s="64"/>
      <c r="R23" s="35" t="s">
        <v>2002</v>
      </c>
      <c r="S23" s="34" t="s">
        <v>2003</v>
      </c>
      <c r="T23" s="34" t="s">
        <v>2004</v>
      </c>
      <c r="U23" s="34" t="s">
        <v>2005</v>
      </c>
      <c r="V23" s="34" t="s">
        <v>2006</v>
      </c>
      <c r="W23" s="34" t="s">
        <v>2007</v>
      </c>
      <c r="X23" s="34" t="s">
        <v>2001</v>
      </c>
      <c r="Y23" s="34" t="s">
        <v>2008</v>
      </c>
      <c r="Z23" s="33" t="s">
        <v>2009</v>
      </c>
      <c r="AA23" s="33" t="s">
        <v>2010</v>
      </c>
      <c r="AB23" s="33" t="s">
        <v>2011</v>
      </c>
      <c r="AC23" s="33" t="s">
        <v>2012</v>
      </c>
    </row>
    <row r="24" spans="2:39" ht="11.25" customHeight="1" x14ac:dyDescent="0.2">
      <c r="B24" s="21" t="s">
        <v>26</v>
      </c>
      <c r="C24" s="22">
        <f>SUMIFS(أرشيف!Q:Q,أرشيف!D:D,B24,أرشيف!C:C,R24)</f>
        <v>1</v>
      </c>
      <c r="D24" s="22">
        <f>SUMIFS(أرشيف!Q:Q,أرشيف!D:D,B24,أرشيف!C:C,S24)</f>
        <v>5</v>
      </c>
      <c r="E24" s="22">
        <f>SUMIFS(أرشيف!Q:Q,أرشيف!D:D,B24,أرشيف!C:C,T24)</f>
        <v>0</v>
      </c>
      <c r="F24" s="22">
        <f>SUMIFS(أرشيف!Q:Q,أرشيف!D:D,B24,أرشيف!C:C,U24)</f>
        <v>0</v>
      </c>
      <c r="G24" s="22">
        <f>SUMIFS(أرشيف!Q:Q,أرشيف!D:D,B24,أرشيف!C:C,V24)</f>
        <v>0</v>
      </c>
      <c r="H24" s="22">
        <f>SUMIFS(أرشيف!Q:Q,أرشيف!D:D,B24,أرشيف!C:C,W24)</f>
        <v>0</v>
      </c>
      <c r="I24" s="22">
        <f>SUMIFS(أرشيف!Q:Q,أرشيف!D:D,B24,أرشيف!C:C,X24)</f>
        <v>0</v>
      </c>
      <c r="J24" s="22">
        <f>SUMIFS(أرشيف!Q:Q,أرشيف!D:D,B24,أرشيف!C:C,Y24)</f>
        <v>0</v>
      </c>
      <c r="K24" s="22">
        <f>SUMIFS(أرشيف!Q:Q,أرشيف!D:D,B24,أرشيف!C:C,Z24)</f>
        <v>1</v>
      </c>
      <c r="L24" s="22">
        <f>SUMIFS(أرشيف!Q:Q,أرشيف!D:D,B24,أرشيف!C:C,AA24)</f>
        <v>4</v>
      </c>
      <c r="M24" s="22">
        <f>SUMIFS(أرشيف!Q:Q,أرشيف!D:D,B24,أرشيف!C:C,AB24)</f>
        <v>0</v>
      </c>
      <c r="N24" s="22">
        <f>SUMIFS(أرشيف!Q:Q,أرشيف!D:D,B24,أرشيف!C:C,AC24)</f>
        <v>4</v>
      </c>
      <c r="O24" s="27">
        <f t="shared" si="0"/>
        <v>15</v>
      </c>
      <c r="P24" s="63"/>
      <c r="Q24" s="64"/>
      <c r="R24" s="35" t="s">
        <v>2002</v>
      </c>
      <c r="S24" s="34" t="s">
        <v>2003</v>
      </c>
      <c r="T24" s="34" t="s">
        <v>2004</v>
      </c>
      <c r="U24" s="34" t="s">
        <v>2005</v>
      </c>
      <c r="V24" s="34" t="s">
        <v>2006</v>
      </c>
      <c r="W24" s="34" t="s">
        <v>2007</v>
      </c>
      <c r="X24" s="34" t="s">
        <v>2001</v>
      </c>
      <c r="Y24" s="34" t="s">
        <v>2008</v>
      </c>
      <c r="Z24" s="33" t="s">
        <v>2009</v>
      </c>
      <c r="AA24" s="33" t="s">
        <v>2010</v>
      </c>
      <c r="AB24" s="33" t="s">
        <v>2011</v>
      </c>
      <c r="AC24" s="33" t="s">
        <v>2012</v>
      </c>
    </row>
    <row r="25" spans="2:39" ht="11.25" customHeight="1" x14ac:dyDescent="0.2">
      <c r="B25" s="21" t="s">
        <v>412</v>
      </c>
      <c r="C25" s="22">
        <f>SUMIFS(أرشيف!Q:Q,أرشيف!D:D,B25,أرشيف!C:C,R25)</f>
        <v>0</v>
      </c>
      <c r="D25" s="22">
        <f>SUMIFS(أرشيف!Q:Q,أرشيف!D:D,B25,أرشيف!C:C,S25)</f>
        <v>0</v>
      </c>
      <c r="E25" s="22">
        <f>SUMIFS(أرشيف!Q:Q,أرشيف!D:D,B25,أرشيف!C:C,T25)</f>
        <v>9</v>
      </c>
      <c r="F25" s="22">
        <f>SUMIFS(أرشيف!Q:Q,أرشيف!D:D,B25,أرشيف!C:C,U25)</f>
        <v>8</v>
      </c>
      <c r="G25" s="22">
        <f>SUMIFS(أرشيف!Q:Q,أرشيف!D:D,B25,أرشيف!C:C,V25)</f>
        <v>0</v>
      </c>
      <c r="H25" s="22">
        <f>SUMIFS(أرشيف!Q:Q,أرشيف!D:D,B25,أرشيف!C:C,W25)</f>
        <v>0</v>
      </c>
      <c r="I25" s="22">
        <f>SUMIFS(أرشيف!Q:Q,أرشيف!D:D,B25,أرشيف!C:C,X25)</f>
        <v>0</v>
      </c>
      <c r="J25" s="22">
        <f>SUMIFS(أرشيف!Q:Q,أرشيف!D:D,B25,أرشيف!C:C,Y25)</f>
        <v>16</v>
      </c>
      <c r="K25" s="22">
        <f>SUMIFS(أرشيف!Q:Q,أرشيف!D:D,B25,أرشيف!C:C,Z25)</f>
        <v>3</v>
      </c>
      <c r="L25" s="22">
        <f>SUMIFS(أرشيف!Q:Q,أرشيف!D:D,B25,أرشيف!C:C,AA25)</f>
        <v>0</v>
      </c>
      <c r="M25" s="22">
        <f>SUMIFS(أرشيف!Q:Q,أرشيف!D:D,B25,أرشيف!C:C,AB25)</f>
        <v>1</v>
      </c>
      <c r="N25" s="22">
        <f>SUMIFS(أرشيف!Q:Q,أرشيف!D:D,B25,أرشيف!C:C,AC25)</f>
        <v>5</v>
      </c>
      <c r="O25" s="27">
        <f t="shared" si="0"/>
        <v>42</v>
      </c>
      <c r="P25" s="63"/>
      <c r="Q25" s="64"/>
      <c r="R25" s="35" t="s">
        <v>2002</v>
      </c>
      <c r="S25" s="34" t="s">
        <v>2003</v>
      </c>
      <c r="T25" s="34" t="s">
        <v>2004</v>
      </c>
      <c r="U25" s="34" t="s">
        <v>2005</v>
      </c>
      <c r="V25" s="34" t="s">
        <v>2006</v>
      </c>
      <c r="W25" s="34" t="s">
        <v>2007</v>
      </c>
      <c r="X25" s="34" t="s">
        <v>2001</v>
      </c>
      <c r="Y25" s="34" t="s">
        <v>2008</v>
      </c>
      <c r="Z25" s="33" t="s">
        <v>2009</v>
      </c>
      <c r="AA25" s="33" t="s">
        <v>2010</v>
      </c>
      <c r="AB25" s="33" t="s">
        <v>2011</v>
      </c>
      <c r="AC25" s="33" t="s">
        <v>2012</v>
      </c>
    </row>
    <row r="26" spans="2:39" ht="11.25" customHeight="1" x14ac:dyDescent="0.2">
      <c r="B26" s="21" t="s">
        <v>62</v>
      </c>
      <c r="C26" s="22">
        <f>SUMIFS(أرشيف!Q:Q,أرشيف!D:D,B26,أرشيف!C:C,R26)</f>
        <v>7</v>
      </c>
      <c r="D26" s="22">
        <f>SUMIFS(أرشيف!Q:Q,أرشيف!D:D,B26,أرشيف!C:C,S26)</f>
        <v>0</v>
      </c>
      <c r="E26" s="22">
        <f>SUMIFS(أرشيف!Q:Q,أرشيف!D:D,B26,أرشيف!C:C,T26)</f>
        <v>1</v>
      </c>
      <c r="F26" s="22">
        <f>SUMIFS(أرشيف!Q:Q,أرشيف!D:D,B26,أرشيف!C:C,U26)</f>
        <v>0</v>
      </c>
      <c r="G26" s="22">
        <f>SUMIFS(أرشيف!Q:Q,أرشيف!D:D,B26,أرشيف!C:C,V26)</f>
        <v>5</v>
      </c>
      <c r="H26" s="22">
        <f>SUMIFS(أرشيف!Q:Q,أرشيف!D:D,B26,أرشيف!C:C,W26)</f>
        <v>0</v>
      </c>
      <c r="I26" s="22">
        <f>SUMIFS(أرشيف!Q:Q,أرشيف!D:D,B26,أرشيف!C:C,X26)</f>
        <v>0</v>
      </c>
      <c r="J26" s="22">
        <f>SUMIFS(أرشيف!Q:Q,أرشيف!D:D,B26,أرشيف!C:C,Y26)</f>
        <v>9</v>
      </c>
      <c r="K26" s="22">
        <f>SUMIFS(أرشيف!Q:Q,أرشيف!D:D,B26,أرشيف!C:C,Z26)</f>
        <v>1</v>
      </c>
      <c r="L26" s="22">
        <f>SUMIFS(أرشيف!Q:Q,أرشيف!D:D,B26,أرشيف!C:C,AA26)</f>
        <v>8</v>
      </c>
      <c r="M26" s="22">
        <f>SUMIFS(أرشيف!Q:Q,أرشيف!D:D,B26,أرشيف!C:C,AB26)</f>
        <v>0</v>
      </c>
      <c r="N26" s="22">
        <f>SUMIFS(أرشيف!Q:Q,أرشيف!D:D,B26,أرشيف!C:C,AC26)</f>
        <v>0</v>
      </c>
      <c r="O26" s="27">
        <f t="shared" si="0"/>
        <v>31</v>
      </c>
      <c r="P26" s="63"/>
      <c r="Q26" s="64"/>
      <c r="R26" s="35" t="s">
        <v>2002</v>
      </c>
      <c r="S26" s="34" t="s">
        <v>2003</v>
      </c>
      <c r="T26" s="34" t="s">
        <v>2004</v>
      </c>
      <c r="U26" s="34" t="s">
        <v>2005</v>
      </c>
      <c r="V26" s="34" t="s">
        <v>2006</v>
      </c>
      <c r="W26" s="34" t="s">
        <v>2007</v>
      </c>
      <c r="X26" s="34" t="s">
        <v>2001</v>
      </c>
      <c r="Y26" s="34" t="s">
        <v>2008</v>
      </c>
      <c r="Z26" s="33" t="s">
        <v>2009</v>
      </c>
      <c r="AA26" s="33" t="s">
        <v>2010</v>
      </c>
      <c r="AB26" s="33" t="s">
        <v>2011</v>
      </c>
      <c r="AC26" s="33" t="s">
        <v>2012</v>
      </c>
    </row>
    <row r="27" spans="2:39" ht="11.25" customHeight="1" x14ac:dyDescent="0.2">
      <c r="B27" s="21" t="s">
        <v>1348</v>
      </c>
      <c r="C27" s="22">
        <f>SUMIFS(أرشيف!Q:Q,أرشيف!D:D,B27,أرشيف!C:C,R27)</f>
        <v>0</v>
      </c>
      <c r="D27" s="22">
        <f>SUMIFS(أرشيف!Q:Q,أرشيف!D:D,B27,أرشيف!C:C,S27)</f>
        <v>0</v>
      </c>
      <c r="E27" s="22">
        <f>SUMIFS(أرشيف!Q:Q,أرشيف!D:D,B27,أرشيف!C:C,T27)</f>
        <v>0</v>
      </c>
      <c r="F27" s="22">
        <f>SUMIFS(أرشيف!Q:Q,أرشيف!D:D,B27,أرشيف!C:C,U27)</f>
        <v>0</v>
      </c>
      <c r="G27" s="22">
        <f>SUMIFS(أرشيف!Q:Q,أرشيف!D:D,B27,أرشيف!C:C,V27)</f>
        <v>0</v>
      </c>
      <c r="H27" s="22">
        <f>SUMIFS(أرشيف!Q:Q,أرشيف!D:D,B27,أرشيف!C:C,W27)</f>
        <v>0</v>
      </c>
      <c r="I27" s="22">
        <f>SUMIFS(أرشيف!Q:Q,أرشيف!D:D,B27,أرشيف!C:C,X27)</f>
        <v>0</v>
      </c>
      <c r="J27" s="22">
        <f>SUMIFS(أرشيف!Q:Q,أرشيف!D:D,B27,أرشيف!C:C,Y27)</f>
        <v>0</v>
      </c>
      <c r="K27" s="22">
        <f>SUMIFS(أرشيف!Q:Q,أرشيف!D:D,B27,أرشيف!C:C,Z27)</f>
        <v>0</v>
      </c>
      <c r="L27" s="22">
        <f>SUMIFS(أرشيف!Q:Q,أرشيف!D:D,B27,أرشيف!C:C,AA27)</f>
        <v>9</v>
      </c>
      <c r="M27" s="22">
        <f>SUMIFS(أرشيف!Q:Q,أرشيف!D:D,B27,أرشيف!C:C,AB27)</f>
        <v>0</v>
      </c>
      <c r="N27" s="22">
        <f>SUMIFS(أرشيف!Q:Q,أرشيف!D:D,B27,أرشيف!C:C,AC27)</f>
        <v>0</v>
      </c>
      <c r="O27" s="27">
        <f t="shared" si="0"/>
        <v>9</v>
      </c>
      <c r="P27" s="63" t="s">
        <v>1729</v>
      </c>
      <c r="Q27" s="64">
        <f>SUM(O27:O31)</f>
        <v>27</v>
      </c>
      <c r="R27" s="35" t="s">
        <v>2002</v>
      </c>
      <c r="S27" s="34" t="s">
        <v>2003</v>
      </c>
      <c r="T27" s="34" t="s">
        <v>2004</v>
      </c>
      <c r="U27" s="34" t="s">
        <v>2005</v>
      </c>
      <c r="V27" s="34" t="s">
        <v>2006</v>
      </c>
      <c r="W27" s="34" t="s">
        <v>2007</v>
      </c>
      <c r="X27" s="34" t="s">
        <v>2001</v>
      </c>
      <c r="Y27" s="34" t="s">
        <v>2008</v>
      </c>
      <c r="Z27" s="33" t="s">
        <v>2009</v>
      </c>
      <c r="AA27" s="33" t="s">
        <v>2010</v>
      </c>
      <c r="AB27" s="33" t="s">
        <v>2011</v>
      </c>
      <c r="AC27" s="33" t="s">
        <v>2012</v>
      </c>
    </row>
    <row r="28" spans="2:39" ht="11.25" customHeight="1" x14ac:dyDescent="0.2">
      <c r="B28" s="21" t="s">
        <v>1707</v>
      </c>
      <c r="C28" s="22">
        <f>SUMIFS(أرشيف!Q:Q,أرشيف!D:D,B28,أرشيف!C:C,R28)</f>
        <v>0</v>
      </c>
      <c r="D28" s="22">
        <f>SUMIFS(أرشيف!Q:Q,أرشيف!D:D,B28,أرشيف!C:C,S28)</f>
        <v>0</v>
      </c>
      <c r="E28" s="22">
        <f>SUMIFS(أرشيف!Q:Q,أرشيف!D:D,B28,أرشيف!C:C,T28)</f>
        <v>0</v>
      </c>
      <c r="F28" s="22">
        <f>SUMIFS(أرشيف!Q:Q,أرشيف!D:D,B28,أرشيف!C:C,U28)</f>
        <v>0</v>
      </c>
      <c r="G28" s="22">
        <f>SUMIFS(أرشيف!Q:Q,أرشيف!D:D,B28,أرشيف!C:C,V28)</f>
        <v>0</v>
      </c>
      <c r="H28" s="22">
        <f>SUMIFS(أرشيف!Q:Q,أرشيف!D:D,B28,أرشيف!C:C,W28)</f>
        <v>0</v>
      </c>
      <c r="I28" s="22">
        <f>SUMIFS(أرشيف!Q:Q,أرشيف!D:D,B28,أرشيف!C:C,X28)</f>
        <v>0</v>
      </c>
      <c r="J28" s="22">
        <f>SUMIFS(أرشيف!Q:Q,أرشيف!D:D,B28,أرشيف!C:C,Y28)</f>
        <v>0</v>
      </c>
      <c r="K28" s="22">
        <f>SUMIFS(أرشيف!Q:Q,أرشيف!D:D,B28,أرشيف!C:C,Z28)</f>
        <v>0</v>
      </c>
      <c r="L28" s="22">
        <f>SUMIFS(أرشيف!Q:Q,أرشيف!D:D,B28,أرشيف!C:C,AA28)</f>
        <v>1</v>
      </c>
      <c r="M28" s="22">
        <f>SUMIFS(أرشيف!Q:Q,أرشيف!D:D,B28,أرشيف!C:C,AB28)</f>
        <v>0</v>
      </c>
      <c r="N28" s="22">
        <f>SUMIFS(أرشيف!Q:Q,أرشيف!D:D,B28,أرشيف!C:C,AC28)</f>
        <v>0</v>
      </c>
      <c r="O28" s="27">
        <f t="shared" si="0"/>
        <v>1</v>
      </c>
      <c r="P28" s="63"/>
      <c r="Q28" s="64"/>
      <c r="R28" s="35" t="s">
        <v>2002</v>
      </c>
      <c r="S28" s="34" t="s">
        <v>2003</v>
      </c>
      <c r="T28" s="34" t="s">
        <v>2004</v>
      </c>
      <c r="U28" s="34" t="s">
        <v>2005</v>
      </c>
      <c r="V28" s="34" t="s">
        <v>2006</v>
      </c>
      <c r="W28" s="34" t="s">
        <v>2007</v>
      </c>
      <c r="X28" s="34" t="s">
        <v>2001</v>
      </c>
      <c r="Y28" s="34" t="s">
        <v>2008</v>
      </c>
      <c r="Z28" s="33" t="s">
        <v>2009</v>
      </c>
      <c r="AA28" s="33" t="s">
        <v>2010</v>
      </c>
      <c r="AB28" s="33" t="s">
        <v>2011</v>
      </c>
      <c r="AC28" s="33" t="s">
        <v>2012</v>
      </c>
    </row>
    <row r="29" spans="2:39" ht="11.25" customHeight="1" x14ac:dyDescent="0.2">
      <c r="B29" s="21" t="s">
        <v>424</v>
      </c>
      <c r="C29" s="22">
        <f>SUMIFS(أرشيف!Q:Q,أرشيف!D:D,B29,أرشيف!C:C,R29)</f>
        <v>0</v>
      </c>
      <c r="D29" s="22">
        <f>SUMIFS(أرشيف!Q:Q,أرشيف!D:D,B29,أرشيف!C:C,S29)</f>
        <v>0</v>
      </c>
      <c r="E29" s="22">
        <f>SUMIFS(أرشيف!Q:Q,أرشيف!D:D,B29,أرشيف!C:C,T29)</f>
        <v>5</v>
      </c>
      <c r="F29" s="22">
        <f>SUMIFS(أرشيف!Q:Q,أرشيف!D:D,B29,أرشيف!C:C,U29)</f>
        <v>0</v>
      </c>
      <c r="G29" s="22">
        <f>SUMIFS(أرشيف!Q:Q,أرشيف!D:D,B29,أرشيف!C:C,V29)</f>
        <v>0</v>
      </c>
      <c r="H29" s="22">
        <f>SUMIFS(أرشيف!Q:Q,أرشيف!D:D,B29,أرشيف!C:C,W29)</f>
        <v>0</v>
      </c>
      <c r="I29" s="22">
        <f>SUMIFS(أرشيف!Q:Q,أرشيف!D:D,B29,أرشيف!C:C,X29)</f>
        <v>0</v>
      </c>
      <c r="J29" s="22">
        <f>SUMIFS(أرشيف!Q:Q,أرشيف!D:D,B29,أرشيف!C:C,Y29)</f>
        <v>0</v>
      </c>
      <c r="K29" s="22">
        <f>SUMIFS(أرشيف!Q:Q,أرشيف!D:D,B29,أرشيف!C:C,Z29)</f>
        <v>0</v>
      </c>
      <c r="L29" s="22">
        <f>SUMIFS(أرشيف!Q:Q,أرشيف!D:D,B29,أرشيف!C:C,AA29)</f>
        <v>0</v>
      </c>
      <c r="M29" s="22">
        <f>SUMIFS(أرشيف!Q:Q,أرشيف!D:D,B29,أرشيف!C:C,AB29)</f>
        <v>0</v>
      </c>
      <c r="N29" s="22">
        <f>SUMIFS(أرشيف!Q:Q,أرشيف!D:D,B29,أرشيف!C:C,AC29)</f>
        <v>0</v>
      </c>
      <c r="O29" s="27">
        <f t="shared" si="0"/>
        <v>5</v>
      </c>
      <c r="P29" s="63"/>
      <c r="Q29" s="64"/>
      <c r="R29" s="35" t="s">
        <v>2002</v>
      </c>
      <c r="S29" s="34" t="s">
        <v>2003</v>
      </c>
      <c r="T29" s="34" t="s">
        <v>2004</v>
      </c>
      <c r="U29" s="34" t="s">
        <v>2005</v>
      </c>
      <c r="V29" s="34" t="s">
        <v>2006</v>
      </c>
      <c r="W29" s="34" t="s">
        <v>2007</v>
      </c>
      <c r="X29" s="34" t="s">
        <v>2001</v>
      </c>
      <c r="Y29" s="34" t="s">
        <v>2008</v>
      </c>
      <c r="Z29" s="33" t="s">
        <v>2009</v>
      </c>
      <c r="AA29" s="33" t="s">
        <v>2010</v>
      </c>
      <c r="AB29" s="33" t="s">
        <v>2011</v>
      </c>
      <c r="AC29" s="33" t="s">
        <v>2012</v>
      </c>
    </row>
    <row r="30" spans="2:39" ht="11.25" customHeight="1" x14ac:dyDescent="0.2">
      <c r="B30" s="21" t="s">
        <v>1999</v>
      </c>
      <c r="C30" s="22">
        <f>SUMIFS(أرشيف!Q:Q,أرشيف!D:D,B30,أرشيف!C:C,R30)</f>
        <v>0</v>
      </c>
      <c r="D30" s="22">
        <f>SUMIFS(أرشيف!Q:Q,أرشيف!D:D,B30,أرشيف!C:C,S30)</f>
        <v>0</v>
      </c>
      <c r="E30" s="22">
        <f>SUMIFS(أرشيف!Q:Q,أرشيف!D:D,B30,أرشيف!C:C,T30)</f>
        <v>0</v>
      </c>
      <c r="F30" s="22">
        <f>SUMIFS(أرشيف!Q:Q,أرشيف!D:D,B30,أرشيف!C:C,U30)</f>
        <v>0</v>
      </c>
      <c r="G30" s="22">
        <f>SUMIFS(أرشيف!Q:Q,أرشيف!D:D,B30,أرشيف!C:C,V30)</f>
        <v>0</v>
      </c>
      <c r="H30" s="22">
        <f>SUMIFS(أرشيف!Q:Q,أرشيف!D:D,B30,أرشيف!C:C,W30)</f>
        <v>0</v>
      </c>
      <c r="I30" s="22">
        <f>SUMIFS(أرشيف!Q:Q,أرشيف!D:D,B30,أرشيف!C:C,X30)</f>
        <v>0</v>
      </c>
      <c r="J30" s="22">
        <f>SUMIFS(أرشيف!Q:Q,أرشيف!D:D,B30,أرشيف!C:C,Y30)</f>
        <v>0</v>
      </c>
      <c r="K30" s="22">
        <f>SUMIFS(أرشيف!Q:Q,أرشيف!D:D,B30,أرشيف!C:C,Z30)</f>
        <v>0</v>
      </c>
      <c r="L30" s="22">
        <f>SUMIFS(أرشيف!Q:Q,أرشيف!D:D,B30,أرشيف!C:C,AA30)</f>
        <v>0</v>
      </c>
      <c r="M30" s="22">
        <f>SUMIFS(أرشيف!Q:Q,أرشيف!D:D,B30,أرشيف!C:C,AB30)</f>
        <v>0</v>
      </c>
      <c r="N30" s="22">
        <f>SUMIFS(أرشيف!Q:Q,أرشيف!D:D,B30,أرشيف!C:C,AC30)</f>
        <v>0</v>
      </c>
      <c r="O30" s="27">
        <f t="shared" si="0"/>
        <v>0</v>
      </c>
      <c r="P30" s="63"/>
      <c r="Q30" s="64"/>
      <c r="R30" s="35" t="s">
        <v>2002</v>
      </c>
      <c r="S30" s="34" t="s">
        <v>2003</v>
      </c>
      <c r="T30" s="34" t="s">
        <v>2004</v>
      </c>
      <c r="U30" s="34" t="s">
        <v>2005</v>
      </c>
      <c r="V30" s="34" t="s">
        <v>2006</v>
      </c>
      <c r="W30" s="34" t="s">
        <v>2007</v>
      </c>
      <c r="X30" s="34" t="s">
        <v>2001</v>
      </c>
      <c r="Y30" s="34" t="s">
        <v>2008</v>
      </c>
      <c r="Z30" s="33" t="s">
        <v>2009</v>
      </c>
      <c r="AA30" s="33" t="s">
        <v>2010</v>
      </c>
      <c r="AB30" s="33" t="s">
        <v>2011</v>
      </c>
      <c r="AC30" s="33" t="s">
        <v>2012</v>
      </c>
    </row>
    <row r="31" spans="2:39" ht="11.25" customHeight="1" x14ac:dyDescent="0.2">
      <c r="B31" s="21" t="s">
        <v>251</v>
      </c>
      <c r="C31" s="22">
        <f>SUMIFS(أرشيف!Q:Q,أرشيف!D:D,B31,أرشيف!C:C,R31)</f>
        <v>6</v>
      </c>
      <c r="D31" s="22">
        <f>SUMIFS(أرشيف!Q:Q,أرشيف!D:D,B31,أرشيف!C:C,S31)</f>
        <v>0</v>
      </c>
      <c r="E31" s="22">
        <f>SUMIFS(أرشيف!Q:Q,أرشيف!D:D,B31,أرشيف!C:C,T31)</f>
        <v>3</v>
      </c>
      <c r="F31" s="22">
        <f>SUMIFS(أرشيف!Q:Q,أرشيف!D:D,B31,أرشيف!C:C,U31)</f>
        <v>2</v>
      </c>
      <c r="G31" s="22">
        <f>SUMIFS(أرشيف!Q:Q,أرشيف!D:D,B31,أرشيف!C:C,V31)</f>
        <v>1</v>
      </c>
      <c r="H31" s="22">
        <f>SUMIFS(أرشيف!Q:Q,أرشيف!D:D,B31,أرشيف!C:C,W31)</f>
        <v>0</v>
      </c>
      <c r="I31" s="22">
        <f>SUMIFS(أرشيف!Q:Q,أرشيف!D:D,B31,أرشيف!C:C,X31)</f>
        <v>0</v>
      </c>
      <c r="J31" s="22">
        <f>SUMIFS(أرشيف!Q:Q,أرشيف!D:D,B31,أرشيف!C:C,Y31)</f>
        <v>0</v>
      </c>
      <c r="K31" s="22">
        <f>SUMIFS(أرشيف!Q:Q,أرشيف!D:D,B31,أرشيف!C:C,Z31)</f>
        <v>0</v>
      </c>
      <c r="L31" s="22">
        <f>SUMIFS(أرشيف!Q:Q,أرشيف!D:D,B31,أرشيف!C:C,AA31)</f>
        <v>0</v>
      </c>
      <c r="M31" s="22">
        <f>SUMIFS(أرشيف!Q:Q,أرشيف!D:D,B31,أرشيف!C:C,AB31)</f>
        <v>0</v>
      </c>
      <c r="N31" s="22">
        <f>SUMIFS(أرشيف!Q:Q,أرشيف!D:D,B31,أرشيف!C:C,AC31)</f>
        <v>0</v>
      </c>
      <c r="O31" s="27">
        <f t="shared" si="0"/>
        <v>12</v>
      </c>
      <c r="P31" s="63"/>
      <c r="Q31" s="64"/>
      <c r="R31" s="35" t="s">
        <v>2002</v>
      </c>
      <c r="S31" s="34" t="s">
        <v>2003</v>
      </c>
      <c r="T31" s="34" t="s">
        <v>2004</v>
      </c>
      <c r="U31" s="34" t="s">
        <v>2005</v>
      </c>
      <c r="V31" s="34" t="s">
        <v>2006</v>
      </c>
      <c r="W31" s="34" t="s">
        <v>2007</v>
      </c>
      <c r="X31" s="34" t="s">
        <v>2001</v>
      </c>
      <c r="Y31" s="34" t="s">
        <v>2008</v>
      </c>
      <c r="Z31" s="33" t="s">
        <v>2009</v>
      </c>
      <c r="AA31" s="33" t="s">
        <v>2010</v>
      </c>
      <c r="AB31" s="33" t="s">
        <v>2011</v>
      </c>
      <c r="AC31" s="33" t="s">
        <v>2012</v>
      </c>
    </row>
    <row r="32" spans="2:39" ht="14.25" customHeight="1" x14ac:dyDescent="0.2">
      <c r="B32" s="20" t="s">
        <v>1993</v>
      </c>
      <c r="C32" s="20">
        <f t="shared" ref="C32:O32" si="1">SUM(C5:C31)</f>
        <v>71</v>
      </c>
      <c r="D32" s="20">
        <f t="shared" ref="D32:G32" si="2">SUM(D5:D31)</f>
        <v>119</v>
      </c>
      <c r="E32" s="20">
        <f t="shared" si="2"/>
        <v>102</v>
      </c>
      <c r="F32" s="20">
        <f t="shared" si="2"/>
        <v>78</v>
      </c>
      <c r="G32" s="20">
        <f t="shared" si="2"/>
        <v>108</v>
      </c>
      <c r="H32" s="20">
        <f t="shared" si="1"/>
        <v>52</v>
      </c>
      <c r="I32" s="20">
        <f t="shared" ref="I32:J32" si="3">SUM(I5:I31)</f>
        <v>24</v>
      </c>
      <c r="J32" s="20">
        <f t="shared" si="3"/>
        <v>114</v>
      </c>
      <c r="K32" s="20">
        <f t="shared" si="1"/>
        <v>54</v>
      </c>
      <c r="L32" s="20">
        <f t="shared" si="1"/>
        <v>98</v>
      </c>
      <c r="M32" s="20">
        <f t="shared" si="1"/>
        <v>43</v>
      </c>
      <c r="N32" s="20">
        <f t="shared" si="1"/>
        <v>93</v>
      </c>
      <c r="O32" s="65">
        <f t="shared" si="1"/>
        <v>956</v>
      </c>
      <c r="P32" s="65"/>
      <c r="Q32" s="65"/>
      <c r="R32" s="34"/>
      <c r="S32" s="34"/>
      <c r="T32" s="34"/>
      <c r="U32" s="34"/>
      <c r="V32" s="34"/>
      <c r="W32" s="34"/>
      <c r="X32" s="34"/>
      <c r="Y32" s="34"/>
    </row>
    <row r="33" spans="1:25" ht="42" customHeight="1" x14ac:dyDescent="0.2">
      <c r="R33" s="34"/>
      <c r="S33" s="34"/>
      <c r="T33" s="34"/>
      <c r="U33" s="34"/>
      <c r="V33" s="34"/>
      <c r="W33" s="34"/>
      <c r="X33" s="34"/>
      <c r="Y33" s="34"/>
    </row>
    <row r="34" spans="1:25" ht="14.25" customHeight="1" x14ac:dyDescent="0.2">
      <c r="A34" s="17">
        <v>2</v>
      </c>
      <c r="B34" s="60" t="s">
        <v>2000</v>
      </c>
      <c r="C34" s="60"/>
      <c r="D34" s="60"/>
      <c r="E34" s="60"/>
      <c r="F34" s="60"/>
      <c r="G34" s="60"/>
      <c r="H34" s="60"/>
      <c r="I34" s="60"/>
      <c r="J34" s="23"/>
      <c r="K34" s="23"/>
      <c r="L34" s="23"/>
      <c r="M34" s="23"/>
      <c r="N34" s="23"/>
      <c r="O34" s="23"/>
      <c r="P34" s="23"/>
      <c r="Q34" s="24"/>
      <c r="R34" s="34"/>
      <c r="S34" s="34"/>
      <c r="T34" s="34"/>
      <c r="U34" s="34"/>
      <c r="V34" s="34"/>
    </row>
    <row r="35" spans="1:25" ht="14.25" customHeight="1" x14ac:dyDescent="0.2">
      <c r="B35" s="54" t="s">
        <v>2020</v>
      </c>
      <c r="C35" s="54"/>
      <c r="D35" s="54"/>
      <c r="E35" s="54"/>
      <c r="F35" s="54"/>
      <c r="G35" s="54"/>
      <c r="H35" s="54"/>
      <c r="I35" s="54"/>
      <c r="J35" s="23"/>
      <c r="K35" s="23"/>
      <c r="L35" s="23"/>
      <c r="M35" s="23"/>
      <c r="N35" s="23"/>
      <c r="O35" s="23"/>
      <c r="P35" s="23"/>
      <c r="Q35" s="24"/>
      <c r="R35" s="34"/>
      <c r="S35" s="34"/>
      <c r="T35" s="34"/>
      <c r="U35" s="34"/>
      <c r="V35" s="34"/>
    </row>
    <row r="36" spans="1:25" ht="29.25" customHeight="1" x14ac:dyDescent="0.2">
      <c r="B36" s="19" t="s">
        <v>2021</v>
      </c>
      <c r="C36" s="19" t="s">
        <v>2014</v>
      </c>
      <c r="D36" s="55"/>
      <c r="E36" s="37" t="s">
        <v>2015</v>
      </c>
      <c r="F36" s="44" t="s">
        <v>2016</v>
      </c>
      <c r="G36" s="43" t="s">
        <v>2017</v>
      </c>
      <c r="H36" s="55"/>
      <c r="I36" s="40" t="s">
        <v>2018</v>
      </c>
      <c r="J36" s="23"/>
      <c r="K36" s="23"/>
      <c r="L36" s="23"/>
      <c r="M36" s="23"/>
      <c r="N36" s="23"/>
      <c r="O36" s="23"/>
      <c r="P36" s="23"/>
      <c r="Q36" s="24"/>
      <c r="R36" s="34"/>
      <c r="S36" s="34"/>
      <c r="T36" s="34"/>
      <c r="U36" s="34"/>
      <c r="V36" s="34"/>
    </row>
    <row r="37" spans="1:25" ht="14.25" customHeight="1" x14ac:dyDescent="0.2">
      <c r="B37" s="36" t="s">
        <v>2002</v>
      </c>
      <c r="C37" s="22">
        <f>COUNTIFS(أرشيف!C:C,B37)</f>
        <v>21</v>
      </c>
      <c r="D37" s="55"/>
      <c r="E37" s="42">
        <f>SUMIFS(أرشيف!AC:AC,أرشيف!C:C,B37)</f>
        <v>3</v>
      </c>
      <c r="F37" s="45">
        <f>SUMIFS(أرشيف!W:W,أرشيف!C:C,B37)</f>
        <v>1</v>
      </c>
      <c r="G37" s="22">
        <f>SUMIFS(أرشيف!Q:Q,أرشيف!C:C,B37)</f>
        <v>71</v>
      </c>
      <c r="H37" s="55"/>
      <c r="I37" s="48">
        <f>SUMIFS(أرشيف!I:I,أرشيف!C:C,B37)</f>
        <v>114</v>
      </c>
      <c r="J37" s="23"/>
      <c r="K37" s="23"/>
      <c r="L37" s="23"/>
      <c r="M37" s="23"/>
      <c r="N37" s="23"/>
      <c r="O37" s="23"/>
      <c r="P37" s="23"/>
      <c r="Q37" s="24"/>
      <c r="R37" s="34"/>
      <c r="S37" s="34"/>
      <c r="T37" s="34"/>
      <c r="U37" s="34"/>
      <c r="V37" s="34"/>
    </row>
    <row r="38" spans="1:25" ht="14.25" customHeight="1" x14ac:dyDescent="0.2">
      <c r="B38" s="36" t="s">
        <v>2003</v>
      </c>
      <c r="C38" s="22">
        <f>COUNTIFS(أرشيف!C:C,B38)</f>
        <v>28</v>
      </c>
      <c r="D38" s="55"/>
      <c r="E38" s="42">
        <f>SUMIFS(أرشيف!AC:AC,أرشيف!C:C,B38)</f>
        <v>7</v>
      </c>
      <c r="F38" s="45">
        <f>SUMIFS(أرشيف!W:W,أرشيف!C:C,B38)</f>
        <v>0</v>
      </c>
      <c r="G38" s="22">
        <f>SUMIFS(أرشيف!Q:Q,أرشيف!C:C,B38)</f>
        <v>119</v>
      </c>
      <c r="H38" s="55"/>
      <c r="I38" s="48">
        <f>SUMIFS(أرشيف!I:I,أرشيف!C:C,B38)</f>
        <v>70</v>
      </c>
      <c r="J38" s="23"/>
      <c r="K38" s="23"/>
      <c r="L38" s="23"/>
      <c r="M38" s="23"/>
      <c r="N38" s="23"/>
      <c r="O38" s="23"/>
      <c r="P38" s="23"/>
      <c r="Q38" s="24"/>
      <c r="R38" s="34"/>
      <c r="S38" s="34"/>
      <c r="T38" s="34"/>
      <c r="U38" s="34"/>
      <c r="V38" s="34"/>
    </row>
    <row r="39" spans="1:25" ht="14.25" customHeight="1" x14ac:dyDescent="0.2">
      <c r="B39" s="36" t="s">
        <v>2004</v>
      </c>
      <c r="C39" s="22">
        <f>COUNTIFS(أرشيف!C:C,B39)</f>
        <v>30</v>
      </c>
      <c r="D39" s="55"/>
      <c r="E39" s="42">
        <f>SUMIFS(أرشيف!AC:AC,أرشيف!C:C,B39)</f>
        <v>1</v>
      </c>
      <c r="F39" s="45">
        <f>SUMIFS(أرشيف!W:W,أرشيف!C:C,B39)</f>
        <v>3</v>
      </c>
      <c r="G39" s="22">
        <f>SUMIFS(أرشيف!Q:Q,أرشيف!C:C,B39)</f>
        <v>102</v>
      </c>
      <c r="H39" s="55"/>
      <c r="I39" s="48">
        <f>SUMIFS(أرشيف!I:I,أرشيف!C:C,B39)</f>
        <v>58</v>
      </c>
      <c r="J39" s="23"/>
      <c r="K39" s="23"/>
      <c r="L39" s="23"/>
      <c r="M39" s="23"/>
      <c r="N39" s="23"/>
      <c r="O39" s="23"/>
      <c r="P39" s="23"/>
      <c r="Q39" s="24"/>
      <c r="R39" s="34"/>
      <c r="S39" s="34"/>
      <c r="T39" s="34"/>
      <c r="U39" s="34"/>
      <c r="V39" s="34"/>
    </row>
    <row r="40" spans="1:25" ht="14.25" customHeight="1" x14ac:dyDescent="0.2">
      <c r="B40" s="36" t="s">
        <v>2005</v>
      </c>
      <c r="C40" s="22">
        <f>COUNTIFS(أرشيف!C:C,B40)</f>
        <v>20</v>
      </c>
      <c r="D40" s="55"/>
      <c r="E40" s="42">
        <f>SUMIFS(أرشيف!AC:AC,أرشيف!C:C,B40)</f>
        <v>9</v>
      </c>
      <c r="F40" s="45">
        <f>SUMIFS(أرشيف!W:W,أرشيف!C:C,B40)</f>
        <v>4</v>
      </c>
      <c r="G40" s="22">
        <f>SUMIFS(أرشيف!Q:Q,أرشيف!C:C,B40)</f>
        <v>78</v>
      </c>
      <c r="H40" s="55"/>
      <c r="I40" s="48">
        <f>SUMIFS(أرشيف!I:I,أرشيف!C:C,B40)</f>
        <v>9396</v>
      </c>
      <c r="J40" s="23"/>
      <c r="K40" s="23"/>
      <c r="L40" s="23"/>
      <c r="M40" s="23"/>
      <c r="N40" s="23"/>
      <c r="O40" s="23"/>
      <c r="P40" s="23"/>
      <c r="Q40" s="24"/>
      <c r="R40" s="34"/>
      <c r="S40" s="34"/>
      <c r="T40" s="34"/>
      <c r="U40" s="34"/>
      <c r="V40" s="34"/>
    </row>
    <row r="41" spans="1:25" ht="14.25" customHeight="1" x14ac:dyDescent="0.2">
      <c r="B41" s="36" t="s">
        <v>2006</v>
      </c>
      <c r="C41" s="22">
        <f>COUNTIFS(أرشيف!C:C,B41)</f>
        <v>23</v>
      </c>
      <c r="D41" s="55"/>
      <c r="E41" s="42">
        <f>SUMIFS(أرشيف!AC:AC,أرشيف!C:C,B41)</f>
        <v>5</v>
      </c>
      <c r="F41" s="45">
        <f>SUMIFS(أرشيف!W:W,أرشيف!C:C,B41)</f>
        <v>0</v>
      </c>
      <c r="G41" s="22">
        <f>SUMIFS(أرشيف!Q:Q,أرشيف!C:C,B41)</f>
        <v>108</v>
      </c>
      <c r="H41" s="55"/>
      <c r="I41" s="48">
        <f>SUMIFS(أرشيف!I:I,أرشيف!C:C,B41)</f>
        <v>23</v>
      </c>
      <c r="J41" s="23"/>
      <c r="K41" s="23"/>
      <c r="L41" s="23"/>
      <c r="M41" s="23"/>
      <c r="N41" s="23"/>
      <c r="O41" s="23"/>
      <c r="P41" s="23"/>
      <c r="Q41" s="24"/>
      <c r="R41" s="34"/>
      <c r="S41" s="34"/>
      <c r="T41" s="34"/>
      <c r="U41" s="34"/>
      <c r="V41" s="34"/>
    </row>
    <row r="42" spans="1:25" ht="14.25" customHeight="1" x14ac:dyDescent="0.2">
      <c r="B42" s="36" t="s">
        <v>2007</v>
      </c>
      <c r="C42" s="22">
        <f>COUNTIFS(أرشيف!C:C,B42)</f>
        <v>14</v>
      </c>
      <c r="D42" s="55"/>
      <c r="E42" s="42">
        <f>SUMIFS(أرشيف!AC:AC,أرشيف!C:C,B42)</f>
        <v>1</v>
      </c>
      <c r="F42" s="45">
        <f>SUMIFS(أرشيف!W:W,أرشيف!C:C,B42)</f>
        <v>4</v>
      </c>
      <c r="G42" s="22">
        <f>SUMIFS(أرشيف!Q:Q,أرشيف!C:C,B42)</f>
        <v>52</v>
      </c>
      <c r="H42" s="55"/>
      <c r="I42" s="48">
        <f>SUMIFS(أرشيف!I:I,أرشيف!C:C,B42)</f>
        <v>489</v>
      </c>
      <c r="J42" s="23"/>
      <c r="K42" s="23"/>
      <c r="L42" s="23"/>
      <c r="M42" s="23"/>
      <c r="N42" s="23"/>
      <c r="O42" s="23"/>
      <c r="P42" s="23"/>
      <c r="Q42" s="24"/>
      <c r="R42" s="34"/>
      <c r="S42" s="34"/>
      <c r="T42" s="34"/>
      <c r="U42" s="34"/>
      <c r="V42" s="34"/>
    </row>
    <row r="43" spans="1:25" ht="14.25" customHeight="1" x14ac:dyDescent="0.2">
      <c r="B43" s="36" t="s">
        <v>2001</v>
      </c>
      <c r="C43" s="22">
        <f>COUNTIFS(أرشيف!C:C,B43)</f>
        <v>9</v>
      </c>
      <c r="D43" s="55"/>
      <c r="E43" s="42">
        <f>SUMIFS(أرشيف!AC:AC,أرشيف!C:C,B43)</f>
        <v>4</v>
      </c>
      <c r="F43" s="45">
        <f>SUMIFS(أرشيف!W:W,أرشيف!C:C,B43)</f>
        <v>4</v>
      </c>
      <c r="G43" s="22">
        <f>SUMIFS(أرشيف!Q:Q,أرشيف!C:C,B43)</f>
        <v>24</v>
      </c>
      <c r="H43" s="55"/>
      <c r="I43" s="48">
        <f>SUMIFS(أرشيف!I:I,أرشيف!C:C,B43)</f>
        <v>31</v>
      </c>
      <c r="J43" s="23"/>
      <c r="K43" s="23"/>
      <c r="L43" s="23"/>
      <c r="M43" s="23"/>
      <c r="N43" s="23"/>
      <c r="O43" s="23"/>
      <c r="P43" s="23"/>
      <c r="Q43" s="24"/>
      <c r="R43" s="34"/>
      <c r="S43" s="34"/>
      <c r="T43" s="34"/>
      <c r="U43" s="34"/>
      <c r="V43" s="34"/>
    </row>
    <row r="44" spans="1:25" ht="14.25" customHeight="1" x14ac:dyDescent="0.2">
      <c r="B44" s="36" t="s">
        <v>2008</v>
      </c>
      <c r="C44" s="22">
        <f>COUNTIFS(أرشيف!C:C,B44)</f>
        <v>31</v>
      </c>
      <c r="D44" s="55"/>
      <c r="E44" s="42">
        <f>SUMIFS(أرشيف!AC:AC,أرشيف!C:C,B44)</f>
        <v>6</v>
      </c>
      <c r="F44" s="45">
        <f>SUMIFS(أرشيف!W:W,أرشيف!C:C,B44)</f>
        <v>2</v>
      </c>
      <c r="G44" s="22">
        <f>SUMIFS(أرشيف!Q:Q,أرشيف!C:C,B44)</f>
        <v>114</v>
      </c>
      <c r="H44" s="55"/>
      <c r="I44" s="48">
        <f>SUMIFS(أرشيف!I:I,أرشيف!C:C,B44)</f>
        <v>82</v>
      </c>
      <c r="J44" s="23"/>
      <c r="K44" s="23"/>
      <c r="L44" s="23"/>
      <c r="M44" s="23"/>
      <c r="N44" s="23"/>
      <c r="O44" s="23"/>
      <c r="P44" s="23"/>
      <c r="Q44" s="24"/>
      <c r="R44" s="34"/>
      <c r="S44" s="34"/>
      <c r="T44" s="34"/>
      <c r="U44" s="34"/>
      <c r="V44" s="34"/>
    </row>
    <row r="45" spans="1:25" ht="14.25" customHeight="1" x14ac:dyDescent="0.2">
      <c r="B45" s="36" t="s">
        <v>2009</v>
      </c>
      <c r="C45" s="22">
        <f>COUNTIFS(أرشيف!C:C,B45)</f>
        <v>19</v>
      </c>
      <c r="D45" s="55"/>
      <c r="E45" s="42">
        <f>SUMIFS(أرشيف!AC:AC,أرشيف!C:C,B45)</f>
        <v>5</v>
      </c>
      <c r="F45" s="45">
        <f>SUMIFS(أرشيف!W:W,أرشيف!C:C,B45)</f>
        <v>1</v>
      </c>
      <c r="G45" s="22">
        <f>SUMIFS(أرشيف!Q:Q,أرشيف!C:C,B45)</f>
        <v>54</v>
      </c>
      <c r="H45" s="55"/>
      <c r="I45" s="48">
        <f>SUMIFS(أرشيف!I:I,أرشيف!C:C,B45)</f>
        <v>1118</v>
      </c>
      <c r="J45" s="23"/>
      <c r="K45" s="23"/>
      <c r="L45" s="23"/>
      <c r="M45" s="23"/>
      <c r="N45" s="23"/>
      <c r="O45" s="23"/>
      <c r="P45" s="23"/>
      <c r="Q45" s="24"/>
      <c r="R45" s="34"/>
      <c r="S45" s="34"/>
      <c r="T45" s="34"/>
      <c r="U45" s="34"/>
      <c r="V45" s="34"/>
    </row>
    <row r="46" spans="1:25" ht="14.25" customHeight="1" x14ac:dyDescent="0.2">
      <c r="B46" s="36" t="s">
        <v>2010</v>
      </c>
      <c r="C46" s="22">
        <f>COUNTIFS(أرشيف!C:C,B46)</f>
        <v>24</v>
      </c>
      <c r="D46" s="55"/>
      <c r="E46" s="42">
        <f>SUMIFS(أرشيف!AC:AC,أرشيف!C:C,B46)</f>
        <v>4</v>
      </c>
      <c r="F46" s="45">
        <f>SUMIFS(أرشيف!W:W,أرشيف!C:C,B46)</f>
        <v>0</v>
      </c>
      <c r="G46" s="22">
        <f>SUMIFS(أرشيف!Q:Q,أرشيف!C:C,B46)</f>
        <v>98</v>
      </c>
      <c r="H46" s="55"/>
      <c r="I46" s="48">
        <f>SUMIFS(أرشيف!I:I,أرشيف!C:C,B46)</f>
        <v>77</v>
      </c>
      <c r="J46" s="23"/>
      <c r="K46" s="23"/>
      <c r="L46" s="23"/>
      <c r="M46" s="23"/>
      <c r="N46" s="23"/>
      <c r="O46" s="23"/>
      <c r="P46" s="23"/>
      <c r="Q46" s="24"/>
      <c r="R46" s="34"/>
      <c r="S46" s="34"/>
      <c r="T46" s="34"/>
      <c r="U46" s="34"/>
      <c r="V46" s="34"/>
    </row>
    <row r="47" spans="1:25" ht="14.25" customHeight="1" x14ac:dyDescent="0.2">
      <c r="B47" s="36" t="s">
        <v>2011</v>
      </c>
      <c r="C47" s="22">
        <f>COUNTIFS(أرشيف!C:C,B47)</f>
        <v>18</v>
      </c>
      <c r="D47" s="55"/>
      <c r="E47" s="42">
        <f>SUMIFS(أرشيف!AC:AC,أرشيف!C:C,B47)</f>
        <v>1</v>
      </c>
      <c r="F47" s="45">
        <f>SUMIFS(أرشيف!W:W,أرشيف!C:C,B47)</f>
        <v>1</v>
      </c>
      <c r="G47" s="22">
        <f>SUMIFS(أرشيف!Q:Q,أرشيف!C:C,B47)</f>
        <v>43</v>
      </c>
      <c r="H47" s="55"/>
      <c r="I47" s="48">
        <f>SUMIFS(أرشيف!I:I,أرشيف!C:C,B47)</f>
        <v>31</v>
      </c>
      <c r="J47" s="23"/>
      <c r="K47" s="23"/>
      <c r="L47" s="23"/>
      <c r="M47" s="23"/>
      <c r="N47" s="23"/>
      <c r="O47" s="23"/>
      <c r="P47" s="23"/>
      <c r="Q47" s="24"/>
      <c r="R47" s="34"/>
      <c r="S47" s="34"/>
      <c r="T47" s="34"/>
      <c r="U47" s="34"/>
      <c r="V47" s="34"/>
    </row>
    <row r="48" spans="1:25" ht="14.25" customHeight="1" x14ac:dyDescent="0.2">
      <c r="B48" s="36" t="s">
        <v>2012</v>
      </c>
      <c r="C48" s="22">
        <f>COUNTIFS(أرشيف!C:C,B48)</f>
        <v>25</v>
      </c>
      <c r="D48" s="55"/>
      <c r="E48" s="42">
        <f>SUMIFS(أرشيف!AC:AC,أرشيف!C:C,B48)</f>
        <v>2</v>
      </c>
      <c r="F48" s="45">
        <f>SUMIFS(أرشيف!W:W,أرشيف!C:C,B48)</f>
        <v>2</v>
      </c>
      <c r="G48" s="22">
        <f>SUMIFS(أرشيف!Q:Q,أرشيف!C:C,B48)</f>
        <v>93</v>
      </c>
      <c r="H48" s="55"/>
      <c r="I48" s="48">
        <f>SUMIFS(أرشيف!I:I,أرشيف!C:C,B48)</f>
        <v>68</v>
      </c>
      <c r="J48" s="23"/>
      <c r="K48" s="23"/>
      <c r="L48" s="23"/>
      <c r="M48" s="23"/>
      <c r="N48" s="23"/>
      <c r="O48" s="23"/>
      <c r="P48" s="23"/>
      <c r="Q48" s="24"/>
      <c r="R48" s="34"/>
      <c r="S48" s="34"/>
      <c r="T48" s="34"/>
      <c r="U48" s="34"/>
      <c r="V48" s="34"/>
    </row>
    <row r="49" spans="1:22" ht="14.25" customHeight="1" x14ac:dyDescent="0.2">
      <c r="B49" s="19" t="s">
        <v>1993</v>
      </c>
      <c r="C49" s="19">
        <f>SUM(C37:C48)</f>
        <v>262</v>
      </c>
      <c r="D49" s="55"/>
      <c r="E49" s="37">
        <f>SUM(E37:E48)</f>
        <v>48</v>
      </c>
      <c r="F49" s="44">
        <f>SUM(F37:F48)</f>
        <v>22</v>
      </c>
      <c r="G49" s="43">
        <f>SUM(G37:G48)</f>
        <v>956</v>
      </c>
      <c r="H49" s="55"/>
      <c r="I49" s="51">
        <f>SUM(I37:I48)</f>
        <v>11557</v>
      </c>
      <c r="J49" s="23"/>
      <c r="K49" s="23"/>
      <c r="L49" s="23"/>
      <c r="M49" s="23"/>
      <c r="N49" s="23"/>
      <c r="O49" s="23"/>
      <c r="P49" s="23"/>
      <c r="Q49" s="24"/>
      <c r="R49" s="34"/>
      <c r="S49" s="34"/>
      <c r="T49" s="34"/>
      <c r="U49" s="34"/>
      <c r="V49" s="34"/>
    </row>
    <row r="50" spans="1:22" ht="46.5" customHeight="1" x14ac:dyDescent="0.2">
      <c r="P50" s="23"/>
      <c r="Q50" s="24"/>
      <c r="R50" s="34"/>
      <c r="S50" s="34"/>
      <c r="T50" s="34"/>
      <c r="U50" s="34"/>
      <c r="V50" s="34"/>
    </row>
    <row r="51" spans="1:22" ht="14.25" customHeight="1" x14ac:dyDescent="0.2">
      <c r="A51" s="17">
        <v>3</v>
      </c>
      <c r="B51" s="60" t="s">
        <v>2000</v>
      </c>
      <c r="C51" s="60"/>
      <c r="D51" s="60"/>
      <c r="E51" s="60"/>
      <c r="F51" s="60"/>
      <c r="G51" s="60"/>
      <c r="H51" s="60"/>
      <c r="I51" s="60"/>
      <c r="J51" s="60"/>
      <c r="K51" s="23"/>
      <c r="L51" s="23"/>
      <c r="M51" s="23"/>
      <c r="N51" s="23"/>
      <c r="O51" s="23"/>
      <c r="P51" s="23"/>
      <c r="Q51" s="24"/>
      <c r="R51" s="34"/>
      <c r="S51" s="34"/>
      <c r="T51" s="34"/>
      <c r="U51" s="34"/>
      <c r="V51" s="34"/>
    </row>
    <row r="52" spans="1:22" ht="14.25" customHeight="1" x14ac:dyDescent="0.2">
      <c r="B52" s="54" t="s">
        <v>2032</v>
      </c>
      <c r="C52" s="54"/>
      <c r="D52" s="54"/>
      <c r="E52" s="54"/>
      <c r="F52" s="54"/>
      <c r="G52" s="54"/>
      <c r="H52" s="54"/>
      <c r="I52" s="54"/>
      <c r="J52" s="54"/>
      <c r="K52" s="23"/>
      <c r="L52" s="23"/>
      <c r="M52" s="23"/>
      <c r="N52" s="23"/>
      <c r="O52" s="23"/>
      <c r="P52" s="23"/>
      <c r="Q52" s="24"/>
      <c r="R52" s="34"/>
      <c r="S52" s="34"/>
      <c r="T52" s="34"/>
      <c r="U52" s="34"/>
      <c r="V52" s="34"/>
    </row>
    <row r="53" spans="1:22" ht="14.25" customHeight="1" x14ac:dyDescent="0.2">
      <c r="B53" s="56" t="s">
        <v>2033</v>
      </c>
      <c r="C53" s="57" t="s">
        <v>2015</v>
      </c>
      <c r="D53" s="57"/>
      <c r="E53" s="55"/>
      <c r="F53" s="58" t="s">
        <v>2016</v>
      </c>
      <c r="G53" s="58"/>
      <c r="H53" s="55"/>
      <c r="I53" s="59" t="s">
        <v>2017</v>
      </c>
      <c r="J53" s="59"/>
      <c r="K53" s="23"/>
      <c r="L53" s="23"/>
      <c r="M53" s="23"/>
      <c r="N53" s="23"/>
      <c r="O53" s="23"/>
      <c r="P53" s="23"/>
      <c r="Q53" s="24"/>
      <c r="R53" s="34"/>
      <c r="S53" s="34"/>
      <c r="T53" s="34"/>
      <c r="U53" s="34"/>
      <c r="V53" s="34"/>
    </row>
    <row r="54" spans="1:22" ht="29.25" customHeight="1" x14ac:dyDescent="0.2">
      <c r="B54" s="56"/>
      <c r="C54" s="37" t="s">
        <v>2026</v>
      </c>
      <c r="D54" s="37" t="s">
        <v>2027</v>
      </c>
      <c r="E54" s="55"/>
      <c r="F54" s="44" t="s">
        <v>2026</v>
      </c>
      <c r="G54" s="44" t="s">
        <v>2027</v>
      </c>
      <c r="H54" s="55"/>
      <c r="I54" s="43" t="s">
        <v>2026</v>
      </c>
      <c r="J54" s="43" t="s">
        <v>2027</v>
      </c>
      <c r="K54" s="23"/>
      <c r="L54" s="23"/>
      <c r="M54" s="23"/>
      <c r="N54" s="23"/>
      <c r="O54" s="23"/>
      <c r="P54" s="23"/>
      <c r="Q54" s="24"/>
      <c r="R54" s="34"/>
      <c r="S54" s="34"/>
      <c r="T54" s="34"/>
      <c r="U54" s="34"/>
      <c r="V54" s="34"/>
    </row>
    <row r="55" spans="1:22" ht="14.25" customHeight="1" x14ac:dyDescent="0.2">
      <c r="B55" s="36" t="s">
        <v>2002</v>
      </c>
      <c r="C55" s="42">
        <f>SUMIFS(أرشيف!AE:AE,أرشيف!C:C,B55)</f>
        <v>3</v>
      </c>
      <c r="D55" s="42">
        <f>SUMIFS(أرشيف!AF:AF,أرشيف!C:C,B55)</f>
        <v>0</v>
      </c>
      <c r="E55" s="55"/>
      <c r="F55" s="45">
        <f>SUMIFS(أرشيف!Y:Y,أرشيف!C:C,B55)</f>
        <v>1</v>
      </c>
      <c r="G55" s="45">
        <f>SUMIFS(أرشيف!Z:Z,أرشيف!C:C,B55)</f>
        <v>0</v>
      </c>
      <c r="H55" s="55"/>
      <c r="I55" s="46">
        <f>SUMIFS(أرشيف!S:S,أرشيف!C:C,B55)</f>
        <v>68</v>
      </c>
      <c r="J55" s="46">
        <f>SUMIFS(أرشيف!T:T,أرشيف!C:C,B55)</f>
        <v>3</v>
      </c>
      <c r="K55" s="23"/>
      <c r="L55" s="23"/>
      <c r="M55" s="23"/>
      <c r="N55" s="23"/>
      <c r="O55" s="23"/>
      <c r="P55" s="23"/>
      <c r="Q55" s="24"/>
      <c r="R55" s="34"/>
      <c r="S55" s="34"/>
      <c r="T55" s="34"/>
      <c r="U55" s="34"/>
      <c r="V55" s="34"/>
    </row>
    <row r="56" spans="1:22" ht="14.25" customHeight="1" x14ac:dyDescent="0.2">
      <c r="B56" s="36" t="s">
        <v>2003</v>
      </c>
      <c r="C56" s="42">
        <f>SUMIFS(أرشيف!AE:AE,أرشيف!C:C,B56)</f>
        <v>7</v>
      </c>
      <c r="D56" s="42">
        <f>SUMIFS(أرشيف!AF:AF,أرشيف!C:C,B56)</f>
        <v>0</v>
      </c>
      <c r="E56" s="55"/>
      <c r="F56" s="45">
        <f>SUMIFS(أرشيف!Y:Y,أرشيف!C:C,B56)</f>
        <v>0</v>
      </c>
      <c r="G56" s="45">
        <f>SUMIFS(أرشيف!Z:Z,أرشيف!C:C,B56)</f>
        <v>0</v>
      </c>
      <c r="H56" s="55"/>
      <c r="I56" s="46">
        <f>SUMIFS(أرشيف!S:S,أرشيف!C:C,B56)</f>
        <v>118</v>
      </c>
      <c r="J56" s="46">
        <f>SUMIFS(أرشيف!T:T,أرشيف!C:C,B56)</f>
        <v>1</v>
      </c>
      <c r="K56" s="23"/>
      <c r="L56" s="23"/>
      <c r="M56" s="23"/>
      <c r="N56" s="23"/>
      <c r="O56" s="23"/>
      <c r="P56" s="23"/>
      <c r="Q56" s="24"/>
      <c r="R56" s="34"/>
      <c r="S56" s="34"/>
      <c r="T56" s="34"/>
      <c r="U56" s="34"/>
      <c r="V56" s="34"/>
    </row>
    <row r="57" spans="1:22" ht="14.25" customHeight="1" x14ac:dyDescent="0.2">
      <c r="B57" s="36" t="s">
        <v>2004</v>
      </c>
      <c r="C57" s="42">
        <f>SUMIFS(أرشيف!AE:AE,أرشيف!C:C,B57)</f>
        <v>1</v>
      </c>
      <c r="D57" s="42">
        <f>SUMIFS(أرشيف!AF:AF,أرشيف!C:C,B57)</f>
        <v>0</v>
      </c>
      <c r="E57" s="55"/>
      <c r="F57" s="45">
        <f>SUMIFS(أرشيف!Y:Y,أرشيف!C:C,B57)</f>
        <v>2</v>
      </c>
      <c r="G57" s="45">
        <f>SUMIFS(أرشيف!Z:Z,أرشيف!C:C,B57)</f>
        <v>1</v>
      </c>
      <c r="H57" s="55"/>
      <c r="I57" s="46">
        <f>SUMIFS(أرشيف!S:S,أرشيف!C:C,B57)</f>
        <v>98</v>
      </c>
      <c r="J57" s="46">
        <f>SUMIFS(أرشيف!T:T,أرشيف!C:C,B57)</f>
        <v>4</v>
      </c>
      <c r="K57" s="23"/>
      <c r="L57" s="23"/>
      <c r="M57" s="23"/>
      <c r="N57" s="23"/>
      <c r="O57" s="23"/>
      <c r="P57" s="23"/>
      <c r="Q57" s="24"/>
      <c r="R57" s="34"/>
      <c r="S57" s="34"/>
      <c r="T57" s="34"/>
      <c r="U57" s="34"/>
      <c r="V57" s="34"/>
    </row>
    <row r="58" spans="1:22" ht="14.25" customHeight="1" x14ac:dyDescent="0.2">
      <c r="B58" s="36" t="s">
        <v>2005</v>
      </c>
      <c r="C58" s="42">
        <f>SUMIFS(أرشيف!AE:AE,أرشيف!C:C,B58)</f>
        <v>9</v>
      </c>
      <c r="D58" s="42">
        <f>SUMIFS(أرشيف!AF:AF,أرشيف!C:C,B58)</f>
        <v>0</v>
      </c>
      <c r="E58" s="55"/>
      <c r="F58" s="45">
        <f>SUMIFS(أرشيف!Y:Y,أرشيف!C:C,B58)</f>
        <v>4</v>
      </c>
      <c r="G58" s="45">
        <f>SUMIFS(أرشيف!Z:Z,أرشيف!C:C,B58)</f>
        <v>0</v>
      </c>
      <c r="H58" s="55"/>
      <c r="I58" s="46">
        <f>SUMIFS(أرشيف!S:S,أرشيف!C:C,B58)</f>
        <v>77</v>
      </c>
      <c r="J58" s="46">
        <f>SUMIFS(أرشيف!T:T,أرشيف!C:C,B58)</f>
        <v>1</v>
      </c>
      <c r="K58" s="23"/>
      <c r="L58" s="23"/>
      <c r="M58" s="23"/>
      <c r="N58" s="23"/>
      <c r="O58" s="23"/>
      <c r="P58" s="23"/>
      <c r="Q58" s="24"/>
      <c r="R58" s="34"/>
      <c r="S58" s="34"/>
      <c r="T58" s="34"/>
      <c r="U58" s="34"/>
      <c r="V58" s="34"/>
    </row>
    <row r="59" spans="1:22" ht="14.25" customHeight="1" x14ac:dyDescent="0.2">
      <c r="B59" s="36" t="s">
        <v>2006</v>
      </c>
      <c r="C59" s="42">
        <f>SUMIFS(أرشيف!AE:AE,أرشيف!C:C,B59)</f>
        <v>5</v>
      </c>
      <c r="D59" s="42">
        <f>SUMIFS(أرشيف!AF:AF,أرشيف!C:C,B59)</f>
        <v>0</v>
      </c>
      <c r="E59" s="55"/>
      <c r="F59" s="45">
        <f>SUMIFS(أرشيف!Y:Y,أرشيف!C:C,B59)</f>
        <v>0</v>
      </c>
      <c r="G59" s="45">
        <f>SUMIFS(أرشيف!Z:Z,أرشيف!C:C,B59)</f>
        <v>0</v>
      </c>
      <c r="H59" s="55"/>
      <c r="I59" s="46">
        <f>SUMIFS(أرشيف!S:S,أرشيف!C:C,B59)</f>
        <v>108</v>
      </c>
      <c r="J59" s="46">
        <f>SUMIFS(أرشيف!T:T,أرشيف!C:C,B59)</f>
        <v>0</v>
      </c>
      <c r="K59" s="23"/>
      <c r="L59" s="23"/>
      <c r="M59" s="23"/>
      <c r="N59" s="23"/>
      <c r="O59" s="23"/>
      <c r="P59" s="23"/>
      <c r="Q59" s="24"/>
      <c r="R59" s="34"/>
      <c r="S59" s="34"/>
      <c r="T59" s="34"/>
      <c r="U59" s="34"/>
      <c r="V59" s="34"/>
    </row>
    <row r="60" spans="1:22" ht="14.25" customHeight="1" x14ac:dyDescent="0.2">
      <c r="B60" s="36" t="s">
        <v>2007</v>
      </c>
      <c r="C60" s="42">
        <f>SUMIFS(أرشيف!AE:AE,أرشيف!C:C,B60)</f>
        <v>1</v>
      </c>
      <c r="D60" s="42">
        <f>SUMIFS(أرشيف!AF:AF,أرشيف!C:C,B60)</f>
        <v>0</v>
      </c>
      <c r="E60" s="55"/>
      <c r="F60" s="45">
        <f>SUMIFS(أرشيف!Y:Y,أرشيف!C:C,B60)</f>
        <v>4</v>
      </c>
      <c r="G60" s="45">
        <f>SUMIFS(أرشيف!Z:Z,أرشيف!C:C,B60)</f>
        <v>0</v>
      </c>
      <c r="H60" s="55"/>
      <c r="I60" s="46">
        <f>SUMIFS(أرشيف!S:S,أرشيف!C:C,B60)</f>
        <v>52</v>
      </c>
      <c r="J60" s="46">
        <f>SUMIFS(أرشيف!T:T,أرشيف!C:C,B60)</f>
        <v>0</v>
      </c>
      <c r="K60" s="23"/>
      <c r="L60" s="23"/>
      <c r="M60" s="23"/>
      <c r="N60" s="23"/>
      <c r="O60" s="23"/>
      <c r="P60" s="23"/>
      <c r="Q60" s="24"/>
      <c r="R60" s="34"/>
      <c r="S60" s="34"/>
      <c r="T60" s="34"/>
      <c r="U60" s="34"/>
      <c r="V60" s="34"/>
    </row>
    <row r="61" spans="1:22" ht="14.25" customHeight="1" x14ac:dyDescent="0.2">
      <c r="B61" s="36" t="s">
        <v>2001</v>
      </c>
      <c r="C61" s="42">
        <f>SUMIFS(أرشيف!AE:AE,أرشيف!C:C,B61)</f>
        <v>4</v>
      </c>
      <c r="D61" s="42">
        <f>SUMIFS(أرشيف!AF:AF,أرشيف!C:C,B61)</f>
        <v>0</v>
      </c>
      <c r="E61" s="55"/>
      <c r="F61" s="45">
        <f>SUMIFS(أرشيف!Y:Y,أرشيف!C:C,B61)</f>
        <v>4</v>
      </c>
      <c r="G61" s="45">
        <f>SUMIFS(أرشيف!Z:Z,أرشيف!C:C,B61)</f>
        <v>0</v>
      </c>
      <c r="H61" s="55"/>
      <c r="I61" s="46">
        <f>SUMIFS(أرشيف!S:S,أرشيف!C:C,B61)</f>
        <v>24</v>
      </c>
      <c r="J61" s="46">
        <f>SUMIFS(أرشيف!T:T,أرشيف!C:C,B61)</f>
        <v>0</v>
      </c>
      <c r="K61" s="23"/>
      <c r="L61" s="23"/>
      <c r="M61" s="23"/>
      <c r="N61" s="23"/>
      <c r="O61" s="23"/>
      <c r="P61" s="23"/>
      <c r="Q61" s="24"/>
      <c r="R61" s="34"/>
      <c r="S61" s="34"/>
      <c r="T61" s="34"/>
      <c r="U61" s="34"/>
      <c r="V61" s="34"/>
    </row>
    <row r="62" spans="1:22" ht="14.25" customHeight="1" x14ac:dyDescent="0.2">
      <c r="B62" s="36" t="s">
        <v>2008</v>
      </c>
      <c r="C62" s="42">
        <f>SUMIFS(أرشيف!AE:AE,أرشيف!C:C,B62)</f>
        <v>5</v>
      </c>
      <c r="D62" s="42">
        <f>SUMIFS(أرشيف!AF:AF,أرشيف!C:C,B62)</f>
        <v>1</v>
      </c>
      <c r="E62" s="55"/>
      <c r="F62" s="45">
        <f>SUMIFS(أرشيف!Y:Y,أرشيف!C:C,B62)</f>
        <v>0</v>
      </c>
      <c r="G62" s="45">
        <f>SUMIFS(أرشيف!Z:Z,أرشيف!C:C,B62)</f>
        <v>2</v>
      </c>
      <c r="H62" s="55"/>
      <c r="I62" s="46">
        <f>SUMIFS(أرشيف!S:S,أرشيف!C:C,B62)</f>
        <v>112</v>
      </c>
      <c r="J62" s="46">
        <f>SUMIFS(أرشيف!T:T,أرشيف!C:C,B62)</f>
        <v>2</v>
      </c>
      <c r="K62" s="23"/>
      <c r="L62" s="23"/>
      <c r="M62" s="23"/>
      <c r="N62" s="23"/>
      <c r="O62" s="23"/>
      <c r="P62" s="23"/>
      <c r="Q62" s="24"/>
      <c r="R62" s="34"/>
      <c r="S62" s="34"/>
      <c r="T62" s="34"/>
      <c r="U62" s="34"/>
      <c r="V62" s="34"/>
    </row>
    <row r="63" spans="1:22" ht="14.25" customHeight="1" x14ac:dyDescent="0.2">
      <c r="B63" s="36" t="s">
        <v>2009</v>
      </c>
      <c r="C63" s="42">
        <f>SUMIFS(أرشيف!AE:AE,أرشيف!C:C,B63)</f>
        <v>5</v>
      </c>
      <c r="D63" s="42">
        <f>SUMIFS(أرشيف!AF:AF,أرشيف!C:C,B63)</f>
        <v>0</v>
      </c>
      <c r="E63" s="55"/>
      <c r="F63" s="45">
        <f>SUMIFS(أرشيف!Y:Y,أرشيف!C:C,B63)</f>
        <v>1</v>
      </c>
      <c r="G63" s="45">
        <f>SUMIFS(أرشيف!Z:Z,أرشيف!C:C,B63)</f>
        <v>0</v>
      </c>
      <c r="H63" s="55"/>
      <c r="I63" s="46">
        <f>SUMIFS(أرشيف!S:S,أرشيف!C:C,B63)</f>
        <v>54</v>
      </c>
      <c r="J63" s="46">
        <f>SUMIFS(أرشيف!T:T,أرشيف!C:C,B63)</f>
        <v>0</v>
      </c>
      <c r="K63" s="23"/>
      <c r="L63" s="23"/>
      <c r="M63" s="23"/>
      <c r="N63" s="23"/>
      <c r="O63" s="23"/>
      <c r="P63" s="23"/>
      <c r="Q63" s="24"/>
      <c r="R63" s="34"/>
      <c r="S63" s="34"/>
      <c r="T63" s="34"/>
      <c r="U63" s="34"/>
      <c r="V63" s="34"/>
    </row>
    <row r="64" spans="1:22" ht="14.25" customHeight="1" x14ac:dyDescent="0.2">
      <c r="B64" s="36" t="s">
        <v>2010</v>
      </c>
      <c r="C64" s="42">
        <f>SUMIFS(أرشيف!AE:AE,أرشيف!C:C,B64)</f>
        <v>4</v>
      </c>
      <c r="D64" s="42">
        <f>SUMIFS(أرشيف!AF:AF,أرشيف!C:C,B64)</f>
        <v>0</v>
      </c>
      <c r="E64" s="55"/>
      <c r="F64" s="45">
        <f>SUMIFS(أرشيف!Y:Y,أرشيف!C:C,B64)</f>
        <v>0</v>
      </c>
      <c r="G64" s="45">
        <f>SUMIFS(أرشيف!Z:Z,أرشيف!C:C,B64)</f>
        <v>0</v>
      </c>
      <c r="H64" s="55"/>
      <c r="I64" s="46">
        <f>SUMIFS(أرشيف!S:S,أرشيف!C:C,B64)</f>
        <v>97</v>
      </c>
      <c r="J64" s="46">
        <f>SUMIFS(أرشيف!T:T,أرشيف!C:C,B64)</f>
        <v>1</v>
      </c>
      <c r="K64" s="23"/>
      <c r="L64" s="23"/>
      <c r="M64" s="23"/>
      <c r="N64" s="23"/>
      <c r="O64" s="23"/>
      <c r="P64" s="23"/>
      <c r="Q64" s="24"/>
      <c r="R64" s="34"/>
      <c r="S64" s="34"/>
      <c r="T64" s="34"/>
      <c r="U64" s="34"/>
      <c r="V64" s="34"/>
    </row>
    <row r="65" spans="1:22" ht="14.25" customHeight="1" x14ac:dyDescent="0.2">
      <c r="B65" s="36" t="s">
        <v>2011</v>
      </c>
      <c r="C65" s="42">
        <f>SUMIFS(أرشيف!AE:AE,أرشيف!C:C,B65)</f>
        <v>1</v>
      </c>
      <c r="D65" s="42">
        <f>SUMIFS(أرشيف!AF:AF,أرشيف!C:C,B65)</f>
        <v>0</v>
      </c>
      <c r="E65" s="55"/>
      <c r="F65" s="45">
        <f>SUMIFS(أرشيف!Y:Y,أرشيف!C:C,B65)</f>
        <v>1</v>
      </c>
      <c r="G65" s="45">
        <f>SUMIFS(أرشيف!Z:Z,أرشيف!C:C,B65)</f>
        <v>0</v>
      </c>
      <c r="H65" s="55"/>
      <c r="I65" s="46">
        <f>SUMIFS(أرشيف!S:S,أرشيف!C:C,B65)</f>
        <v>41</v>
      </c>
      <c r="J65" s="46">
        <f>SUMIFS(أرشيف!T:T,أرشيف!C:C,B65)</f>
        <v>2</v>
      </c>
      <c r="K65" s="23"/>
      <c r="L65" s="23"/>
      <c r="M65" s="23"/>
      <c r="N65" s="23"/>
      <c r="O65" s="23"/>
      <c r="P65" s="23"/>
      <c r="Q65" s="24"/>
      <c r="R65" s="34"/>
      <c r="S65" s="34"/>
      <c r="T65" s="34"/>
      <c r="U65" s="34"/>
      <c r="V65" s="34"/>
    </row>
    <row r="66" spans="1:22" ht="14.25" customHeight="1" x14ac:dyDescent="0.2">
      <c r="B66" s="36" t="s">
        <v>2012</v>
      </c>
      <c r="C66" s="42">
        <f>SUMIFS(أرشيف!AE:AE,أرشيف!C:C,B66)</f>
        <v>2</v>
      </c>
      <c r="D66" s="42">
        <f>SUMIFS(أرشيف!AF:AF,أرشيف!C:C,B66)</f>
        <v>0</v>
      </c>
      <c r="E66" s="55"/>
      <c r="F66" s="45">
        <f>SUMIFS(أرشيف!Y:Y,أرشيف!C:C,B66)</f>
        <v>2</v>
      </c>
      <c r="G66" s="45">
        <f>SUMIFS(أرشيف!Z:Z,أرشيف!C:C,B66)</f>
        <v>0</v>
      </c>
      <c r="H66" s="55"/>
      <c r="I66" s="46">
        <f>SUMIFS(أرشيف!S:S,أرشيف!C:C,B66)</f>
        <v>91</v>
      </c>
      <c r="J66" s="46">
        <f>SUMIFS(أرشيف!T:T,أرشيف!C:C,B66)</f>
        <v>2</v>
      </c>
      <c r="K66" s="23"/>
      <c r="L66" s="23"/>
      <c r="M66" s="23"/>
      <c r="N66" s="23"/>
      <c r="O66" s="23"/>
      <c r="P66" s="23"/>
      <c r="Q66" s="24"/>
      <c r="R66" s="34"/>
      <c r="S66" s="34"/>
      <c r="T66" s="34"/>
      <c r="U66" s="34"/>
      <c r="V66" s="34"/>
    </row>
    <row r="67" spans="1:22" ht="14.25" customHeight="1" x14ac:dyDescent="0.2">
      <c r="B67" s="19" t="s">
        <v>1993</v>
      </c>
      <c r="C67" s="37">
        <f>SUM(C55:C66)</f>
        <v>47</v>
      </c>
      <c r="D67" s="37">
        <f>SUM(D55:D66)</f>
        <v>1</v>
      </c>
      <c r="E67" s="55"/>
      <c r="F67" s="44">
        <f>SUM(F55:F66)</f>
        <v>19</v>
      </c>
      <c r="G67" s="44">
        <f>SUM(G55:G66)</f>
        <v>3</v>
      </c>
      <c r="H67" s="55"/>
      <c r="I67" s="43">
        <f>SUM(I55:I66)</f>
        <v>940</v>
      </c>
      <c r="J67" s="43">
        <f>SUM(J55:J66)</f>
        <v>16</v>
      </c>
      <c r="K67" s="23"/>
      <c r="L67" s="23"/>
      <c r="M67" s="23"/>
      <c r="N67" s="23"/>
      <c r="O67" s="23"/>
      <c r="P67" s="23"/>
      <c r="Q67" s="24"/>
      <c r="R67" s="34"/>
      <c r="S67" s="34"/>
      <c r="T67" s="34"/>
      <c r="U67" s="34"/>
      <c r="V67" s="34"/>
    </row>
    <row r="68" spans="1:22" ht="46.5" customHeight="1" x14ac:dyDescent="0.2">
      <c r="P68" s="23"/>
      <c r="Q68" s="24"/>
      <c r="R68" s="34"/>
      <c r="S68" s="34"/>
      <c r="T68" s="34"/>
      <c r="U68" s="34"/>
      <c r="V68" s="34"/>
    </row>
    <row r="69" spans="1:22" ht="14.25" customHeight="1" x14ac:dyDescent="0.2">
      <c r="A69" s="17">
        <v>4</v>
      </c>
      <c r="B69" s="60" t="s">
        <v>2000</v>
      </c>
      <c r="C69" s="60"/>
      <c r="D69" s="60"/>
      <c r="E69" s="60"/>
      <c r="F69" s="60"/>
      <c r="G69" s="60"/>
      <c r="H69" s="60"/>
      <c r="I69" s="60"/>
      <c r="J69" s="60"/>
      <c r="K69" s="23"/>
      <c r="L69" s="23"/>
      <c r="M69" s="23"/>
      <c r="N69" s="23"/>
      <c r="O69" s="23"/>
      <c r="P69" s="23"/>
      <c r="Q69" s="24"/>
      <c r="R69" s="34"/>
      <c r="S69" s="34"/>
      <c r="T69" s="34"/>
      <c r="U69" s="34"/>
      <c r="V69" s="34"/>
    </row>
    <row r="70" spans="1:22" ht="14.25" customHeight="1" x14ac:dyDescent="0.2">
      <c r="B70" s="54" t="s">
        <v>2028</v>
      </c>
      <c r="C70" s="54"/>
      <c r="D70" s="54"/>
      <c r="E70" s="54"/>
      <c r="F70" s="54"/>
      <c r="G70" s="54"/>
      <c r="H70" s="54"/>
      <c r="I70" s="54"/>
      <c r="J70" s="54"/>
      <c r="K70" s="23"/>
      <c r="L70" s="23"/>
      <c r="M70" s="23"/>
      <c r="N70" s="23"/>
      <c r="O70" s="23"/>
      <c r="P70" s="23"/>
      <c r="Q70" s="24"/>
      <c r="R70" s="34"/>
      <c r="S70" s="34"/>
      <c r="T70" s="34"/>
      <c r="U70" s="34"/>
      <c r="V70" s="34"/>
    </row>
    <row r="71" spans="1:22" ht="13.5" customHeight="1" x14ac:dyDescent="0.2">
      <c r="B71" s="56" t="s">
        <v>2031</v>
      </c>
      <c r="C71" s="57" t="s">
        <v>2015</v>
      </c>
      <c r="D71" s="57"/>
      <c r="E71" s="55"/>
      <c r="F71" s="58" t="s">
        <v>2016</v>
      </c>
      <c r="G71" s="58"/>
      <c r="H71" s="55"/>
      <c r="I71" s="59" t="s">
        <v>2017</v>
      </c>
      <c r="J71" s="59"/>
      <c r="K71" s="23"/>
      <c r="L71" s="23"/>
      <c r="M71" s="23"/>
      <c r="N71" s="23"/>
      <c r="O71" s="23"/>
      <c r="P71" s="23"/>
      <c r="Q71" s="24"/>
      <c r="R71" s="34"/>
      <c r="S71" s="34"/>
      <c r="T71" s="34"/>
      <c r="U71" s="34"/>
      <c r="V71" s="34"/>
    </row>
    <row r="72" spans="1:22" ht="29.25" customHeight="1" x14ac:dyDescent="0.2">
      <c r="B72" s="56"/>
      <c r="C72" s="37" t="s">
        <v>2029</v>
      </c>
      <c r="D72" s="37" t="s">
        <v>2030</v>
      </c>
      <c r="E72" s="55"/>
      <c r="F72" s="44" t="s">
        <v>2029</v>
      </c>
      <c r="G72" s="44" t="s">
        <v>2030</v>
      </c>
      <c r="H72" s="55"/>
      <c r="I72" s="43" t="s">
        <v>2029</v>
      </c>
      <c r="J72" s="43" t="s">
        <v>2030</v>
      </c>
      <c r="K72" s="23"/>
      <c r="L72" s="23"/>
      <c r="M72" s="23"/>
      <c r="N72" s="23"/>
      <c r="O72" s="23"/>
      <c r="P72" s="23"/>
      <c r="Q72" s="24"/>
      <c r="R72" s="34"/>
      <c r="S72" s="34"/>
      <c r="T72" s="34"/>
      <c r="U72" s="34"/>
      <c r="V72" s="34"/>
    </row>
    <row r="73" spans="1:22" ht="14.25" customHeight="1" x14ac:dyDescent="0.2">
      <c r="B73" s="36" t="s">
        <v>2002</v>
      </c>
      <c r="C73" s="42">
        <f>SUMIFS(أرشيف!AG:AG,أرشيف!C:C,B73)</f>
        <v>3</v>
      </c>
      <c r="D73" s="42">
        <f>SUMIFS(أرشيف!AH:AH,أرشيف!C:C,B73)</f>
        <v>0</v>
      </c>
      <c r="E73" s="55"/>
      <c r="F73" s="45">
        <f>SUMIFS(أرشيف!AA:AA,أرشيف!C:C,B73)</f>
        <v>1</v>
      </c>
      <c r="G73" s="45">
        <f>SUMIFS(أرشيف!AB:AB,أرشيف!C:C,B73)</f>
        <v>0</v>
      </c>
      <c r="H73" s="55"/>
      <c r="I73" s="46">
        <f>SUMIFS(أرشيف!U:U,أرشيف!C:C,B73)</f>
        <v>70</v>
      </c>
      <c r="J73" s="46">
        <f>SUMIFS(أرشيف!V:V,أرشيف!C:C,B73)</f>
        <v>1</v>
      </c>
      <c r="K73" s="23"/>
      <c r="L73" s="23"/>
      <c r="M73" s="23"/>
      <c r="N73" s="23"/>
      <c r="O73" s="23"/>
      <c r="P73" s="23"/>
      <c r="Q73" s="24"/>
      <c r="R73" s="34"/>
      <c r="S73" s="34"/>
      <c r="T73" s="34"/>
      <c r="U73" s="34"/>
      <c r="V73" s="34"/>
    </row>
    <row r="74" spans="1:22" ht="14.25" customHeight="1" x14ac:dyDescent="0.2">
      <c r="B74" s="36" t="s">
        <v>2003</v>
      </c>
      <c r="C74" s="42">
        <f>SUMIFS(أرشيف!AG:AG,أرشيف!C:C,B74)</f>
        <v>7</v>
      </c>
      <c r="D74" s="42">
        <f>SUMIFS(أرشيف!AH:AH,أرشيف!C:C,B74)</f>
        <v>0</v>
      </c>
      <c r="E74" s="55"/>
      <c r="F74" s="45">
        <f>SUMIFS(أرشيف!AA:AA,أرشيف!C:C,B74)</f>
        <v>0</v>
      </c>
      <c r="G74" s="45">
        <f>SUMIFS(أرشيف!AB:AB,أرشيف!C:C,B74)</f>
        <v>0</v>
      </c>
      <c r="H74" s="55"/>
      <c r="I74" s="46">
        <f>SUMIFS(أرشيف!U:U,أرشيف!C:C,B74)</f>
        <v>114</v>
      </c>
      <c r="J74" s="46">
        <f>SUMIFS(أرشيف!V:V,أرشيف!C:C,B74)</f>
        <v>5</v>
      </c>
      <c r="K74" s="23"/>
      <c r="L74" s="23"/>
      <c r="M74" s="23"/>
      <c r="N74" s="23"/>
      <c r="O74" s="23"/>
      <c r="P74" s="23"/>
      <c r="Q74" s="24"/>
      <c r="R74" s="34"/>
      <c r="S74" s="34"/>
      <c r="T74" s="34"/>
      <c r="U74" s="34"/>
      <c r="V74" s="34"/>
    </row>
    <row r="75" spans="1:22" ht="14.25" customHeight="1" x14ac:dyDescent="0.2">
      <c r="B75" s="36" t="s">
        <v>2004</v>
      </c>
      <c r="C75" s="42">
        <f>SUMIFS(أرشيف!AG:AG,أرشيف!C:C,B75)</f>
        <v>1</v>
      </c>
      <c r="D75" s="42">
        <f>SUMIFS(أرشيف!AH:AH,أرشيف!C:C,B75)</f>
        <v>0</v>
      </c>
      <c r="E75" s="55"/>
      <c r="F75" s="45">
        <f>SUMIFS(أرشيف!AA:AA,أرشيف!C:C,B75)</f>
        <v>3</v>
      </c>
      <c r="G75" s="45">
        <f>SUMIFS(أرشيف!AB:AB,أرشيف!C:C,B75)</f>
        <v>0</v>
      </c>
      <c r="H75" s="55"/>
      <c r="I75" s="46">
        <f>SUMIFS(أرشيف!U:U,أرشيف!C:C,B75)</f>
        <v>101</v>
      </c>
      <c r="J75" s="46">
        <f>SUMIFS(أرشيف!V:V,أرشيف!C:C,B75)</f>
        <v>1</v>
      </c>
      <c r="K75" s="23"/>
      <c r="L75" s="23"/>
      <c r="M75" s="23"/>
      <c r="N75" s="23"/>
      <c r="O75" s="23"/>
      <c r="P75" s="23"/>
      <c r="Q75" s="24"/>
      <c r="R75" s="34"/>
      <c r="S75" s="34"/>
      <c r="T75" s="34"/>
      <c r="U75" s="34"/>
      <c r="V75" s="34"/>
    </row>
    <row r="76" spans="1:22" ht="14.25" customHeight="1" x14ac:dyDescent="0.2">
      <c r="B76" s="36" t="s">
        <v>2005</v>
      </c>
      <c r="C76" s="42">
        <f>SUMIFS(أرشيف!AG:AG,أرشيف!C:C,B76)</f>
        <v>9</v>
      </c>
      <c r="D76" s="42">
        <f>SUMIFS(أرشيف!AH:AH,أرشيف!C:C,B76)</f>
        <v>0</v>
      </c>
      <c r="E76" s="55"/>
      <c r="F76" s="45">
        <f>SUMIFS(أرشيف!AA:AA,أرشيف!C:C,B76)</f>
        <v>3</v>
      </c>
      <c r="G76" s="45">
        <f>SUMIFS(أرشيف!AB:AB,أرشيف!C:C,B76)</f>
        <v>1</v>
      </c>
      <c r="H76" s="55"/>
      <c r="I76" s="46">
        <f>SUMIFS(أرشيف!U:U,أرشيف!C:C,B76)</f>
        <v>77</v>
      </c>
      <c r="J76" s="46">
        <f>SUMIFS(أرشيف!V:V,أرشيف!C:C,B76)</f>
        <v>1</v>
      </c>
      <c r="K76" s="23"/>
      <c r="L76" s="23"/>
      <c r="M76" s="23"/>
      <c r="N76" s="23"/>
      <c r="O76" s="23"/>
      <c r="P76" s="23"/>
      <c r="Q76" s="24"/>
      <c r="R76" s="34"/>
      <c r="S76" s="34"/>
      <c r="T76" s="34"/>
      <c r="U76" s="34"/>
      <c r="V76" s="34"/>
    </row>
    <row r="77" spans="1:22" ht="14.25" customHeight="1" x14ac:dyDescent="0.2">
      <c r="B77" s="36" t="s">
        <v>2006</v>
      </c>
      <c r="C77" s="42">
        <f>SUMIFS(أرشيف!AG:AG,أرشيف!C:C,B77)</f>
        <v>5</v>
      </c>
      <c r="D77" s="42">
        <f>SUMIFS(أرشيف!AH:AH,أرشيف!C:C,B77)</f>
        <v>0</v>
      </c>
      <c r="E77" s="55"/>
      <c r="F77" s="45">
        <f>SUMIFS(أرشيف!AA:AA,أرشيف!C:C,B77)</f>
        <v>0</v>
      </c>
      <c r="G77" s="45">
        <f>SUMIFS(أرشيف!AB:AB,أرشيف!C:C,B77)</f>
        <v>0</v>
      </c>
      <c r="H77" s="55"/>
      <c r="I77" s="46">
        <f>SUMIFS(أرشيف!U:U,أرشيف!C:C,B77)</f>
        <v>108</v>
      </c>
      <c r="J77" s="46">
        <f>SUMIFS(أرشيف!V:V,أرشيف!C:C,B77)</f>
        <v>0</v>
      </c>
      <c r="K77" s="23"/>
      <c r="L77" s="23"/>
      <c r="M77" s="23"/>
      <c r="N77" s="23"/>
      <c r="O77" s="23"/>
      <c r="P77" s="23"/>
      <c r="Q77" s="24"/>
      <c r="R77" s="34"/>
      <c r="S77" s="34"/>
      <c r="T77" s="34"/>
      <c r="U77" s="34"/>
      <c r="V77" s="34"/>
    </row>
    <row r="78" spans="1:22" ht="14.25" customHeight="1" x14ac:dyDescent="0.2">
      <c r="B78" s="36" t="s">
        <v>2007</v>
      </c>
      <c r="C78" s="42">
        <f>SUMIFS(أرشيف!AG:AG,أرشيف!C:C,B78)</f>
        <v>1</v>
      </c>
      <c r="D78" s="42">
        <f>SUMIFS(أرشيف!AH:AH,أرشيف!C:C,B78)</f>
        <v>0</v>
      </c>
      <c r="E78" s="55"/>
      <c r="F78" s="45">
        <f>SUMIFS(أرشيف!AA:AA,أرشيف!C:C,B78)</f>
        <v>4</v>
      </c>
      <c r="G78" s="45">
        <f>SUMIFS(أرشيف!AB:AB,أرشيف!C:C,B78)</f>
        <v>0</v>
      </c>
      <c r="H78" s="55"/>
      <c r="I78" s="46">
        <f>SUMIFS(أرشيف!U:U,أرشيف!C:C,B78)</f>
        <v>51</v>
      </c>
      <c r="J78" s="46">
        <f>SUMIFS(أرشيف!V:V,أرشيف!C:C,B78)</f>
        <v>1</v>
      </c>
      <c r="K78" s="23"/>
      <c r="L78" s="23"/>
      <c r="M78" s="23"/>
      <c r="N78" s="23"/>
      <c r="O78" s="23"/>
      <c r="P78" s="23"/>
      <c r="Q78" s="24"/>
      <c r="R78" s="34"/>
      <c r="S78" s="34"/>
      <c r="T78" s="34"/>
      <c r="U78" s="34"/>
      <c r="V78" s="34"/>
    </row>
    <row r="79" spans="1:22" ht="14.25" customHeight="1" x14ac:dyDescent="0.2">
      <c r="B79" s="36" t="s">
        <v>2001</v>
      </c>
      <c r="C79" s="42">
        <f>SUMIFS(أرشيف!AG:AG,أرشيف!C:C,B79)</f>
        <v>3</v>
      </c>
      <c r="D79" s="42">
        <f>SUMIFS(أرشيف!AH:AH,أرشيف!C:C,B79)</f>
        <v>1</v>
      </c>
      <c r="E79" s="55"/>
      <c r="F79" s="45">
        <f>SUMIFS(أرشيف!AA:AA,أرشيف!C:C,B79)</f>
        <v>4</v>
      </c>
      <c r="G79" s="45">
        <f>SUMIFS(أرشيف!AB:AB,أرشيف!C:C,B79)</f>
        <v>0</v>
      </c>
      <c r="H79" s="55"/>
      <c r="I79" s="46">
        <f>SUMIFS(أرشيف!U:U,أرشيف!C:C,B79)</f>
        <v>22</v>
      </c>
      <c r="J79" s="46">
        <f>SUMIFS(أرشيف!V:V,أرشيف!C:C,B79)</f>
        <v>2</v>
      </c>
      <c r="K79" s="23"/>
      <c r="L79" s="23"/>
      <c r="M79" s="23"/>
      <c r="N79" s="23"/>
      <c r="O79" s="23"/>
      <c r="P79" s="23"/>
      <c r="Q79" s="24"/>
      <c r="R79" s="34"/>
      <c r="S79" s="34"/>
      <c r="T79" s="34"/>
      <c r="U79" s="34"/>
      <c r="V79" s="34"/>
    </row>
    <row r="80" spans="1:22" ht="14.25" customHeight="1" x14ac:dyDescent="0.2">
      <c r="B80" s="36" t="s">
        <v>2008</v>
      </c>
      <c r="C80" s="42">
        <f>SUMIFS(أرشيف!AG:AG,أرشيف!C:C,B80)</f>
        <v>5</v>
      </c>
      <c r="D80" s="42">
        <f>SUMIFS(أرشيف!AH:AH,أرشيف!C:C,B80)</f>
        <v>1</v>
      </c>
      <c r="E80" s="55"/>
      <c r="F80" s="45">
        <f>SUMIFS(أرشيف!AA:AA,أرشيف!C:C,B80)</f>
        <v>1</v>
      </c>
      <c r="G80" s="45">
        <f>SUMIFS(أرشيف!AB:AB,أرشيف!C:C,B80)</f>
        <v>1</v>
      </c>
      <c r="H80" s="55"/>
      <c r="I80" s="46">
        <f>SUMIFS(أرشيف!U:U,أرشيف!C:C,B80)</f>
        <v>111</v>
      </c>
      <c r="J80" s="46">
        <f>SUMIFS(أرشيف!V:V,أرشيف!C:C,B80)</f>
        <v>3</v>
      </c>
      <c r="K80" s="23"/>
      <c r="L80" s="23"/>
      <c r="M80" s="23"/>
      <c r="N80" s="23"/>
      <c r="O80" s="23"/>
      <c r="P80" s="23"/>
      <c r="Q80" s="24"/>
      <c r="R80" s="34"/>
      <c r="S80" s="34"/>
      <c r="T80" s="34"/>
      <c r="U80" s="34"/>
      <c r="V80" s="34"/>
    </row>
    <row r="81" spans="1:22" ht="14.25" customHeight="1" x14ac:dyDescent="0.2">
      <c r="B81" s="36" t="s">
        <v>2009</v>
      </c>
      <c r="C81" s="42">
        <f>SUMIFS(أرشيف!AG:AG,أرشيف!C:C,B81)</f>
        <v>5</v>
      </c>
      <c r="D81" s="42">
        <f>SUMIFS(أرشيف!AH:AH,أرشيف!C:C,B81)</f>
        <v>0</v>
      </c>
      <c r="E81" s="55"/>
      <c r="F81" s="45">
        <f>SUMIFS(أرشيف!AA:AA,أرشيف!C:C,B81)</f>
        <v>1</v>
      </c>
      <c r="G81" s="45">
        <f>SUMIFS(أرشيف!AB:AB,أرشيف!C:C,B81)</f>
        <v>0</v>
      </c>
      <c r="H81" s="55"/>
      <c r="I81" s="46">
        <f>SUMIFS(أرشيف!U:U,أرشيف!C:C,B81)</f>
        <v>53</v>
      </c>
      <c r="J81" s="46">
        <f>SUMIFS(أرشيف!V:V,أرشيف!C:C,B81)</f>
        <v>1</v>
      </c>
      <c r="K81" s="23"/>
      <c r="L81" s="23"/>
      <c r="M81" s="23"/>
      <c r="N81" s="23"/>
      <c r="O81" s="23"/>
      <c r="P81" s="23"/>
      <c r="Q81" s="24"/>
      <c r="R81" s="34"/>
      <c r="S81" s="34"/>
      <c r="T81" s="34"/>
      <c r="U81" s="34"/>
      <c r="V81" s="34"/>
    </row>
    <row r="82" spans="1:22" ht="14.25" customHeight="1" x14ac:dyDescent="0.2">
      <c r="B82" s="36" t="s">
        <v>2010</v>
      </c>
      <c r="C82" s="42">
        <f>SUMIFS(أرشيف!AG:AG,أرشيف!C:C,B82)</f>
        <v>4</v>
      </c>
      <c r="D82" s="42">
        <f>SUMIFS(أرشيف!AH:AH,أرشيف!C:C,B82)</f>
        <v>0</v>
      </c>
      <c r="E82" s="55"/>
      <c r="F82" s="45">
        <f>SUMIFS(أرشيف!AA:AA,أرشيف!C:C,B82)</f>
        <v>0</v>
      </c>
      <c r="G82" s="45">
        <f>SUMIFS(أرشيف!AB:AB,أرشيف!C:C,B82)</f>
        <v>0</v>
      </c>
      <c r="H82" s="55"/>
      <c r="I82" s="46">
        <f>SUMIFS(أرشيف!U:U,أرشيف!C:C,B82)</f>
        <v>97</v>
      </c>
      <c r="J82" s="46">
        <f>SUMIFS(أرشيف!V:V,أرشيف!C:C,B82)</f>
        <v>1</v>
      </c>
      <c r="K82" s="23"/>
      <c r="L82" s="23"/>
      <c r="M82" s="23"/>
      <c r="N82" s="23"/>
      <c r="O82" s="23"/>
      <c r="P82" s="23"/>
      <c r="Q82" s="24"/>
      <c r="R82" s="34"/>
      <c r="S82" s="34"/>
      <c r="T82" s="34"/>
      <c r="U82" s="34"/>
      <c r="V82" s="34"/>
    </row>
    <row r="83" spans="1:22" ht="14.25" customHeight="1" x14ac:dyDescent="0.2">
      <c r="B83" s="36" t="s">
        <v>2011</v>
      </c>
      <c r="C83" s="42">
        <f>SUMIFS(أرشيف!AG:AG,أرشيف!C:C,B83)</f>
        <v>1</v>
      </c>
      <c r="D83" s="42">
        <f>SUMIFS(أرشيف!AH:AH,أرشيف!C:C,B83)</f>
        <v>0</v>
      </c>
      <c r="E83" s="55"/>
      <c r="F83" s="45">
        <f>SUMIFS(أرشيف!AA:AA,أرشيف!C:C,B83)</f>
        <v>1</v>
      </c>
      <c r="G83" s="45">
        <f>SUMIFS(أرشيف!AB:AB,أرشيف!C:C,B83)</f>
        <v>0</v>
      </c>
      <c r="H83" s="55"/>
      <c r="I83" s="46">
        <f>SUMIFS(أرشيف!U:U,أرشيف!C:C,B83)</f>
        <v>43</v>
      </c>
      <c r="J83" s="46">
        <f>SUMIFS(أرشيف!V:V,أرشيف!C:C,B83)</f>
        <v>0</v>
      </c>
      <c r="K83" s="23"/>
      <c r="L83" s="23"/>
      <c r="M83" s="23"/>
      <c r="N83" s="23"/>
      <c r="O83" s="23"/>
      <c r="P83" s="23"/>
      <c r="Q83" s="24"/>
      <c r="R83" s="34"/>
      <c r="S83" s="34"/>
      <c r="T83" s="34"/>
      <c r="U83" s="34"/>
      <c r="V83" s="34"/>
    </row>
    <row r="84" spans="1:22" ht="14.25" customHeight="1" x14ac:dyDescent="0.2">
      <c r="B84" s="36" t="s">
        <v>2012</v>
      </c>
      <c r="C84" s="42">
        <f>SUMIFS(أرشيف!AG:AG,أرشيف!C:C,B84)</f>
        <v>2</v>
      </c>
      <c r="D84" s="42">
        <f>SUMIFS(أرشيف!AH:AH,أرشيف!C:C,B84)</f>
        <v>0</v>
      </c>
      <c r="E84" s="55"/>
      <c r="F84" s="45">
        <f>SUMIFS(أرشيف!AA:AA,أرشيف!C:C,B84)</f>
        <v>2</v>
      </c>
      <c r="G84" s="45">
        <f>SUMIFS(أرشيف!AB:AB,أرشيف!C:C,B84)</f>
        <v>0</v>
      </c>
      <c r="H84" s="55"/>
      <c r="I84" s="46">
        <f>SUMIFS(أرشيف!U:U,أرشيف!C:C,B84)</f>
        <v>90</v>
      </c>
      <c r="J84" s="46">
        <f>SUMIFS(أرشيف!V:V,أرشيف!C:C,B84)</f>
        <v>3</v>
      </c>
      <c r="K84" s="23"/>
      <c r="L84" s="23"/>
      <c r="M84" s="23"/>
      <c r="N84" s="23"/>
      <c r="O84" s="23"/>
      <c r="P84" s="23"/>
      <c r="Q84" s="24"/>
      <c r="R84" s="34"/>
      <c r="S84" s="34"/>
      <c r="T84" s="34"/>
      <c r="U84" s="34"/>
      <c r="V84" s="34"/>
    </row>
    <row r="85" spans="1:22" ht="14.25" customHeight="1" x14ac:dyDescent="0.2">
      <c r="B85" s="19" t="s">
        <v>1993</v>
      </c>
      <c r="C85" s="37">
        <f>SUM(C73:C84)</f>
        <v>46</v>
      </c>
      <c r="D85" s="37">
        <f>SUM(D73:D84)</f>
        <v>2</v>
      </c>
      <c r="E85" s="55"/>
      <c r="F85" s="44">
        <f>SUM(F73:F84)</f>
        <v>20</v>
      </c>
      <c r="G85" s="44">
        <f>SUM(G73:G84)</f>
        <v>2</v>
      </c>
      <c r="H85" s="55"/>
      <c r="I85" s="43">
        <f>SUM(I73:I84)</f>
        <v>937</v>
      </c>
      <c r="J85" s="43">
        <f>SUM(J73:J84)</f>
        <v>19</v>
      </c>
      <c r="K85" s="23"/>
      <c r="L85" s="23"/>
      <c r="M85" s="23"/>
      <c r="N85" s="23"/>
      <c r="O85" s="23"/>
      <c r="P85" s="23"/>
      <c r="Q85" s="24"/>
      <c r="R85" s="34"/>
      <c r="S85" s="34"/>
      <c r="T85" s="34"/>
      <c r="U85" s="34"/>
      <c r="V85" s="34"/>
    </row>
    <row r="86" spans="1:22" ht="46.5" customHeight="1" x14ac:dyDescent="0.2">
      <c r="P86" s="23"/>
      <c r="Q86" s="24"/>
      <c r="R86" s="34"/>
      <c r="S86" s="34"/>
      <c r="T86" s="34"/>
      <c r="U86" s="34"/>
      <c r="V86" s="34"/>
    </row>
    <row r="87" spans="1:22" ht="14.25" customHeight="1" x14ac:dyDescent="0.2">
      <c r="A87" s="17">
        <v>5</v>
      </c>
      <c r="B87" s="60" t="s">
        <v>2000</v>
      </c>
      <c r="C87" s="60"/>
      <c r="D87" s="60"/>
      <c r="E87" s="60"/>
      <c r="F87" s="60"/>
      <c r="G87" s="60"/>
      <c r="H87" s="60"/>
      <c r="I87" s="60"/>
      <c r="J87" s="23"/>
      <c r="K87" s="23"/>
      <c r="L87" s="23"/>
      <c r="M87" s="23"/>
      <c r="N87" s="23"/>
      <c r="O87" s="23"/>
      <c r="P87" s="23"/>
      <c r="Q87" s="24"/>
      <c r="R87" s="34"/>
      <c r="S87" s="34"/>
      <c r="T87" s="34"/>
      <c r="U87" s="34"/>
      <c r="V87" s="34"/>
    </row>
    <row r="88" spans="1:22" ht="14.25" customHeight="1" x14ac:dyDescent="0.2">
      <c r="B88" s="54" t="s">
        <v>2050</v>
      </c>
      <c r="C88" s="54"/>
      <c r="D88" s="54"/>
      <c r="E88" s="54"/>
      <c r="F88" s="54"/>
      <c r="G88" s="54"/>
      <c r="H88" s="54"/>
      <c r="I88" s="54"/>
      <c r="J88" s="23"/>
      <c r="K88" s="23"/>
      <c r="L88" s="23"/>
      <c r="M88" s="23"/>
      <c r="N88" s="23"/>
      <c r="O88" s="23"/>
      <c r="P88" s="23"/>
      <c r="Q88" s="24"/>
      <c r="R88" s="34"/>
      <c r="S88" s="34"/>
      <c r="T88" s="34"/>
      <c r="U88" s="34"/>
      <c r="V88" s="34"/>
    </row>
    <row r="89" spans="1:22" ht="29.25" customHeight="1" x14ac:dyDescent="0.2">
      <c r="B89" s="19" t="s">
        <v>2049</v>
      </c>
      <c r="C89" s="19" t="s">
        <v>1623</v>
      </c>
      <c r="D89" s="19" t="s">
        <v>1624</v>
      </c>
      <c r="E89" s="19" t="s">
        <v>192</v>
      </c>
      <c r="F89" s="19" t="s">
        <v>812</v>
      </c>
      <c r="G89" s="19" t="s">
        <v>490</v>
      </c>
      <c r="H89" s="19" t="s">
        <v>150</v>
      </c>
      <c r="I89" s="20" t="s">
        <v>1993</v>
      </c>
      <c r="J89" s="23"/>
      <c r="K89" s="23"/>
      <c r="L89" s="23"/>
      <c r="M89" s="23"/>
      <c r="N89" s="23"/>
      <c r="O89" s="23"/>
      <c r="P89" s="23"/>
      <c r="Q89" s="24"/>
      <c r="R89" s="34"/>
      <c r="S89" s="34"/>
      <c r="T89" s="34"/>
      <c r="U89" s="34"/>
      <c r="V89" s="34"/>
    </row>
    <row r="90" spans="1:22" ht="14.25" customHeight="1" x14ac:dyDescent="0.2">
      <c r="B90" s="36" t="s">
        <v>2002</v>
      </c>
      <c r="C90" s="22">
        <f>SUMIFS(أرشيف!Q:Q,أرشيف!C:C,B90,أرشيف!L:L,J90)</f>
        <v>24</v>
      </c>
      <c r="D90" s="22">
        <f>SUMIFS(أرشيف!Q:Q,أرشيف!C:C,B90,أرشيف!L:L,K90)</f>
        <v>5</v>
      </c>
      <c r="E90" s="22">
        <f>SUMIFS(أرشيف!Q:Q,أرشيف!C:C,B90,أرشيف!L:L,L90)</f>
        <v>13</v>
      </c>
      <c r="F90" s="22">
        <f>SUMIFS(أرشيف!Q:Q,أرشيف!C:C,B90,أرشيف!L:L,M90)</f>
        <v>0</v>
      </c>
      <c r="G90" s="22">
        <f>SUMIFS(أرشيف!Q:Q,أرشيف!C:C,B90,أرشيف!L:L,N90)</f>
        <v>26</v>
      </c>
      <c r="H90" s="22">
        <f>SUMIFS(أرشيف!Q:Q,أرشيف!C:C,B90,أرشيف!L:L,O90)</f>
        <v>3</v>
      </c>
      <c r="I90" s="20">
        <f>SUM(C90:H90)</f>
        <v>71</v>
      </c>
      <c r="J90" s="23" t="s">
        <v>1623</v>
      </c>
      <c r="K90" s="23" t="s">
        <v>1624</v>
      </c>
      <c r="L90" s="23" t="s">
        <v>192</v>
      </c>
      <c r="M90" s="23" t="s">
        <v>812</v>
      </c>
      <c r="N90" s="23" t="s">
        <v>490</v>
      </c>
      <c r="O90" s="23" t="s">
        <v>150</v>
      </c>
      <c r="P90" s="23" t="s">
        <v>1987</v>
      </c>
      <c r="Q90" s="24" t="s">
        <v>1988</v>
      </c>
      <c r="R90" s="34" t="s">
        <v>1989</v>
      </c>
      <c r="S90" s="34" t="s">
        <v>1990</v>
      </c>
      <c r="T90" s="34" t="s">
        <v>1991</v>
      </c>
      <c r="U90" s="34" t="s">
        <v>1992</v>
      </c>
      <c r="V90" s="34"/>
    </row>
    <row r="91" spans="1:22" ht="14.25" customHeight="1" x14ac:dyDescent="0.2">
      <c r="B91" s="36" t="s">
        <v>2003</v>
      </c>
      <c r="C91" s="22">
        <f>SUMIFS(أرشيف!Q:Q,أرشيف!C:C,B91,أرشيف!L:L,J91)</f>
        <v>73</v>
      </c>
      <c r="D91" s="22">
        <f>SUMIFS(أرشيف!Q:Q,أرشيف!C:C,B91,أرشيف!L:L,K91)</f>
        <v>15</v>
      </c>
      <c r="E91" s="22">
        <f>SUMIFS(أرشيف!Q:Q,أرشيف!C:C,B91,أرشيف!L:L,L91)</f>
        <v>6</v>
      </c>
      <c r="F91" s="22">
        <f>SUMIFS(أرشيف!Q:Q,أرشيف!C:C,B91,أرشيف!L:L,M91)</f>
        <v>3</v>
      </c>
      <c r="G91" s="22">
        <f>SUMIFS(أرشيف!Q:Q,أرشيف!C:C,B91,أرشيف!L:L,N91)</f>
        <v>14</v>
      </c>
      <c r="H91" s="22">
        <f>SUMIFS(أرشيف!Q:Q,أرشيف!C:C,B91,أرشيف!L:L,O91)</f>
        <v>8</v>
      </c>
      <c r="I91" s="20">
        <f t="shared" ref="I91:I101" si="4">SUM(C91:H91)</f>
        <v>119</v>
      </c>
      <c r="J91" s="23" t="s">
        <v>1623</v>
      </c>
      <c r="K91" s="23" t="s">
        <v>1624</v>
      </c>
      <c r="L91" s="23" t="s">
        <v>192</v>
      </c>
      <c r="M91" s="23" t="s">
        <v>812</v>
      </c>
      <c r="N91" s="23" t="s">
        <v>490</v>
      </c>
      <c r="O91" s="23" t="s">
        <v>150</v>
      </c>
      <c r="P91" s="23" t="s">
        <v>1987</v>
      </c>
      <c r="Q91" s="24" t="s">
        <v>1988</v>
      </c>
      <c r="R91" s="34" t="s">
        <v>1989</v>
      </c>
      <c r="S91" s="34" t="s">
        <v>1990</v>
      </c>
      <c r="T91" s="34" t="s">
        <v>1991</v>
      </c>
      <c r="U91" s="34" t="s">
        <v>1992</v>
      </c>
      <c r="V91" s="34"/>
    </row>
    <row r="92" spans="1:22" ht="14.25" customHeight="1" x14ac:dyDescent="0.2">
      <c r="B92" s="36" t="s">
        <v>2004</v>
      </c>
      <c r="C92" s="22">
        <f>SUMIFS(أرشيف!Q:Q,أرشيف!C:C,B92,أرشيف!L:L,J92)</f>
        <v>66</v>
      </c>
      <c r="D92" s="22">
        <f>SUMIFS(أرشيف!Q:Q,أرشيف!C:C,B92,أرشيف!L:L,K92)</f>
        <v>0</v>
      </c>
      <c r="E92" s="22">
        <f>SUMIFS(أرشيف!Q:Q,أرشيف!C:C,B92,أرشيف!L:L,L92)</f>
        <v>21</v>
      </c>
      <c r="F92" s="22">
        <f>SUMIFS(أرشيف!Q:Q,أرشيف!C:C,B92,أرشيف!L:L,M92)</f>
        <v>0</v>
      </c>
      <c r="G92" s="22">
        <f>SUMIFS(أرشيف!Q:Q,أرشيف!C:C,B92,أرشيف!L:L,N92)</f>
        <v>15</v>
      </c>
      <c r="H92" s="22">
        <f>SUMIFS(أرشيف!Q:Q,أرشيف!C:C,B92,أرشيف!L:L,O92)</f>
        <v>0</v>
      </c>
      <c r="I92" s="20">
        <f t="shared" si="4"/>
        <v>102</v>
      </c>
      <c r="J92" s="23" t="s">
        <v>1623</v>
      </c>
      <c r="K92" s="23" t="s">
        <v>1624</v>
      </c>
      <c r="L92" s="23" t="s">
        <v>192</v>
      </c>
      <c r="M92" s="23" t="s">
        <v>812</v>
      </c>
      <c r="N92" s="23" t="s">
        <v>490</v>
      </c>
      <c r="O92" s="23" t="s">
        <v>150</v>
      </c>
      <c r="P92" s="23" t="s">
        <v>1987</v>
      </c>
      <c r="Q92" s="24" t="s">
        <v>1988</v>
      </c>
      <c r="R92" s="34" t="s">
        <v>1989</v>
      </c>
      <c r="S92" s="34" t="s">
        <v>1990</v>
      </c>
      <c r="T92" s="34" t="s">
        <v>1991</v>
      </c>
      <c r="U92" s="34" t="s">
        <v>1992</v>
      </c>
      <c r="V92" s="34"/>
    </row>
    <row r="93" spans="1:22" ht="14.25" customHeight="1" x14ac:dyDescent="0.2">
      <c r="B93" s="36" t="s">
        <v>2005</v>
      </c>
      <c r="C93" s="22">
        <f>SUMIFS(أرشيف!Q:Q,أرشيف!C:C,B93,أرشيف!L:L,J93)</f>
        <v>62</v>
      </c>
      <c r="D93" s="22">
        <f>SUMIFS(أرشيف!Q:Q,أرشيف!C:C,B93,أرشيف!L:L,K93)</f>
        <v>0</v>
      </c>
      <c r="E93" s="22">
        <f>SUMIFS(أرشيف!Q:Q,أرشيف!C:C,B93,أرشيف!L:L,L93)</f>
        <v>0</v>
      </c>
      <c r="F93" s="22">
        <f>SUMIFS(أرشيف!Q:Q,أرشيف!C:C,B93,أرشيف!L:L,M93)</f>
        <v>0</v>
      </c>
      <c r="G93" s="22">
        <f>SUMIFS(أرشيف!Q:Q,أرشيف!C:C,B93,أرشيف!L:L,N93)</f>
        <v>11</v>
      </c>
      <c r="H93" s="22">
        <f>SUMIFS(أرشيف!Q:Q,أرشيف!C:C,B93,أرشيف!L:L,O93)</f>
        <v>5</v>
      </c>
      <c r="I93" s="20">
        <f t="shared" si="4"/>
        <v>78</v>
      </c>
      <c r="J93" s="23" t="s">
        <v>1623</v>
      </c>
      <c r="K93" s="23" t="s">
        <v>1624</v>
      </c>
      <c r="L93" s="23" t="s">
        <v>192</v>
      </c>
      <c r="M93" s="23" t="s">
        <v>812</v>
      </c>
      <c r="N93" s="23" t="s">
        <v>490</v>
      </c>
      <c r="O93" s="23" t="s">
        <v>150</v>
      </c>
      <c r="P93" s="23" t="s">
        <v>1987</v>
      </c>
      <c r="Q93" s="24" t="s">
        <v>1988</v>
      </c>
      <c r="R93" s="34" t="s">
        <v>1989</v>
      </c>
      <c r="S93" s="34" t="s">
        <v>1990</v>
      </c>
      <c r="T93" s="34" t="s">
        <v>1991</v>
      </c>
      <c r="U93" s="34" t="s">
        <v>1992</v>
      </c>
      <c r="V93" s="34"/>
    </row>
    <row r="94" spans="1:22" ht="14.25" customHeight="1" x14ac:dyDescent="0.2">
      <c r="B94" s="36" t="s">
        <v>2006</v>
      </c>
      <c r="C94" s="22">
        <f>SUMIFS(أرشيف!Q:Q,أرشيف!C:C,B94,أرشيف!L:L,J94)</f>
        <v>64</v>
      </c>
      <c r="D94" s="22">
        <f>SUMIFS(أرشيف!Q:Q,أرشيف!C:C,B94,أرشيف!L:L,K94)</f>
        <v>11</v>
      </c>
      <c r="E94" s="22">
        <f>SUMIFS(أرشيف!Q:Q,أرشيف!C:C,B94,أرشيف!L:L,L94)</f>
        <v>7</v>
      </c>
      <c r="F94" s="22">
        <f>SUMIFS(أرشيف!Q:Q,أرشيف!C:C,B94,أرشيف!L:L,M94)</f>
        <v>1</v>
      </c>
      <c r="G94" s="22">
        <f>SUMIFS(أرشيف!Q:Q,أرشيف!C:C,B94,أرشيف!L:L,N94)</f>
        <v>14</v>
      </c>
      <c r="H94" s="22">
        <f>SUMIFS(أرشيف!Q:Q,أرشيف!C:C,B94,أرشيف!L:L,O94)</f>
        <v>11</v>
      </c>
      <c r="I94" s="20">
        <f t="shared" si="4"/>
        <v>108</v>
      </c>
      <c r="J94" s="23" t="s">
        <v>1623</v>
      </c>
      <c r="K94" s="23" t="s">
        <v>1624</v>
      </c>
      <c r="L94" s="23" t="s">
        <v>192</v>
      </c>
      <c r="M94" s="23" t="s">
        <v>812</v>
      </c>
      <c r="N94" s="23" t="s">
        <v>490</v>
      </c>
      <c r="O94" s="23" t="s">
        <v>150</v>
      </c>
      <c r="P94" s="23" t="s">
        <v>1987</v>
      </c>
      <c r="Q94" s="24" t="s">
        <v>1988</v>
      </c>
      <c r="R94" s="34" t="s">
        <v>1989</v>
      </c>
      <c r="S94" s="34" t="s">
        <v>1990</v>
      </c>
      <c r="T94" s="34" t="s">
        <v>1991</v>
      </c>
      <c r="U94" s="34" t="s">
        <v>1992</v>
      </c>
      <c r="V94" s="34"/>
    </row>
    <row r="95" spans="1:22" ht="14.25" customHeight="1" x14ac:dyDescent="0.2">
      <c r="B95" s="36" t="s">
        <v>2007</v>
      </c>
      <c r="C95" s="22">
        <f>SUMIFS(أرشيف!Q:Q,أرشيف!C:C,B95,أرشيف!L:L,J95)</f>
        <v>36</v>
      </c>
      <c r="D95" s="22">
        <f>SUMIFS(أرشيف!Q:Q,أرشيف!C:C,B95,أرشيف!L:L,K95)</f>
        <v>1</v>
      </c>
      <c r="E95" s="22">
        <f>SUMIFS(أرشيف!Q:Q,أرشيف!C:C,B95,أرشيف!L:L,L95)</f>
        <v>1</v>
      </c>
      <c r="F95" s="22">
        <f>SUMIFS(أرشيف!Q:Q,أرشيف!C:C,B95,أرشيف!L:L,M95)</f>
        <v>0</v>
      </c>
      <c r="G95" s="22">
        <f>SUMIFS(أرشيف!Q:Q,أرشيف!C:C,B95,أرشيف!L:L,N95)</f>
        <v>10</v>
      </c>
      <c r="H95" s="22">
        <f>SUMIFS(أرشيف!Q:Q,أرشيف!C:C,B95,أرشيف!L:L,O95)</f>
        <v>4</v>
      </c>
      <c r="I95" s="20">
        <f t="shared" si="4"/>
        <v>52</v>
      </c>
      <c r="J95" s="23" t="s">
        <v>1623</v>
      </c>
      <c r="K95" s="23" t="s">
        <v>1624</v>
      </c>
      <c r="L95" s="23" t="s">
        <v>192</v>
      </c>
      <c r="M95" s="23" t="s">
        <v>812</v>
      </c>
      <c r="N95" s="23" t="s">
        <v>490</v>
      </c>
      <c r="O95" s="23" t="s">
        <v>150</v>
      </c>
      <c r="P95" s="23" t="s">
        <v>1987</v>
      </c>
      <c r="Q95" s="24" t="s">
        <v>1988</v>
      </c>
      <c r="R95" s="34" t="s">
        <v>1989</v>
      </c>
      <c r="S95" s="34" t="s">
        <v>1990</v>
      </c>
      <c r="T95" s="34" t="s">
        <v>1991</v>
      </c>
      <c r="U95" s="34" t="s">
        <v>1992</v>
      </c>
      <c r="V95" s="34"/>
    </row>
    <row r="96" spans="1:22" ht="14.25" customHeight="1" x14ac:dyDescent="0.2">
      <c r="B96" s="36" t="s">
        <v>2001</v>
      </c>
      <c r="C96" s="22">
        <f>SUMIFS(أرشيف!Q:Q,أرشيف!C:C,B96,أرشيف!L:L,J96)</f>
        <v>20</v>
      </c>
      <c r="D96" s="22">
        <f>SUMIFS(أرشيف!Q:Q,أرشيف!C:C,B96,أرشيف!L:L,K96)</f>
        <v>0</v>
      </c>
      <c r="E96" s="22">
        <f>SUMIFS(أرشيف!Q:Q,أرشيف!C:C,B96,أرشيف!L:L,L96)</f>
        <v>0</v>
      </c>
      <c r="F96" s="22">
        <f>SUMIFS(أرشيف!Q:Q,أرشيف!C:C,B96,أرشيف!L:L,M96)</f>
        <v>0</v>
      </c>
      <c r="G96" s="22">
        <f>SUMIFS(أرشيف!Q:Q,أرشيف!C:C,B96,أرشيف!L:L,N96)</f>
        <v>4</v>
      </c>
      <c r="H96" s="22">
        <f>SUMIFS(أرشيف!Q:Q,أرشيف!C:C,B96,أرشيف!L:L,O96)</f>
        <v>0</v>
      </c>
      <c r="I96" s="20">
        <f t="shared" si="4"/>
        <v>24</v>
      </c>
      <c r="J96" s="23" t="s">
        <v>1623</v>
      </c>
      <c r="K96" s="23" t="s">
        <v>1624</v>
      </c>
      <c r="L96" s="23" t="s">
        <v>192</v>
      </c>
      <c r="M96" s="23" t="s">
        <v>812</v>
      </c>
      <c r="N96" s="23" t="s">
        <v>490</v>
      </c>
      <c r="O96" s="23" t="s">
        <v>150</v>
      </c>
      <c r="P96" s="23" t="s">
        <v>1987</v>
      </c>
      <c r="Q96" s="24" t="s">
        <v>1988</v>
      </c>
      <c r="R96" s="34" t="s">
        <v>1989</v>
      </c>
      <c r="S96" s="34" t="s">
        <v>1990</v>
      </c>
      <c r="T96" s="34" t="s">
        <v>1991</v>
      </c>
      <c r="U96" s="34" t="s">
        <v>1992</v>
      </c>
      <c r="V96" s="34"/>
    </row>
    <row r="97" spans="1:22" ht="14.25" customHeight="1" x14ac:dyDescent="0.2">
      <c r="B97" s="36" t="s">
        <v>2008</v>
      </c>
      <c r="C97" s="22">
        <f>SUMIFS(أرشيف!Q:Q,أرشيف!C:C,B97,أرشيف!L:L,J97)</f>
        <v>69</v>
      </c>
      <c r="D97" s="22">
        <f>SUMIFS(أرشيف!Q:Q,أرشيف!C:C,B97,أرشيف!L:L,K97)</f>
        <v>8</v>
      </c>
      <c r="E97" s="22">
        <f>SUMIFS(أرشيف!Q:Q,أرشيف!C:C,B97,أرشيف!L:L,L97)</f>
        <v>8</v>
      </c>
      <c r="F97" s="22">
        <f>SUMIFS(أرشيف!Q:Q,أرشيف!C:C,B97,أرشيف!L:L,M97)</f>
        <v>0</v>
      </c>
      <c r="G97" s="22">
        <f>SUMIFS(أرشيف!Q:Q,أرشيف!C:C,B97,أرشيف!L:L,N97)</f>
        <v>22</v>
      </c>
      <c r="H97" s="22">
        <f>SUMIFS(أرشيف!Q:Q,أرشيف!C:C,B97,أرشيف!L:L,O97)</f>
        <v>7</v>
      </c>
      <c r="I97" s="20">
        <f t="shared" si="4"/>
        <v>114</v>
      </c>
      <c r="J97" s="23" t="s">
        <v>1623</v>
      </c>
      <c r="K97" s="23" t="s">
        <v>1624</v>
      </c>
      <c r="L97" s="23" t="s">
        <v>192</v>
      </c>
      <c r="M97" s="23" t="s">
        <v>812</v>
      </c>
      <c r="N97" s="23" t="s">
        <v>490</v>
      </c>
      <c r="O97" s="23" t="s">
        <v>150</v>
      </c>
      <c r="P97" s="23" t="s">
        <v>1987</v>
      </c>
      <c r="Q97" s="24" t="s">
        <v>1988</v>
      </c>
      <c r="R97" s="34" t="s">
        <v>1989</v>
      </c>
      <c r="S97" s="34" t="s">
        <v>1990</v>
      </c>
      <c r="T97" s="34" t="s">
        <v>1991</v>
      </c>
      <c r="U97" s="34" t="s">
        <v>1992</v>
      </c>
      <c r="V97" s="34"/>
    </row>
    <row r="98" spans="1:22" ht="14.25" customHeight="1" x14ac:dyDescent="0.2">
      <c r="B98" s="36" t="s">
        <v>2009</v>
      </c>
      <c r="C98" s="22">
        <f>SUMIFS(أرشيف!Q:Q,أرشيف!C:C,B98,أرشيف!L:L,J98)</f>
        <v>32</v>
      </c>
      <c r="D98" s="22">
        <f>SUMIFS(أرشيف!Q:Q,أرشيف!C:C,B98,أرشيف!L:L,K98)</f>
        <v>6</v>
      </c>
      <c r="E98" s="22">
        <f>SUMIFS(أرشيف!Q:Q,أرشيف!C:C,B98,أرشيف!L:L,L98)</f>
        <v>11</v>
      </c>
      <c r="F98" s="22">
        <f>SUMIFS(أرشيف!Q:Q,أرشيف!C:C,B98,أرشيف!L:L,M98)</f>
        <v>0</v>
      </c>
      <c r="G98" s="22">
        <f>SUMIFS(أرشيف!Q:Q,أرشيف!C:C,B98,أرشيف!L:L,N98)</f>
        <v>2</v>
      </c>
      <c r="H98" s="22">
        <f>SUMIFS(أرشيف!Q:Q,أرشيف!C:C,B98,أرشيف!L:L,O98)</f>
        <v>3</v>
      </c>
      <c r="I98" s="20">
        <f t="shared" si="4"/>
        <v>54</v>
      </c>
      <c r="J98" s="23" t="s">
        <v>1623</v>
      </c>
      <c r="K98" s="23" t="s">
        <v>1624</v>
      </c>
      <c r="L98" s="23" t="s">
        <v>192</v>
      </c>
      <c r="M98" s="23" t="s">
        <v>812</v>
      </c>
      <c r="N98" s="23" t="s">
        <v>490</v>
      </c>
      <c r="O98" s="23" t="s">
        <v>150</v>
      </c>
      <c r="P98" s="23" t="s">
        <v>1987</v>
      </c>
      <c r="Q98" s="24" t="s">
        <v>1988</v>
      </c>
      <c r="R98" s="34" t="s">
        <v>1989</v>
      </c>
      <c r="S98" s="34" t="s">
        <v>1990</v>
      </c>
      <c r="T98" s="34" t="s">
        <v>1991</v>
      </c>
      <c r="U98" s="34" t="s">
        <v>1992</v>
      </c>
      <c r="V98" s="34"/>
    </row>
    <row r="99" spans="1:22" ht="14.25" customHeight="1" x14ac:dyDescent="0.2">
      <c r="B99" s="36" t="s">
        <v>2010</v>
      </c>
      <c r="C99" s="22">
        <f>SUMIFS(أرشيف!Q:Q,أرشيف!C:C,B99,أرشيف!L:L,J99)</f>
        <v>65</v>
      </c>
      <c r="D99" s="22">
        <f>SUMIFS(أرشيف!Q:Q,أرشيف!C:C,B99,أرشيف!L:L,K99)</f>
        <v>16</v>
      </c>
      <c r="E99" s="22">
        <f>SUMIFS(أرشيف!Q:Q,أرشيف!C:C,B99,أرشيف!L:L,L99)</f>
        <v>5</v>
      </c>
      <c r="F99" s="22">
        <f>SUMIFS(أرشيف!Q:Q,أرشيف!C:C,B99,أرشيف!L:L,M99)</f>
        <v>9</v>
      </c>
      <c r="G99" s="22">
        <f>SUMIFS(أرشيف!Q:Q,أرشيف!C:C,B99,أرشيف!L:L,N99)</f>
        <v>3</v>
      </c>
      <c r="H99" s="22">
        <f>SUMIFS(أرشيف!Q:Q,أرشيف!C:C,B99,أرشيف!L:L,O99)</f>
        <v>0</v>
      </c>
      <c r="I99" s="20">
        <f t="shared" si="4"/>
        <v>98</v>
      </c>
      <c r="J99" s="23" t="s">
        <v>1623</v>
      </c>
      <c r="K99" s="23" t="s">
        <v>1624</v>
      </c>
      <c r="L99" s="23" t="s">
        <v>192</v>
      </c>
      <c r="M99" s="23" t="s">
        <v>812</v>
      </c>
      <c r="N99" s="23" t="s">
        <v>490</v>
      </c>
      <c r="O99" s="23" t="s">
        <v>150</v>
      </c>
      <c r="P99" s="23" t="s">
        <v>1987</v>
      </c>
      <c r="Q99" s="24" t="s">
        <v>1988</v>
      </c>
      <c r="R99" s="34" t="s">
        <v>1989</v>
      </c>
      <c r="S99" s="34" t="s">
        <v>1990</v>
      </c>
      <c r="T99" s="34" t="s">
        <v>1991</v>
      </c>
      <c r="U99" s="34" t="s">
        <v>1992</v>
      </c>
      <c r="V99" s="34"/>
    </row>
    <row r="100" spans="1:22" ht="14.25" customHeight="1" x14ac:dyDescent="0.2">
      <c r="B100" s="36" t="s">
        <v>2011</v>
      </c>
      <c r="C100" s="22">
        <f>SUMIFS(أرشيف!Q:Q,أرشيف!C:C,B100,أرشيف!L:L,J100)</f>
        <v>16</v>
      </c>
      <c r="D100" s="22">
        <f>SUMIFS(أرشيف!Q:Q,أرشيف!C:C,B100,أرشيف!L:L,K100)</f>
        <v>10</v>
      </c>
      <c r="E100" s="22">
        <f>SUMIFS(أرشيف!Q:Q,أرشيف!C:C,B100,أرشيف!L:L,L100)</f>
        <v>15</v>
      </c>
      <c r="F100" s="22">
        <f>SUMIFS(أرشيف!Q:Q,أرشيف!C:C,B100,أرشيف!L:L,M100)</f>
        <v>0</v>
      </c>
      <c r="G100" s="22">
        <f>SUMIFS(أرشيف!Q:Q,أرشيف!C:C,B100,أرشيف!L:L,N100)</f>
        <v>2</v>
      </c>
      <c r="H100" s="22">
        <f>SUMIFS(أرشيف!Q:Q,أرشيف!C:C,B100,أرشيف!L:L,O100)</f>
        <v>0</v>
      </c>
      <c r="I100" s="20">
        <f t="shared" si="4"/>
        <v>43</v>
      </c>
      <c r="J100" s="23" t="s">
        <v>1623</v>
      </c>
      <c r="K100" s="23" t="s">
        <v>1624</v>
      </c>
      <c r="L100" s="23" t="s">
        <v>192</v>
      </c>
      <c r="M100" s="23" t="s">
        <v>812</v>
      </c>
      <c r="N100" s="23" t="s">
        <v>490</v>
      </c>
      <c r="O100" s="23" t="s">
        <v>150</v>
      </c>
      <c r="P100" s="23" t="s">
        <v>1987</v>
      </c>
      <c r="Q100" s="24" t="s">
        <v>1988</v>
      </c>
      <c r="R100" s="34" t="s">
        <v>1989</v>
      </c>
      <c r="S100" s="34" t="s">
        <v>1990</v>
      </c>
      <c r="T100" s="34" t="s">
        <v>1991</v>
      </c>
      <c r="U100" s="34" t="s">
        <v>1992</v>
      </c>
      <c r="V100" s="34"/>
    </row>
    <row r="101" spans="1:22" ht="14.25" customHeight="1" x14ac:dyDescent="0.2">
      <c r="B101" s="36" t="s">
        <v>2012</v>
      </c>
      <c r="C101" s="22">
        <f>SUMIFS(أرشيف!Q:Q,أرشيف!C:C,B101,أرشيف!L:L,J101)</f>
        <v>70</v>
      </c>
      <c r="D101" s="22">
        <f>SUMIFS(أرشيف!Q:Q,أرشيف!C:C,B101,أرشيف!L:L,K101)</f>
        <v>2</v>
      </c>
      <c r="E101" s="22">
        <f>SUMIFS(أرشيف!Q:Q,أرشيف!C:C,B101,أرشيف!L:L,L101)</f>
        <v>11</v>
      </c>
      <c r="F101" s="22">
        <f>SUMIFS(أرشيف!Q:Q,أرشيف!C:C,B101,أرشيف!L:L,M101)</f>
        <v>0</v>
      </c>
      <c r="G101" s="22">
        <f>SUMIFS(أرشيف!Q:Q,أرشيف!C:C,B101,أرشيف!L:L,N101)</f>
        <v>10</v>
      </c>
      <c r="H101" s="22">
        <f>SUMIFS(أرشيف!Q:Q,أرشيف!C:C,B101,أرشيف!L:L,O101)</f>
        <v>0</v>
      </c>
      <c r="I101" s="20">
        <f t="shared" si="4"/>
        <v>93</v>
      </c>
      <c r="J101" s="23" t="s">
        <v>1623</v>
      </c>
      <c r="K101" s="23" t="s">
        <v>1624</v>
      </c>
      <c r="L101" s="23" t="s">
        <v>192</v>
      </c>
      <c r="M101" s="23" t="s">
        <v>812</v>
      </c>
      <c r="N101" s="23" t="s">
        <v>490</v>
      </c>
      <c r="O101" s="23" t="s">
        <v>150</v>
      </c>
      <c r="P101" s="23" t="s">
        <v>1987</v>
      </c>
      <c r="Q101" s="24" t="s">
        <v>1988</v>
      </c>
      <c r="R101" s="34" t="s">
        <v>1989</v>
      </c>
      <c r="S101" s="34" t="s">
        <v>1990</v>
      </c>
      <c r="T101" s="34" t="s">
        <v>1991</v>
      </c>
      <c r="U101" s="34" t="s">
        <v>1992</v>
      </c>
      <c r="V101" s="34"/>
    </row>
    <row r="102" spans="1:22" ht="14.25" customHeight="1" x14ac:dyDescent="0.2">
      <c r="B102" s="20" t="s">
        <v>1993</v>
      </c>
      <c r="C102" s="20">
        <f t="shared" ref="C102:I102" si="5">SUM(C90:C101)</f>
        <v>597</v>
      </c>
      <c r="D102" s="20">
        <f t="shared" si="5"/>
        <v>74</v>
      </c>
      <c r="E102" s="20">
        <f t="shared" si="5"/>
        <v>98</v>
      </c>
      <c r="F102" s="20">
        <f t="shared" si="5"/>
        <v>13</v>
      </c>
      <c r="G102" s="20">
        <f t="shared" si="5"/>
        <v>133</v>
      </c>
      <c r="H102" s="20">
        <f t="shared" si="5"/>
        <v>41</v>
      </c>
      <c r="I102" s="41">
        <f t="shared" si="5"/>
        <v>956</v>
      </c>
      <c r="J102" s="23"/>
      <c r="K102" s="23"/>
      <c r="L102" s="23"/>
      <c r="M102" s="23"/>
      <c r="N102" s="23"/>
      <c r="O102" s="23"/>
      <c r="P102" s="23"/>
      <c r="Q102" s="24"/>
      <c r="R102" s="34"/>
      <c r="S102" s="34"/>
      <c r="T102" s="34"/>
      <c r="U102" s="34"/>
      <c r="V102" s="34"/>
    </row>
    <row r="103" spans="1:22" ht="46.5" customHeight="1" x14ac:dyDescent="0.2">
      <c r="P103" s="23"/>
      <c r="Q103" s="24"/>
      <c r="R103" s="34"/>
      <c r="S103" s="34"/>
      <c r="T103" s="34"/>
      <c r="U103" s="34"/>
      <c r="V103" s="34"/>
    </row>
    <row r="104" spans="1:22" ht="14.25" customHeight="1" x14ac:dyDescent="0.2">
      <c r="A104" s="17">
        <v>6</v>
      </c>
      <c r="B104" s="60" t="s">
        <v>2000</v>
      </c>
      <c r="C104" s="60"/>
      <c r="D104" s="60"/>
      <c r="E104" s="60"/>
      <c r="F104" s="60"/>
      <c r="G104" s="60"/>
      <c r="H104" s="23"/>
      <c r="I104" s="23"/>
      <c r="J104" s="23"/>
      <c r="K104" s="23"/>
      <c r="L104" s="23"/>
      <c r="M104" s="23"/>
      <c r="N104" s="23"/>
      <c r="O104" s="23"/>
      <c r="P104" s="23"/>
      <c r="Q104" s="24"/>
      <c r="R104" s="34"/>
      <c r="S104" s="34"/>
      <c r="T104" s="34"/>
      <c r="U104" s="34"/>
      <c r="V104" s="34"/>
    </row>
    <row r="105" spans="1:22" ht="14.25" customHeight="1" x14ac:dyDescent="0.2">
      <c r="B105" s="54" t="s">
        <v>2052</v>
      </c>
      <c r="C105" s="54"/>
      <c r="D105" s="54"/>
      <c r="E105" s="54"/>
      <c r="F105" s="54"/>
      <c r="G105" s="54"/>
      <c r="H105" s="23"/>
      <c r="I105" s="23"/>
      <c r="J105" s="23"/>
      <c r="K105" s="23"/>
      <c r="L105" s="23"/>
      <c r="M105" s="23"/>
      <c r="N105" s="23"/>
      <c r="O105" s="23"/>
      <c r="P105" s="23"/>
      <c r="Q105" s="24"/>
      <c r="R105" s="34"/>
      <c r="S105" s="34"/>
      <c r="T105" s="34"/>
      <c r="U105" s="34"/>
      <c r="V105" s="34"/>
    </row>
    <row r="106" spans="1:22" ht="29.25" customHeight="1" x14ac:dyDescent="0.2">
      <c r="B106" s="19" t="s">
        <v>2051</v>
      </c>
      <c r="C106" s="19" t="s">
        <v>1721</v>
      </c>
      <c r="D106" s="19" t="s">
        <v>20</v>
      </c>
      <c r="E106" s="19" t="s">
        <v>60</v>
      </c>
      <c r="F106" s="19" t="s">
        <v>204</v>
      </c>
      <c r="G106" s="20" t="s">
        <v>1993</v>
      </c>
      <c r="H106" s="23"/>
      <c r="I106" s="23"/>
      <c r="J106" s="23"/>
      <c r="K106" s="23"/>
      <c r="L106" s="23"/>
      <c r="M106" s="23"/>
      <c r="N106" s="23"/>
      <c r="O106" s="23"/>
      <c r="P106" s="23"/>
      <c r="Q106" s="24"/>
      <c r="R106" s="34"/>
      <c r="S106" s="34"/>
      <c r="T106" s="34"/>
      <c r="U106" s="34"/>
      <c r="V106" s="34"/>
    </row>
    <row r="107" spans="1:22" ht="14.25" customHeight="1" x14ac:dyDescent="0.2">
      <c r="B107" s="36" t="s">
        <v>2002</v>
      </c>
      <c r="C107" s="22">
        <f>SUMIFS(أرشيف!Q:Q,أرشيف!M:M,H107,أرشيف!C:C,B107)</f>
        <v>0</v>
      </c>
      <c r="D107" s="22">
        <f>SUMIFS(أرشيف!Q:Q,أرشيف!M:M,I107,أرشيف!C:C,B107)</f>
        <v>49</v>
      </c>
      <c r="E107" s="22">
        <f>SUMIFS(أرشيف!Q:Q,أرشيف!M:M,J107,أرشيف!C:C,B107)</f>
        <v>20</v>
      </c>
      <c r="F107" s="22">
        <f>SUMIFS(أرشيف!Q:Q,أرشيف!M:M,K107,أرشيف!C:C,B107)</f>
        <v>2</v>
      </c>
      <c r="G107" s="20">
        <f>SUM(C107:F107)</f>
        <v>71</v>
      </c>
      <c r="H107" s="23" t="s">
        <v>1721</v>
      </c>
      <c r="I107" s="23" t="s">
        <v>20</v>
      </c>
      <c r="J107" s="23" t="s">
        <v>60</v>
      </c>
      <c r="K107" s="23" t="s">
        <v>204</v>
      </c>
      <c r="L107" s="23"/>
      <c r="M107" s="23"/>
      <c r="N107" s="23"/>
      <c r="O107" s="23"/>
      <c r="P107" s="23"/>
      <c r="Q107" s="24"/>
      <c r="R107" s="34"/>
      <c r="S107" s="34"/>
      <c r="T107" s="34"/>
      <c r="U107" s="34"/>
      <c r="V107" s="34"/>
    </row>
    <row r="108" spans="1:22" ht="14.25" customHeight="1" x14ac:dyDescent="0.2">
      <c r="B108" s="36" t="s">
        <v>2003</v>
      </c>
      <c r="C108" s="22">
        <f>SUMIFS(أرشيف!Q:Q,أرشيف!M:M,H108,أرشيف!C:C,B108)</f>
        <v>0</v>
      </c>
      <c r="D108" s="22">
        <f>SUMIFS(أرشيف!Q:Q,أرشيف!M:M,I108,أرشيف!C:C,B108)</f>
        <v>102</v>
      </c>
      <c r="E108" s="22">
        <f>SUMIFS(أرشيف!Q:Q,أرشيف!M:M,J108,أرشيف!C:C,B108)</f>
        <v>17</v>
      </c>
      <c r="F108" s="22">
        <f>SUMIFS(أرشيف!Q:Q,أرشيف!M:M,K108,أرشيف!C:C,B108)</f>
        <v>0</v>
      </c>
      <c r="G108" s="20">
        <f t="shared" ref="G108" si="6">SUM(C108:F108)</f>
        <v>119</v>
      </c>
      <c r="H108" s="23" t="s">
        <v>1721</v>
      </c>
      <c r="I108" s="23" t="s">
        <v>20</v>
      </c>
      <c r="J108" s="23" t="s">
        <v>60</v>
      </c>
      <c r="K108" s="23" t="s">
        <v>204</v>
      </c>
      <c r="L108" s="23"/>
      <c r="M108" s="23"/>
      <c r="N108" s="23"/>
      <c r="O108" s="23"/>
      <c r="P108" s="23"/>
      <c r="Q108" s="24"/>
      <c r="R108" s="34"/>
      <c r="S108" s="34"/>
      <c r="T108" s="34"/>
      <c r="U108" s="34"/>
      <c r="V108" s="34"/>
    </row>
    <row r="109" spans="1:22" ht="14.25" customHeight="1" x14ac:dyDescent="0.2">
      <c r="B109" s="36" t="s">
        <v>2004</v>
      </c>
      <c r="C109" s="22">
        <f>SUMIFS(أرشيف!Q:Q,أرشيف!M:M,H109,أرشيف!C:C,B109)</f>
        <v>17</v>
      </c>
      <c r="D109" s="22">
        <f>SUMIFS(أرشيف!Q:Q,أرشيف!M:M,I109,أرشيف!C:C,B109)</f>
        <v>56</v>
      </c>
      <c r="E109" s="22">
        <f>SUMIFS(أرشيف!Q:Q,أرشيف!M:M,J109,أرشيف!C:C,B109)</f>
        <v>22</v>
      </c>
      <c r="F109" s="22">
        <f>SUMIFS(أرشيف!Q:Q,أرشيف!M:M,K109,أرشيف!C:C,B109)</f>
        <v>7</v>
      </c>
      <c r="G109" s="20">
        <f>SUM(C109:F109)</f>
        <v>102</v>
      </c>
      <c r="H109" s="23" t="s">
        <v>1721</v>
      </c>
      <c r="I109" s="23" t="s">
        <v>20</v>
      </c>
      <c r="J109" s="23" t="s">
        <v>60</v>
      </c>
      <c r="K109" s="23" t="s">
        <v>204</v>
      </c>
      <c r="L109" s="23"/>
      <c r="M109" s="23"/>
      <c r="N109" s="23"/>
      <c r="O109" s="23"/>
      <c r="P109" s="23"/>
      <c r="Q109" s="24"/>
      <c r="R109" s="34"/>
      <c r="S109" s="34"/>
      <c r="T109" s="34"/>
      <c r="U109" s="34"/>
      <c r="V109" s="34"/>
    </row>
    <row r="110" spans="1:22" ht="14.25" customHeight="1" x14ac:dyDescent="0.2">
      <c r="B110" s="36" t="s">
        <v>2005</v>
      </c>
      <c r="C110" s="22">
        <f>SUMIFS(أرشيف!Q:Q,أرشيف!M:M,H110,أرشيف!C:C,B110)</f>
        <v>0</v>
      </c>
      <c r="D110" s="22">
        <f>SUMIFS(أرشيف!Q:Q,أرشيف!M:M,I110,أرشيف!C:C,B110)</f>
        <v>67</v>
      </c>
      <c r="E110" s="22">
        <f>SUMIFS(أرشيف!Q:Q,أرشيف!M:M,J110,أرشيف!C:C,B110)</f>
        <v>11</v>
      </c>
      <c r="F110" s="22">
        <f>SUMIFS(أرشيف!Q:Q,أرشيف!M:M,K110,أرشيف!C:C,B110)</f>
        <v>0</v>
      </c>
      <c r="G110" s="20">
        <f t="shared" ref="G110:G113" si="7">SUM(C110:F110)</f>
        <v>78</v>
      </c>
      <c r="H110" s="23" t="s">
        <v>1721</v>
      </c>
      <c r="I110" s="23" t="s">
        <v>20</v>
      </c>
      <c r="J110" s="23" t="s">
        <v>60</v>
      </c>
      <c r="K110" s="23" t="s">
        <v>204</v>
      </c>
      <c r="L110" s="23"/>
      <c r="M110" s="23"/>
      <c r="N110" s="23"/>
      <c r="O110" s="23"/>
      <c r="P110" s="23"/>
      <c r="Q110" s="24"/>
      <c r="R110" s="34"/>
      <c r="S110" s="34"/>
      <c r="T110" s="34"/>
      <c r="U110" s="34"/>
      <c r="V110" s="34"/>
    </row>
    <row r="111" spans="1:22" ht="14.25" customHeight="1" x14ac:dyDescent="0.2">
      <c r="B111" s="36" t="s">
        <v>2006</v>
      </c>
      <c r="C111" s="22">
        <f>SUMIFS(أرشيف!Q:Q,أرشيف!M:M,H111,أرشيف!C:C,B111)</f>
        <v>0</v>
      </c>
      <c r="D111" s="22">
        <f>SUMIFS(أرشيف!Q:Q,أرشيف!M:M,I111,أرشيف!C:C,B111)</f>
        <v>102</v>
      </c>
      <c r="E111" s="22">
        <f>SUMIFS(أرشيف!Q:Q,أرشيف!M:M,J111,أرشيف!C:C,B111)</f>
        <v>6</v>
      </c>
      <c r="F111" s="22">
        <f>SUMIFS(أرشيف!Q:Q,أرشيف!M:M,K111,أرشيف!C:C,B111)</f>
        <v>0</v>
      </c>
      <c r="G111" s="20">
        <f t="shared" si="7"/>
        <v>108</v>
      </c>
      <c r="H111" s="23" t="s">
        <v>1721</v>
      </c>
      <c r="I111" s="23" t="s">
        <v>20</v>
      </c>
      <c r="J111" s="23" t="s">
        <v>60</v>
      </c>
      <c r="K111" s="23" t="s">
        <v>204</v>
      </c>
      <c r="L111" s="23"/>
      <c r="M111" s="23"/>
      <c r="N111" s="23"/>
      <c r="O111" s="23"/>
      <c r="P111" s="23"/>
      <c r="Q111" s="24"/>
      <c r="R111" s="34"/>
      <c r="S111" s="34"/>
      <c r="T111" s="34"/>
      <c r="U111" s="34"/>
      <c r="V111" s="34"/>
    </row>
    <row r="112" spans="1:22" ht="14.25" customHeight="1" x14ac:dyDescent="0.2">
      <c r="B112" s="36" t="s">
        <v>2007</v>
      </c>
      <c r="C112" s="22">
        <f>SUMIFS(أرشيف!Q:Q,أرشيف!M:M,H112,أرشيف!C:C,B112)</f>
        <v>1</v>
      </c>
      <c r="D112" s="22">
        <f>SUMIFS(أرشيف!Q:Q,أرشيف!M:M,I112,أرشيف!C:C,B112)</f>
        <v>42</v>
      </c>
      <c r="E112" s="22">
        <f>SUMIFS(أرشيف!Q:Q,أرشيف!M:M,J112,أرشيف!C:C,B112)</f>
        <v>9</v>
      </c>
      <c r="F112" s="22">
        <f>SUMIFS(أرشيف!Q:Q,أرشيف!M:M,K112,أرشيف!C:C,B112)</f>
        <v>0</v>
      </c>
      <c r="G112" s="20">
        <f t="shared" si="7"/>
        <v>52</v>
      </c>
      <c r="H112" s="23" t="s">
        <v>1721</v>
      </c>
      <c r="I112" s="23" t="s">
        <v>20</v>
      </c>
      <c r="J112" s="23" t="s">
        <v>60</v>
      </c>
      <c r="K112" s="23" t="s">
        <v>204</v>
      </c>
      <c r="L112" s="23"/>
      <c r="M112" s="23"/>
      <c r="N112" s="23"/>
      <c r="O112" s="23"/>
      <c r="P112" s="23"/>
      <c r="Q112" s="24"/>
      <c r="R112" s="34"/>
      <c r="S112" s="34"/>
      <c r="T112" s="34"/>
      <c r="U112" s="34"/>
      <c r="V112" s="34"/>
    </row>
    <row r="113" spans="1:22" ht="14.25" customHeight="1" x14ac:dyDescent="0.2">
      <c r="B113" s="36" t="s">
        <v>2001</v>
      </c>
      <c r="C113" s="22">
        <f>SUMIFS(أرشيف!Q:Q,أرشيف!M:M,H113,أرشيف!C:C,B113)</f>
        <v>0</v>
      </c>
      <c r="D113" s="22">
        <f>SUMIFS(أرشيف!Q:Q,أرشيف!M:M,I113,أرشيف!C:C,B113)</f>
        <v>22</v>
      </c>
      <c r="E113" s="22">
        <f>SUMIFS(أرشيف!Q:Q,أرشيف!M:M,J113,أرشيف!C:C,B113)</f>
        <v>2</v>
      </c>
      <c r="F113" s="22">
        <f>SUMIFS(أرشيف!Q:Q,أرشيف!M:M,K113,أرشيف!C:C,B113)</f>
        <v>0</v>
      </c>
      <c r="G113" s="20">
        <f t="shared" si="7"/>
        <v>24</v>
      </c>
      <c r="H113" s="23" t="s">
        <v>1721</v>
      </c>
      <c r="I113" s="23" t="s">
        <v>20</v>
      </c>
      <c r="J113" s="23" t="s">
        <v>60</v>
      </c>
      <c r="K113" s="23" t="s">
        <v>204</v>
      </c>
      <c r="L113" s="23"/>
      <c r="M113" s="23"/>
      <c r="N113" s="23"/>
      <c r="O113" s="23"/>
      <c r="P113" s="23"/>
      <c r="Q113" s="24"/>
      <c r="R113" s="34"/>
      <c r="S113" s="34"/>
      <c r="T113" s="34"/>
      <c r="U113" s="34"/>
      <c r="V113" s="34"/>
    </row>
    <row r="114" spans="1:22" ht="14.25" customHeight="1" x14ac:dyDescent="0.2">
      <c r="B114" s="36" t="s">
        <v>2008</v>
      </c>
      <c r="C114" s="22">
        <f>SUMIFS(أرشيف!Q:Q,أرشيف!M:M,H114,أرشيف!C:C,B114)</f>
        <v>0</v>
      </c>
      <c r="D114" s="22">
        <f>SUMIFS(أرشيف!Q:Q,أرشيف!M:M,I114,أرشيف!C:C,B114)</f>
        <v>105</v>
      </c>
      <c r="E114" s="22">
        <f>SUMIFS(أرشيف!Q:Q,أرشيف!M:M,J114,أرشيف!C:C,B114)</f>
        <v>9</v>
      </c>
      <c r="F114" s="22">
        <f>SUMIFS(أرشيف!Q:Q,أرشيف!M:M,K114,أرشيف!C:C,B114)</f>
        <v>0</v>
      </c>
      <c r="G114" s="20">
        <f>SUM(C114:F114)</f>
        <v>114</v>
      </c>
      <c r="H114" s="23" t="s">
        <v>1721</v>
      </c>
      <c r="I114" s="23" t="s">
        <v>20</v>
      </c>
      <c r="J114" s="23" t="s">
        <v>60</v>
      </c>
      <c r="K114" s="23" t="s">
        <v>204</v>
      </c>
      <c r="L114" s="23"/>
      <c r="M114" s="23"/>
      <c r="N114" s="23"/>
      <c r="O114" s="23"/>
      <c r="P114" s="23"/>
      <c r="Q114" s="24"/>
      <c r="R114" s="34"/>
      <c r="S114" s="34"/>
      <c r="T114" s="34"/>
      <c r="U114" s="34"/>
      <c r="V114" s="34"/>
    </row>
    <row r="115" spans="1:22" ht="14.25" customHeight="1" x14ac:dyDescent="0.2">
      <c r="B115" s="36" t="s">
        <v>2009</v>
      </c>
      <c r="C115" s="22">
        <f>SUMIFS(أرشيف!Q:Q,أرشيف!M:M,H115,أرشيف!C:C,B115)</f>
        <v>2</v>
      </c>
      <c r="D115" s="22">
        <f>SUMIFS(أرشيف!Q:Q,أرشيف!M:M,I115,أرشيف!C:C,B115)</f>
        <v>40</v>
      </c>
      <c r="E115" s="22">
        <f>SUMIFS(أرشيف!Q:Q,أرشيف!M:M,J115,أرشيف!C:C,B115)</f>
        <v>7</v>
      </c>
      <c r="F115" s="22">
        <f>SUMIFS(أرشيف!Q:Q,أرشيف!M:M,K115,أرشيف!C:C,B115)</f>
        <v>5</v>
      </c>
      <c r="G115" s="20">
        <f t="shared" ref="G115:G118" si="8">SUM(C115:F115)</f>
        <v>54</v>
      </c>
      <c r="H115" s="23" t="s">
        <v>1721</v>
      </c>
      <c r="I115" s="23" t="s">
        <v>20</v>
      </c>
      <c r="J115" s="23" t="s">
        <v>60</v>
      </c>
      <c r="K115" s="23" t="s">
        <v>204</v>
      </c>
      <c r="L115" s="23"/>
      <c r="M115" s="23"/>
      <c r="N115" s="23"/>
      <c r="O115" s="23"/>
      <c r="P115" s="23"/>
      <c r="Q115" s="24"/>
      <c r="R115" s="34"/>
      <c r="S115" s="34"/>
      <c r="T115" s="34"/>
      <c r="U115" s="34"/>
      <c r="V115" s="34"/>
    </row>
    <row r="116" spans="1:22" ht="14.25" customHeight="1" x14ac:dyDescent="0.2">
      <c r="B116" s="36" t="s">
        <v>2010</v>
      </c>
      <c r="C116" s="22">
        <f>SUMIFS(أرشيف!Q:Q,أرشيف!M:M,H116,أرشيف!C:C,B116)</f>
        <v>13</v>
      </c>
      <c r="D116" s="22">
        <f>SUMIFS(أرشيف!Q:Q,أرشيف!M:M,I116,أرشيف!C:C,B116)</f>
        <v>65</v>
      </c>
      <c r="E116" s="22">
        <f>SUMIFS(أرشيف!Q:Q,أرشيف!M:M,J116,أرشيف!C:C,B116)</f>
        <v>19</v>
      </c>
      <c r="F116" s="22">
        <f>SUMIFS(أرشيف!Q:Q,أرشيف!M:M,K116,أرشيف!C:C,B116)</f>
        <v>1</v>
      </c>
      <c r="G116" s="20">
        <f t="shared" si="8"/>
        <v>98</v>
      </c>
      <c r="H116" s="23" t="s">
        <v>1721</v>
      </c>
      <c r="I116" s="23" t="s">
        <v>20</v>
      </c>
      <c r="J116" s="23" t="s">
        <v>60</v>
      </c>
      <c r="K116" s="23" t="s">
        <v>204</v>
      </c>
      <c r="L116" s="23"/>
      <c r="M116" s="23"/>
      <c r="N116" s="23"/>
      <c r="O116" s="23"/>
      <c r="P116" s="23"/>
      <c r="Q116" s="24"/>
      <c r="R116" s="34"/>
      <c r="S116" s="34"/>
      <c r="T116" s="34"/>
      <c r="U116" s="34"/>
      <c r="V116" s="34"/>
    </row>
    <row r="117" spans="1:22" ht="14.25" customHeight="1" x14ac:dyDescent="0.2">
      <c r="B117" s="36" t="s">
        <v>2011</v>
      </c>
      <c r="C117" s="22">
        <f>SUMIFS(أرشيف!Q:Q,أرشيف!M:M,H117,أرشيف!C:C,B117)</f>
        <v>7</v>
      </c>
      <c r="D117" s="22">
        <f>SUMIFS(أرشيف!Q:Q,أرشيف!M:M,I117,أرشيف!C:C,B117)</f>
        <v>30</v>
      </c>
      <c r="E117" s="22">
        <f>SUMIFS(أرشيف!Q:Q,أرشيف!M:M,J117,أرشيف!C:C,B117)</f>
        <v>6</v>
      </c>
      <c r="F117" s="22">
        <f>SUMIFS(أرشيف!Q:Q,أرشيف!M:M,K117,أرشيف!C:C,B117)</f>
        <v>0</v>
      </c>
      <c r="G117" s="20">
        <f t="shared" si="8"/>
        <v>43</v>
      </c>
      <c r="H117" s="23" t="s">
        <v>1721</v>
      </c>
      <c r="I117" s="23" t="s">
        <v>20</v>
      </c>
      <c r="J117" s="23" t="s">
        <v>60</v>
      </c>
      <c r="K117" s="23" t="s">
        <v>204</v>
      </c>
      <c r="L117" s="23"/>
      <c r="M117" s="23"/>
      <c r="N117" s="23"/>
      <c r="O117" s="23"/>
      <c r="P117" s="23"/>
      <c r="Q117" s="24"/>
      <c r="R117" s="34"/>
      <c r="S117" s="34"/>
      <c r="T117" s="34"/>
      <c r="U117" s="34"/>
      <c r="V117" s="34"/>
    </row>
    <row r="118" spans="1:22" ht="14.25" customHeight="1" x14ac:dyDescent="0.2">
      <c r="B118" s="36" t="s">
        <v>2012</v>
      </c>
      <c r="C118" s="22">
        <f>SUMIFS(أرشيف!Q:Q,أرشيف!M:M,H118,أرشيف!C:C,B118)</f>
        <v>0</v>
      </c>
      <c r="D118" s="22">
        <f>SUMIFS(أرشيف!Q:Q,أرشيف!M:M,I118,أرشيف!C:C,B118)</f>
        <v>84</v>
      </c>
      <c r="E118" s="22">
        <f>SUMIFS(أرشيف!Q:Q,أرشيف!M:M,J118,أرشيف!C:C,B118)</f>
        <v>9</v>
      </c>
      <c r="F118" s="22">
        <f>SUMIFS(أرشيف!Q:Q,أرشيف!M:M,K118,أرشيف!C:C,B118)</f>
        <v>0</v>
      </c>
      <c r="G118" s="20">
        <f t="shared" si="8"/>
        <v>93</v>
      </c>
      <c r="H118" s="23" t="s">
        <v>1721</v>
      </c>
      <c r="I118" s="23" t="s">
        <v>20</v>
      </c>
      <c r="J118" s="23" t="s">
        <v>60</v>
      </c>
      <c r="K118" s="23" t="s">
        <v>204</v>
      </c>
      <c r="L118" s="23"/>
      <c r="M118" s="23"/>
      <c r="N118" s="23"/>
      <c r="O118" s="23"/>
      <c r="P118" s="23"/>
      <c r="Q118" s="24"/>
      <c r="R118" s="34"/>
      <c r="S118" s="34"/>
      <c r="T118" s="34"/>
      <c r="U118" s="34"/>
      <c r="V118" s="34"/>
    </row>
    <row r="119" spans="1:22" ht="14.25" customHeight="1" x14ac:dyDescent="0.2">
      <c r="B119" s="20" t="s">
        <v>1993</v>
      </c>
      <c r="C119" s="20">
        <f>SUM(C107:C118)</f>
        <v>40</v>
      </c>
      <c r="D119" s="20">
        <f>SUM(D107:D118)</f>
        <v>764</v>
      </c>
      <c r="E119" s="20">
        <f>SUM(E107:E118)</f>
        <v>137</v>
      </c>
      <c r="F119" s="20">
        <f>SUM(F107:F118)</f>
        <v>15</v>
      </c>
      <c r="G119" s="41">
        <f>SUM(G107:G118)</f>
        <v>956</v>
      </c>
      <c r="H119" s="23"/>
      <c r="I119" s="23"/>
      <c r="J119" s="23"/>
      <c r="K119" s="23"/>
      <c r="L119" s="23"/>
      <c r="M119" s="23"/>
      <c r="N119" s="23"/>
      <c r="O119" s="23"/>
      <c r="P119" s="23"/>
      <c r="Q119" s="24"/>
      <c r="R119" s="34"/>
      <c r="S119" s="34"/>
      <c r="T119" s="34"/>
      <c r="U119" s="34"/>
      <c r="V119" s="34"/>
    </row>
    <row r="120" spans="1:22" ht="46.5" customHeight="1" x14ac:dyDescent="0.2">
      <c r="P120" s="23"/>
      <c r="Q120" s="24"/>
      <c r="R120" s="34"/>
      <c r="S120" s="34"/>
      <c r="T120" s="34"/>
      <c r="U120" s="34"/>
      <c r="V120" s="34"/>
    </row>
    <row r="121" spans="1:22" ht="14.25" customHeight="1" x14ac:dyDescent="0.2">
      <c r="A121" s="17">
        <v>7</v>
      </c>
      <c r="B121" s="60" t="s">
        <v>2000</v>
      </c>
      <c r="C121" s="60"/>
      <c r="D121" s="60"/>
      <c r="E121" s="60"/>
      <c r="F121" s="60"/>
      <c r="G121" s="60"/>
      <c r="H121" s="23"/>
      <c r="I121" s="23"/>
      <c r="J121" s="23"/>
      <c r="K121" s="23"/>
      <c r="L121" s="23"/>
      <c r="M121" s="23"/>
      <c r="N121" s="23"/>
      <c r="O121" s="23"/>
      <c r="P121" s="23"/>
      <c r="Q121" s="24"/>
      <c r="R121" s="34"/>
      <c r="S121" s="34"/>
      <c r="T121" s="34"/>
      <c r="U121" s="34"/>
      <c r="V121" s="34"/>
    </row>
    <row r="122" spans="1:22" ht="14.25" customHeight="1" x14ac:dyDescent="0.2">
      <c r="B122" s="54" t="s">
        <v>2053</v>
      </c>
      <c r="C122" s="54"/>
      <c r="D122" s="54"/>
      <c r="E122" s="54"/>
      <c r="F122" s="54"/>
      <c r="G122" s="54"/>
      <c r="H122" s="23"/>
      <c r="I122" s="23"/>
      <c r="J122" s="23"/>
      <c r="K122" s="23"/>
      <c r="L122" s="23"/>
      <c r="M122" s="23"/>
      <c r="N122" s="23"/>
      <c r="O122" s="23"/>
      <c r="P122" s="23"/>
      <c r="Q122" s="24"/>
      <c r="R122" s="34"/>
      <c r="S122" s="34"/>
      <c r="T122" s="34"/>
      <c r="U122" s="34"/>
      <c r="V122" s="34"/>
    </row>
    <row r="123" spans="1:22" ht="29.25" customHeight="1" x14ac:dyDescent="0.2">
      <c r="B123" s="19" t="s">
        <v>2051</v>
      </c>
      <c r="C123" s="39" t="s">
        <v>1721</v>
      </c>
      <c r="D123" s="39" t="s">
        <v>20</v>
      </c>
      <c r="E123" s="39" t="s">
        <v>60</v>
      </c>
      <c r="F123" s="39" t="s">
        <v>204</v>
      </c>
      <c r="G123" s="47" t="s">
        <v>1993</v>
      </c>
      <c r="H123" s="23"/>
      <c r="I123" s="23"/>
      <c r="J123" s="23"/>
      <c r="K123" s="23"/>
      <c r="L123" s="23"/>
      <c r="M123" s="23"/>
      <c r="N123" s="23"/>
      <c r="O123" s="23"/>
      <c r="P123" s="23"/>
      <c r="Q123" s="24"/>
      <c r="R123" s="34"/>
      <c r="S123" s="34"/>
      <c r="T123" s="34"/>
      <c r="U123" s="34"/>
      <c r="V123" s="34"/>
    </row>
    <row r="124" spans="1:22" ht="14.25" customHeight="1" x14ac:dyDescent="0.2">
      <c r="B124" s="36" t="s">
        <v>2002</v>
      </c>
      <c r="C124" s="48">
        <f>SUMIFS(أرشيف!I:I,أرشيف!C:C,B124,أرشيف!M:M,H124)</f>
        <v>0</v>
      </c>
      <c r="D124" s="48">
        <f>SUMIFS(أرشيف!I:I,أرشيف!C:C,B124,أرشيف!M:M,I124)</f>
        <v>7</v>
      </c>
      <c r="E124" s="48">
        <f>SUMIFS(أرشيف!I:I,أرشيف!C:C,B124,أرشيف!M:M,J124)</f>
        <v>57</v>
      </c>
      <c r="F124" s="48">
        <f>SUMIFS(أرشيف!I:I,أرشيف!C:C,B124,أرشيف!M:M,K124)</f>
        <v>50</v>
      </c>
      <c r="G124" s="49">
        <f>SUM(C124:F124)</f>
        <v>114</v>
      </c>
      <c r="H124" s="23" t="s">
        <v>1721</v>
      </c>
      <c r="I124" s="23" t="s">
        <v>20</v>
      </c>
      <c r="J124" s="23" t="s">
        <v>60</v>
      </c>
      <c r="K124" s="23" t="s">
        <v>204</v>
      </c>
      <c r="L124" s="23" t="s">
        <v>1987</v>
      </c>
      <c r="M124" s="23" t="s">
        <v>1987</v>
      </c>
      <c r="N124" s="23" t="s">
        <v>1987</v>
      </c>
      <c r="O124" s="23" t="s">
        <v>1987</v>
      </c>
      <c r="P124" s="23" t="s">
        <v>1987</v>
      </c>
      <c r="Q124" s="24" t="s">
        <v>1988</v>
      </c>
      <c r="R124" s="34" t="s">
        <v>1989</v>
      </c>
      <c r="S124" s="34" t="s">
        <v>1990</v>
      </c>
      <c r="T124" s="34" t="s">
        <v>1991</v>
      </c>
      <c r="U124" s="34" t="s">
        <v>1992</v>
      </c>
      <c r="V124" s="34"/>
    </row>
    <row r="125" spans="1:22" ht="14.25" customHeight="1" x14ac:dyDescent="0.2">
      <c r="B125" s="36" t="s">
        <v>2003</v>
      </c>
      <c r="C125" s="48">
        <f>SUMIFS(أرشيف!I:I,أرشيف!C:C,B125,أرشيف!M:M,H125)</f>
        <v>0</v>
      </c>
      <c r="D125" s="48">
        <f>SUMIFS(أرشيف!I:I,أرشيف!C:C,B125,أرشيف!M:M,I125)</f>
        <v>18</v>
      </c>
      <c r="E125" s="48">
        <f>SUMIFS(أرشيف!I:I,أرشيف!C:C,B125,أرشيف!M:M,J125)</f>
        <v>52</v>
      </c>
      <c r="F125" s="48">
        <f>SUMIFS(أرشيف!I:I,أرشيف!C:C,B125,أرشيف!M:M,K125)</f>
        <v>0</v>
      </c>
      <c r="G125" s="49">
        <f t="shared" ref="G125" si="9">SUM(C125:F125)</f>
        <v>70</v>
      </c>
      <c r="H125" s="23" t="s">
        <v>1721</v>
      </c>
      <c r="I125" s="23" t="s">
        <v>20</v>
      </c>
      <c r="J125" s="23" t="s">
        <v>60</v>
      </c>
      <c r="K125" s="23" t="s">
        <v>204</v>
      </c>
      <c r="L125" s="23" t="s">
        <v>1987</v>
      </c>
      <c r="M125" s="23" t="s">
        <v>1987</v>
      </c>
      <c r="N125" s="23" t="s">
        <v>1987</v>
      </c>
      <c r="O125" s="23" t="s">
        <v>1987</v>
      </c>
      <c r="P125" s="23" t="s">
        <v>1987</v>
      </c>
      <c r="Q125" s="24" t="s">
        <v>1988</v>
      </c>
      <c r="R125" s="34" t="s">
        <v>1989</v>
      </c>
      <c r="S125" s="34" t="s">
        <v>1990</v>
      </c>
      <c r="T125" s="34" t="s">
        <v>1991</v>
      </c>
      <c r="U125" s="34" t="s">
        <v>1992</v>
      </c>
      <c r="V125" s="34"/>
    </row>
    <row r="126" spans="1:22" ht="14.25" customHeight="1" x14ac:dyDescent="0.2">
      <c r="B126" s="36" t="s">
        <v>2004</v>
      </c>
      <c r="C126" s="48">
        <f>SUMIFS(أرشيف!I:I,أرشيف!C:C,B126,أرشيف!M:M,H126)</f>
        <v>0</v>
      </c>
      <c r="D126" s="48">
        <f>SUMIFS(أرشيف!I:I,أرشيف!C:C,B126,أرشيف!M:M,I126)</f>
        <v>10</v>
      </c>
      <c r="E126" s="48">
        <f>SUMIFS(أرشيف!I:I,أرشيف!C:C,B126,أرشيف!M:M,J126)</f>
        <v>37</v>
      </c>
      <c r="F126" s="48">
        <f>SUMIFS(أرشيف!I:I,أرشيف!C:C,B126,أرشيف!M:M,K126)</f>
        <v>11</v>
      </c>
      <c r="G126" s="49">
        <f>SUM(C126:F126)</f>
        <v>58</v>
      </c>
      <c r="H126" s="23" t="s">
        <v>1721</v>
      </c>
      <c r="I126" s="23" t="s">
        <v>20</v>
      </c>
      <c r="J126" s="23" t="s">
        <v>60</v>
      </c>
      <c r="K126" s="23" t="s">
        <v>204</v>
      </c>
      <c r="L126" s="23" t="s">
        <v>1987</v>
      </c>
      <c r="M126" s="23" t="s">
        <v>1987</v>
      </c>
      <c r="N126" s="23" t="s">
        <v>1987</v>
      </c>
      <c r="O126" s="23" t="s">
        <v>1987</v>
      </c>
      <c r="P126" s="23" t="s">
        <v>1987</v>
      </c>
      <c r="Q126" s="24" t="s">
        <v>1988</v>
      </c>
      <c r="R126" s="34" t="s">
        <v>1989</v>
      </c>
      <c r="S126" s="34" t="s">
        <v>1990</v>
      </c>
      <c r="T126" s="34" t="s">
        <v>1991</v>
      </c>
      <c r="U126" s="34" t="s">
        <v>1992</v>
      </c>
      <c r="V126" s="34"/>
    </row>
    <row r="127" spans="1:22" ht="14.25" customHeight="1" x14ac:dyDescent="0.2">
      <c r="B127" s="36" t="s">
        <v>2005</v>
      </c>
      <c r="C127" s="48">
        <f>SUMIFS(أرشيف!I:I,أرشيف!C:C,B127,أرشيف!M:M,H127)</f>
        <v>0</v>
      </c>
      <c r="D127" s="48">
        <f>SUMIFS(أرشيف!I:I,أرشيف!C:C,B127,أرشيف!M:M,I127)</f>
        <v>23</v>
      </c>
      <c r="E127" s="48">
        <f>SUMIFS(أرشيف!I:I,أرشيف!C:C,B127,أرشيف!M:M,J127)</f>
        <v>9373</v>
      </c>
      <c r="F127" s="48">
        <f>SUMIFS(أرشيف!I:I,أرشيف!C:C,B127,أرشيف!M:M,K127)</f>
        <v>0</v>
      </c>
      <c r="G127" s="49">
        <f t="shared" ref="G127:G130" si="10">SUM(C127:F127)</f>
        <v>9396</v>
      </c>
      <c r="H127" s="23" t="s">
        <v>1721</v>
      </c>
      <c r="I127" s="23" t="s">
        <v>20</v>
      </c>
      <c r="J127" s="23" t="s">
        <v>60</v>
      </c>
      <c r="K127" s="23" t="s">
        <v>204</v>
      </c>
      <c r="L127" s="23" t="s">
        <v>1987</v>
      </c>
      <c r="M127" s="23" t="s">
        <v>1987</v>
      </c>
      <c r="N127" s="23" t="s">
        <v>1987</v>
      </c>
      <c r="O127" s="23" t="s">
        <v>1987</v>
      </c>
      <c r="P127" s="23" t="s">
        <v>1987</v>
      </c>
      <c r="Q127" s="24" t="s">
        <v>1988</v>
      </c>
      <c r="R127" s="34" t="s">
        <v>1989</v>
      </c>
      <c r="S127" s="34" t="s">
        <v>1990</v>
      </c>
      <c r="T127" s="34" t="s">
        <v>1991</v>
      </c>
      <c r="U127" s="34" t="s">
        <v>1992</v>
      </c>
      <c r="V127" s="34"/>
    </row>
    <row r="128" spans="1:22" ht="14.25" customHeight="1" x14ac:dyDescent="0.2">
      <c r="B128" s="36" t="s">
        <v>2006</v>
      </c>
      <c r="C128" s="48">
        <f>SUMIFS(أرشيف!I:I,أرشيف!C:C,B128,أرشيف!M:M,H128)</f>
        <v>0</v>
      </c>
      <c r="D128" s="48">
        <f>SUMIFS(أرشيف!I:I,أرشيف!C:C,B128,أرشيف!M:M,I128)</f>
        <v>1</v>
      </c>
      <c r="E128" s="48">
        <f>SUMIFS(أرشيف!I:I,أرشيف!C:C,B128,أرشيف!M:M,J128)</f>
        <v>22</v>
      </c>
      <c r="F128" s="48">
        <f>SUMIFS(أرشيف!I:I,أرشيف!C:C,B128,أرشيف!M:M,K128)</f>
        <v>0</v>
      </c>
      <c r="G128" s="49">
        <f t="shared" si="10"/>
        <v>23</v>
      </c>
      <c r="H128" s="23" t="s">
        <v>1721</v>
      </c>
      <c r="I128" s="23" t="s">
        <v>20</v>
      </c>
      <c r="J128" s="23" t="s">
        <v>60</v>
      </c>
      <c r="K128" s="23" t="s">
        <v>204</v>
      </c>
      <c r="L128" s="23" t="s">
        <v>1987</v>
      </c>
      <c r="M128" s="23" t="s">
        <v>1987</v>
      </c>
      <c r="N128" s="23" t="s">
        <v>1987</v>
      </c>
      <c r="O128" s="23" t="s">
        <v>1987</v>
      </c>
      <c r="P128" s="23" t="s">
        <v>1987</v>
      </c>
      <c r="Q128" s="24" t="s">
        <v>1988</v>
      </c>
      <c r="R128" s="34" t="s">
        <v>1989</v>
      </c>
      <c r="S128" s="34" t="s">
        <v>1990</v>
      </c>
      <c r="T128" s="34" t="s">
        <v>1991</v>
      </c>
      <c r="U128" s="34" t="s">
        <v>1992</v>
      </c>
      <c r="V128" s="34"/>
    </row>
    <row r="129" spans="1:22" ht="14.25" customHeight="1" x14ac:dyDescent="0.2">
      <c r="B129" s="36" t="s">
        <v>2007</v>
      </c>
      <c r="C129" s="48">
        <f>SUMIFS(أرشيف!I:I,أرشيف!C:C,B129,أرشيف!M:M,H129)</f>
        <v>0</v>
      </c>
      <c r="D129" s="48">
        <f>SUMIFS(أرشيف!I:I,أرشيف!C:C,B129,أرشيف!M:M,I129)</f>
        <v>1</v>
      </c>
      <c r="E129" s="48">
        <f>SUMIFS(أرشيف!I:I,أرشيف!C:C,B129,أرشيف!M:M,J129)</f>
        <v>488</v>
      </c>
      <c r="F129" s="48">
        <f>SUMIFS(أرشيف!I:I,أرشيف!C:C,B129,أرشيف!M:M,K129)</f>
        <v>0</v>
      </c>
      <c r="G129" s="49">
        <f t="shared" si="10"/>
        <v>489</v>
      </c>
      <c r="H129" s="23" t="s">
        <v>1721</v>
      </c>
      <c r="I129" s="23" t="s">
        <v>20</v>
      </c>
      <c r="J129" s="23" t="s">
        <v>60</v>
      </c>
      <c r="K129" s="23" t="s">
        <v>204</v>
      </c>
      <c r="L129" s="23" t="s">
        <v>1987</v>
      </c>
      <c r="M129" s="23" t="s">
        <v>1987</v>
      </c>
      <c r="N129" s="23" t="s">
        <v>1987</v>
      </c>
      <c r="O129" s="23" t="s">
        <v>1987</v>
      </c>
      <c r="P129" s="23" t="s">
        <v>1987</v>
      </c>
      <c r="Q129" s="24" t="s">
        <v>1988</v>
      </c>
      <c r="R129" s="34" t="s">
        <v>1989</v>
      </c>
      <c r="S129" s="34" t="s">
        <v>1990</v>
      </c>
      <c r="T129" s="34" t="s">
        <v>1991</v>
      </c>
      <c r="U129" s="34" t="s">
        <v>1992</v>
      </c>
      <c r="V129" s="34"/>
    </row>
    <row r="130" spans="1:22" ht="14.25" customHeight="1" x14ac:dyDescent="0.2">
      <c r="B130" s="36" t="s">
        <v>2001</v>
      </c>
      <c r="C130" s="48">
        <f>SUMIFS(أرشيف!I:I,أرشيف!C:C,B130,أرشيف!M:M,H130)</f>
        <v>0</v>
      </c>
      <c r="D130" s="48">
        <f>SUMIFS(أرشيف!I:I,أرشيف!C:C,B130,أرشيف!M:M,I130)</f>
        <v>5</v>
      </c>
      <c r="E130" s="48">
        <f>SUMIFS(أرشيف!I:I,أرشيف!C:C,B130,أرشيف!M:M,J130)</f>
        <v>26</v>
      </c>
      <c r="F130" s="48">
        <f>SUMIFS(أرشيف!I:I,أرشيف!C:C,B130,أرشيف!M:M,K130)</f>
        <v>0</v>
      </c>
      <c r="G130" s="49">
        <f t="shared" si="10"/>
        <v>31</v>
      </c>
      <c r="H130" s="23" t="s">
        <v>1721</v>
      </c>
      <c r="I130" s="23" t="s">
        <v>20</v>
      </c>
      <c r="J130" s="23" t="s">
        <v>60</v>
      </c>
      <c r="K130" s="23" t="s">
        <v>204</v>
      </c>
      <c r="L130" s="23" t="s">
        <v>1987</v>
      </c>
      <c r="M130" s="23" t="s">
        <v>1987</v>
      </c>
      <c r="N130" s="23" t="s">
        <v>1987</v>
      </c>
      <c r="O130" s="23" t="s">
        <v>1987</v>
      </c>
      <c r="P130" s="23" t="s">
        <v>1987</v>
      </c>
      <c r="Q130" s="24" t="s">
        <v>1988</v>
      </c>
      <c r="R130" s="34" t="s">
        <v>1989</v>
      </c>
      <c r="S130" s="34" t="s">
        <v>1990</v>
      </c>
      <c r="T130" s="34" t="s">
        <v>1991</v>
      </c>
      <c r="U130" s="34" t="s">
        <v>1992</v>
      </c>
      <c r="V130" s="34"/>
    </row>
    <row r="131" spans="1:22" ht="14.25" customHeight="1" x14ac:dyDescent="0.2">
      <c r="B131" s="36" t="s">
        <v>2008</v>
      </c>
      <c r="C131" s="48">
        <f>SUMIFS(أرشيف!I:I,أرشيف!C:C,B131,أرشيف!M:M,H131)</f>
        <v>0</v>
      </c>
      <c r="D131" s="48">
        <f>SUMIFS(أرشيف!I:I,أرشيف!C:C,B131,أرشيف!M:M,I131)</f>
        <v>1</v>
      </c>
      <c r="E131" s="48">
        <f>SUMIFS(أرشيف!I:I,أرشيف!C:C,B131,أرشيف!M:M,J131)</f>
        <v>81</v>
      </c>
      <c r="F131" s="48">
        <f>SUMIFS(أرشيف!I:I,أرشيف!C:C,B131,أرشيف!M:M,K131)</f>
        <v>0</v>
      </c>
      <c r="G131" s="49">
        <f>SUM(C131:F131)</f>
        <v>82</v>
      </c>
      <c r="H131" s="23" t="s">
        <v>1721</v>
      </c>
      <c r="I131" s="23" t="s">
        <v>20</v>
      </c>
      <c r="J131" s="23" t="s">
        <v>60</v>
      </c>
      <c r="K131" s="23" t="s">
        <v>204</v>
      </c>
      <c r="L131" s="23" t="s">
        <v>1987</v>
      </c>
      <c r="M131" s="23" t="s">
        <v>1987</v>
      </c>
      <c r="N131" s="23" t="s">
        <v>1987</v>
      </c>
      <c r="O131" s="23" t="s">
        <v>1987</v>
      </c>
      <c r="P131" s="23" t="s">
        <v>1987</v>
      </c>
      <c r="Q131" s="24" t="s">
        <v>1988</v>
      </c>
      <c r="R131" s="34" t="s">
        <v>1989</v>
      </c>
      <c r="S131" s="34" t="s">
        <v>1990</v>
      </c>
      <c r="T131" s="34" t="s">
        <v>1991</v>
      </c>
      <c r="U131" s="34" t="s">
        <v>1992</v>
      </c>
      <c r="V131" s="34"/>
    </row>
    <row r="132" spans="1:22" ht="14.25" customHeight="1" x14ac:dyDescent="0.2">
      <c r="B132" s="36" t="s">
        <v>2009</v>
      </c>
      <c r="C132" s="48">
        <f>SUMIFS(أرشيف!I:I,أرشيف!C:C,B132,أرشيف!M:M,H132)</f>
        <v>0</v>
      </c>
      <c r="D132" s="48">
        <f>SUMIFS(أرشيف!I:I,أرشيف!C:C,B132,أرشيف!M:M,I132)</f>
        <v>67</v>
      </c>
      <c r="E132" s="48">
        <f>SUMIFS(أرشيف!I:I,أرشيف!C:C,B132,أرشيف!M:M,J132)</f>
        <v>1001</v>
      </c>
      <c r="F132" s="48">
        <f>SUMIFS(أرشيف!I:I,أرشيف!C:C,B132,أرشيف!M:M,K132)</f>
        <v>50</v>
      </c>
      <c r="G132" s="49">
        <f t="shared" ref="G132:G135" si="11">SUM(C132:F132)</f>
        <v>1118</v>
      </c>
      <c r="H132" s="23" t="s">
        <v>1721</v>
      </c>
      <c r="I132" s="23" t="s">
        <v>20</v>
      </c>
      <c r="J132" s="23" t="s">
        <v>60</v>
      </c>
      <c r="K132" s="23" t="s">
        <v>204</v>
      </c>
      <c r="L132" s="23" t="s">
        <v>1987</v>
      </c>
      <c r="M132" s="23" t="s">
        <v>1987</v>
      </c>
      <c r="N132" s="23" t="s">
        <v>1987</v>
      </c>
      <c r="O132" s="23" t="s">
        <v>1987</v>
      </c>
      <c r="P132" s="23" t="s">
        <v>1987</v>
      </c>
      <c r="Q132" s="24" t="s">
        <v>1988</v>
      </c>
      <c r="R132" s="34" t="s">
        <v>1989</v>
      </c>
      <c r="S132" s="34" t="s">
        <v>1990</v>
      </c>
      <c r="T132" s="34" t="s">
        <v>1991</v>
      </c>
      <c r="U132" s="34" t="s">
        <v>1992</v>
      </c>
      <c r="V132" s="34"/>
    </row>
    <row r="133" spans="1:22" ht="14.25" customHeight="1" x14ac:dyDescent="0.2">
      <c r="B133" s="36" t="s">
        <v>2010</v>
      </c>
      <c r="C133" s="48">
        <f>SUMIFS(أرشيف!I:I,أرشيف!C:C,B133,أرشيف!M:M,H133)</f>
        <v>6</v>
      </c>
      <c r="D133" s="48">
        <f>SUMIFS(أرشيف!I:I,أرشيف!C:C,B133,أرشيف!M:M,I133)</f>
        <v>20</v>
      </c>
      <c r="E133" s="48">
        <f>SUMIFS(أرشيف!I:I,أرشيف!C:C,B133,أرشيف!M:M,J133)</f>
        <v>19</v>
      </c>
      <c r="F133" s="48">
        <f>SUMIFS(أرشيف!I:I,أرشيف!C:C,B133,أرشيف!M:M,K133)</f>
        <v>32</v>
      </c>
      <c r="G133" s="49">
        <f t="shared" si="11"/>
        <v>77</v>
      </c>
      <c r="H133" s="23" t="s">
        <v>1721</v>
      </c>
      <c r="I133" s="23" t="s">
        <v>20</v>
      </c>
      <c r="J133" s="23" t="s">
        <v>60</v>
      </c>
      <c r="K133" s="23" t="s">
        <v>204</v>
      </c>
      <c r="L133" s="23" t="s">
        <v>1987</v>
      </c>
      <c r="M133" s="23" t="s">
        <v>1987</v>
      </c>
      <c r="N133" s="23" t="s">
        <v>1987</v>
      </c>
      <c r="O133" s="23" t="s">
        <v>1987</v>
      </c>
      <c r="P133" s="23" t="s">
        <v>1987</v>
      </c>
      <c r="Q133" s="24" t="s">
        <v>1988</v>
      </c>
      <c r="R133" s="34" t="s">
        <v>1989</v>
      </c>
      <c r="S133" s="34" t="s">
        <v>1990</v>
      </c>
      <c r="T133" s="34" t="s">
        <v>1991</v>
      </c>
      <c r="U133" s="34" t="s">
        <v>1992</v>
      </c>
      <c r="V133" s="34"/>
    </row>
    <row r="134" spans="1:22" ht="14.25" customHeight="1" x14ac:dyDescent="0.2">
      <c r="B134" s="36" t="s">
        <v>2011</v>
      </c>
      <c r="C134" s="48">
        <f>SUMIFS(أرشيف!I:I,أرشيف!C:C,B134,أرشيف!M:M,H134)</f>
        <v>0</v>
      </c>
      <c r="D134" s="48">
        <f>SUMIFS(أرشيف!I:I,أرشيف!C:C,B134,أرشيف!M:M,I134)</f>
        <v>0</v>
      </c>
      <c r="E134" s="48">
        <f>SUMIFS(أرشيف!I:I,أرشيف!C:C,B134,أرشيف!M:M,J134)</f>
        <v>31</v>
      </c>
      <c r="F134" s="48">
        <f>SUMIFS(أرشيف!I:I,أرشيف!C:C,B134,أرشيف!M:M,K134)</f>
        <v>0</v>
      </c>
      <c r="G134" s="49">
        <f t="shared" si="11"/>
        <v>31</v>
      </c>
      <c r="H134" s="23" t="s">
        <v>1721</v>
      </c>
      <c r="I134" s="23" t="s">
        <v>20</v>
      </c>
      <c r="J134" s="23" t="s">
        <v>60</v>
      </c>
      <c r="K134" s="23" t="s">
        <v>204</v>
      </c>
      <c r="L134" s="23" t="s">
        <v>1987</v>
      </c>
      <c r="M134" s="23" t="s">
        <v>1987</v>
      </c>
      <c r="N134" s="23" t="s">
        <v>1987</v>
      </c>
      <c r="O134" s="23" t="s">
        <v>1987</v>
      </c>
      <c r="P134" s="23" t="s">
        <v>1987</v>
      </c>
      <c r="Q134" s="24" t="s">
        <v>1988</v>
      </c>
      <c r="R134" s="34" t="s">
        <v>1989</v>
      </c>
      <c r="S134" s="34" t="s">
        <v>1990</v>
      </c>
      <c r="T134" s="34" t="s">
        <v>1991</v>
      </c>
      <c r="U134" s="34" t="s">
        <v>1992</v>
      </c>
      <c r="V134" s="34"/>
    </row>
    <row r="135" spans="1:22" ht="14.25" customHeight="1" x14ac:dyDescent="0.2">
      <c r="B135" s="36" t="s">
        <v>2012</v>
      </c>
      <c r="C135" s="48">
        <f>SUMIFS(أرشيف!I:I,أرشيف!C:C,B135,أرشيف!M:M,H135)</f>
        <v>0</v>
      </c>
      <c r="D135" s="48">
        <f>SUMIFS(أرشيف!I:I,أرشيف!C:C,B135,أرشيف!M:M,I135)</f>
        <v>19</v>
      </c>
      <c r="E135" s="48">
        <f>SUMIFS(أرشيف!I:I,أرشيف!C:C,B135,أرشيف!M:M,J135)</f>
        <v>49</v>
      </c>
      <c r="F135" s="48">
        <f>SUMIFS(أرشيف!I:I,أرشيف!C:C,B135,أرشيف!M:M,K135)</f>
        <v>0</v>
      </c>
      <c r="G135" s="49">
        <f t="shared" si="11"/>
        <v>68</v>
      </c>
      <c r="H135" s="23" t="s">
        <v>1721</v>
      </c>
      <c r="I135" s="23" t="s">
        <v>20</v>
      </c>
      <c r="J135" s="23" t="s">
        <v>60</v>
      </c>
      <c r="K135" s="23" t="s">
        <v>204</v>
      </c>
      <c r="L135" s="23" t="s">
        <v>1987</v>
      </c>
      <c r="M135" s="23" t="s">
        <v>1987</v>
      </c>
      <c r="N135" s="23" t="s">
        <v>1987</v>
      </c>
      <c r="O135" s="23" t="s">
        <v>1987</v>
      </c>
      <c r="P135" s="23" t="s">
        <v>1987</v>
      </c>
      <c r="Q135" s="24" t="s">
        <v>1988</v>
      </c>
      <c r="R135" s="34" t="s">
        <v>1989</v>
      </c>
      <c r="S135" s="34" t="s">
        <v>1990</v>
      </c>
      <c r="T135" s="34" t="s">
        <v>1991</v>
      </c>
      <c r="U135" s="34" t="s">
        <v>1992</v>
      </c>
      <c r="V135" s="34"/>
    </row>
    <row r="136" spans="1:22" ht="14.25" customHeight="1" x14ac:dyDescent="0.2">
      <c r="B136" s="47" t="s">
        <v>1993</v>
      </c>
      <c r="C136" s="49">
        <f>SUM(C124:C135)</f>
        <v>6</v>
      </c>
      <c r="D136" s="49">
        <f>SUM(D124:D135)</f>
        <v>172</v>
      </c>
      <c r="E136" s="49">
        <f>SUM(E124:E135)</f>
        <v>11236</v>
      </c>
      <c r="F136" s="49">
        <f>SUM(F124:F135)</f>
        <v>143</v>
      </c>
      <c r="G136" s="50">
        <f>SUM(G124:G135)</f>
        <v>11557</v>
      </c>
      <c r="H136" s="23"/>
      <c r="I136" s="23"/>
      <c r="J136" s="23"/>
      <c r="K136" s="23"/>
      <c r="L136" s="23"/>
      <c r="M136" s="23"/>
      <c r="N136" s="23"/>
      <c r="O136" s="23"/>
      <c r="P136" s="23"/>
      <c r="Q136" s="24"/>
      <c r="R136" s="34"/>
      <c r="S136" s="34"/>
      <c r="T136" s="34"/>
      <c r="U136" s="34"/>
      <c r="V136" s="34"/>
    </row>
    <row r="137" spans="1:22" ht="46.5" customHeight="1" x14ac:dyDescent="0.2">
      <c r="P137" s="23"/>
      <c r="Q137" s="24"/>
      <c r="R137" s="34"/>
      <c r="S137" s="34"/>
      <c r="T137" s="34"/>
      <c r="U137" s="34"/>
      <c r="V137" s="34"/>
    </row>
    <row r="138" spans="1:22" ht="14.25" customHeight="1" x14ac:dyDescent="0.2">
      <c r="A138" s="17">
        <v>8</v>
      </c>
      <c r="B138" s="60" t="s">
        <v>2000</v>
      </c>
      <c r="C138" s="60"/>
      <c r="D138" s="60"/>
      <c r="E138" s="60"/>
      <c r="F138" s="60"/>
      <c r="G138" s="60"/>
      <c r="H138" s="60"/>
      <c r="I138" s="60"/>
      <c r="J138" s="23"/>
      <c r="K138" s="23"/>
      <c r="L138" s="23"/>
      <c r="M138" s="23"/>
      <c r="N138" s="23"/>
      <c r="O138" s="23"/>
      <c r="P138" s="23"/>
      <c r="Q138" s="24"/>
      <c r="R138" s="34"/>
      <c r="S138" s="34"/>
      <c r="T138" s="34"/>
      <c r="U138" s="34"/>
      <c r="V138" s="34"/>
    </row>
    <row r="139" spans="1:22" ht="14.25" customHeight="1" x14ac:dyDescent="0.2">
      <c r="B139" s="54" t="s">
        <v>2059</v>
      </c>
      <c r="C139" s="54"/>
      <c r="D139" s="54"/>
      <c r="E139" s="54"/>
      <c r="F139" s="54"/>
      <c r="G139" s="54"/>
      <c r="H139" s="54"/>
      <c r="I139" s="54"/>
      <c r="J139" s="23"/>
      <c r="K139" s="23"/>
      <c r="L139" s="23"/>
      <c r="M139" s="23"/>
      <c r="N139" s="23"/>
      <c r="O139" s="23"/>
      <c r="P139" s="23"/>
      <c r="Q139" s="24"/>
      <c r="R139" s="34"/>
      <c r="S139" s="34"/>
      <c r="T139" s="34"/>
      <c r="U139" s="34"/>
      <c r="V139" s="34"/>
    </row>
    <row r="140" spans="1:22" ht="29.25" customHeight="1" x14ac:dyDescent="0.2">
      <c r="B140" s="19" t="s">
        <v>2057</v>
      </c>
      <c r="C140" s="19" t="s">
        <v>1722</v>
      </c>
      <c r="D140" s="19" t="s">
        <v>72</v>
      </c>
      <c r="E140" s="19" t="s">
        <v>149</v>
      </c>
      <c r="F140" s="19" t="s">
        <v>71</v>
      </c>
      <c r="G140" s="19" t="s">
        <v>70</v>
      </c>
      <c r="H140" s="19" t="s">
        <v>493</v>
      </c>
      <c r="I140" s="20" t="s">
        <v>1993</v>
      </c>
      <c r="J140" s="23"/>
      <c r="K140" s="23"/>
      <c r="L140" s="23"/>
      <c r="M140" s="23"/>
      <c r="N140" s="23"/>
      <c r="O140" s="23"/>
      <c r="P140" s="23"/>
      <c r="Q140" s="24"/>
      <c r="R140" s="34"/>
      <c r="S140" s="34"/>
      <c r="T140" s="34"/>
      <c r="U140" s="34"/>
      <c r="V140" s="34"/>
    </row>
    <row r="141" spans="1:22" ht="14.25" customHeight="1" x14ac:dyDescent="0.2">
      <c r="B141" s="36" t="s">
        <v>2002</v>
      </c>
      <c r="C141" s="22">
        <f>SUMIFS(أرشيف!Q:Q,أرشيف!N:N,J141,أرشيف!C:C,B141)</f>
        <v>0</v>
      </c>
      <c r="D141" s="22">
        <f>SUMIFS(أرشيف!Q:Q,أرشيف!N:N,K141,أرشيف!C:C,B141)</f>
        <v>34</v>
      </c>
      <c r="E141" s="22">
        <f>SUMIFS(أرشيف!Q:Q,أرشيف!N:N,L141,أرشيف!C:C,B141)</f>
        <v>9</v>
      </c>
      <c r="F141" s="22">
        <f>SUMIFS(أرشيف!Q:Q,أرشيف!N:N,M141,أرشيف!C:C,B141)</f>
        <v>25</v>
      </c>
      <c r="G141" s="22">
        <f>SUMIFS(أرشيف!Q:Q,أرشيف!N:N,N141,أرشيف!C:C,B141)</f>
        <v>1</v>
      </c>
      <c r="H141" s="22">
        <f>SUMIFS(أرشيف!Q:Q,أرشيف!N:N,O141,أرشيف!C:C,B141)</f>
        <v>2</v>
      </c>
      <c r="I141" s="20">
        <f>SUM(C141:H141)</f>
        <v>71</v>
      </c>
      <c r="J141" s="23" t="s">
        <v>1722</v>
      </c>
      <c r="K141" s="23" t="s">
        <v>72</v>
      </c>
      <c r="L141" s="23" t="s">
        <v>149</v>
      </c>
      <c r="M141" s="23" t="s">
        <v>71</v>
      </c>
      <c r="N141" s="23" t="s">
        <v>70</v>
      </c>
      <c r="O141" s="23" t="s">
        <v>493</v>
      </c>
      <c r="P141" s="23"/>
      <c r="Q141" s="24"/>
      <c r="R141" s="34"/>
      <c r="S141" s="34"/>
      <c r="T141" s="34"/>
      <c r="U141" s="34"/>
      <c r="V141" s="34"/>
    </row>
    <row r="142" spans="1:22" ht="14.25" customHeight="1" x14ac:dyDescent="0.2">
      <c r="B142" s="36" t="s">
        <v>2003</v>
      </c>
      <c r="C142" s="22">
        <f>SUMIFS(أرشيف!Q:Q,أرشيف!N:N,J142,أرشيف!C:C,B142)</f>
        <v>0</v>
      </c>
      <c r="D142" s="22">
        <f>SUMIFS(أرشيف!Q:Q,أرشيف!N:N,K142,أرشيف!C:C,B142)</f>
        <v>71</v>
      </c>
      <c r="E142" s="22">
        <f>SUMIFS(أرشيف!Q:Q,أرشيف!N:N,L142,أرشيف!C:C,B142)</f>
        <v>13</v>
      </c>
      <c r="F142" s="22">
        <f>SUMIFS(أرشيف!Q:Q,أرشيف!N:N,M142,أرشيف!C:C,B142)</f>
        <v>22</v>
      </c>
      <c r="G142" s="22">
        <f>SUMIFS(أرشيف!Q:Q,أرشيف!N:N,N142,أرشيف!C:C,B142)</f>
        <v>13</v>
      </c>
      <c r="H142" s="22">
        <f>SUMIFS(أرشيف!Q:Q,أرشيف!N:N,O142,أرشيف!C:C,B142)</f>
        <v>0</v>
      </c>
      <c r="I142" s="20">
        <f t="shared" ref="I142:I152" si="12">SUM(C142:H142)</f>
        <v>119</v>
      </c>
      <c r="J142" s="23" t="s">
        <v>1722</v>
      </c>
      <c r="K142" s="23" t="s">
        <v>72</v>
      </c>
      <c r="L142" s="23" t="s">
        <v>149</v>
      </c>
      <c r="M142" s="23" t="s">
        <v>71</v>
      </c>
      <c r="N142" s="23" t="s">
        <v>70</v>
      </c>
      <c r="O142" s="23" t="s">
        <v>493</v>
      </c>
      <c r="P142" s="23"/>
      <c r="Q142" s="24"/>
      <c r="R142" s="34"/>
      <c r="S142" s="34"/>
      <c r="T142" s="34"/>
      <c r="U142" s="34"/>
      <c r="V142" s="34"/>
    </row>
    <row r="143" spans="1:22" ht="14.25" customHeight="1" x14ac:dyDescent="0.2">
      <c r="B143" s="36" t="s">
        <v>2004</v>
      </c>
      <c r="C143" s="22">
        <f>SUMIFS(أرشيف!Q:Q,أرشيف!N:N,J143,أرشيف!C:C,B143)</f>
        <v>17</v>
      </c>
      <c r="D143" s="22">
        <f>SUMIFS(أرشيف!Q:Q,أرشيف!N:N,K143,أرشيف!C:C,B143)</f>
        <v>51</v>
      </c>
      <c r="E143" s="22">
        <f>SUMIFS(أرشيف!Q:Q,أرشيف!N:N,L143,أرشيف!C:C,B143)</f>
        <v>0</v>
      </c>
      <c r="F143" s="22">
        <f>SUMIFS(أرشيف!Q:Q,أرشيف!N:N,M143,أرشيف!C:C,B143)</f>
        <v>26</v>
      </c>
      <c r="G143" s="22">
        <f>SUMIFS(أرشيف!Q:Q,أرشيف!N:N,N143,أرشيف!C:C,B143)</f>
        <v>1</v>
      </c>
      <c r="H143" s="22">
        <f>SUMIFS(أرشيف!Q:Q,أرشيف!N:N,O143,أرشيف!C:C,B143)</f>
        <v>7</v>
      </c>
      <c r="I143" s="20">
        <f t="shared" si="12"/>
        <v>102</v>
      </c>
      <c r="J143" s="23" t="s">
        <v>1722</v>
      </c>
      <c r="K143" s="23" t="s">
        <v>72</v>
      </c>
      <c r="L143" s="23" t="s">
        <v>149</v>
      </c>
      <c r="M143" s="23" t="s">
        <v>71</v>
      </c>
      <c r="N143" s="23" t="s">
        <v>70</v>
      </c>
      <c r="O143" s="23" t="s">
        <v>493</v>
      </c>
      <c r="P143" s="23"/>
      <c r="Q143" s="24"/>
      <c r="R143" s="34"/>
      <c r="S143" s="34"/>
      <c r="T143" s="34"/>
      <c r="U143" s="34"/>
      <c r="V143" s="34"/>
    </row>
    <row r="144" spans="1:22" ht="14.25" customHeight="1" x14ac:dyDescent="0.2">
      <c r="B144" s="36" t="s">
        <v>2005</v>
      </c>
      <c r="C144" s="22">
        <f>SUMIFS(أرشيف!Q:Q,أرشيف!N:N,J144,أرشيف!C:C,B144)</f>
        <v>0</v>
      </c>
      <c r="D144" s="22">
        <f>SUMIFS(أرشيف!Q:Q,أرشيف!N:N,K144,أرشيف!C:C,B144)</f>
        <v>27</v>
      </c>
      <c r="E144" s="22">
        <f>SUMIFS(أرشيف!Q:Q,أرشيف!N:N,L144,أرشيف!C:C,B144)</f>
        <v>10</v>
      </c>
      <c r="F144" s="22">
        <f>SUMIFS(أرشيف!Q:Q,أرشيف!N:N,M144,أرشيف!C:C,B144)</f>
        <v>34</v>
      </c>
      <c r="G144" s="22">
        <f>SUMIFS(أرشيف!Q:Q,أرشيف!N:N,N144,أرشيف!C:C,B144)</f>
        <v>7</v>
      </c>
      <c r="H144" s="22">
        <f>SUMIFS(أرشيف!Q:Q,أرشيف!N:N,O144,أرشيف!C:C,B144)</f>
        <v>0</v>
      </c>
      <c r="I144" s="20">
        <f t="shared" si="12"/>
        <v>78</v>
      </c>
      <c r="J144" s="23" t="s">
        <v>1722</v>
      </c>
      <c r="K144" s="23" t="s">
        <v>72</v>
      </c>
      <c r="L144" s="23" t="s">
        <v>149</v>
      </c>
      <c r="M144" s="23" t="s">
        <v>71</v>
      </c>
      <c r="N144" s="23" t="s">
        <v>70</v>
      </c>
      <c r="O144" s="23" t="s">
        <v>493</v>
      </c>
      <c r="P144" s="23"/>
      <c r="Q144" s="24"/>
      <c r="R144" s="34"/>
      <c r="S144" s="34"/>
      <c r="T144" s="34"/>
      <c r="U144" s="34"/>
      <c r="V144" s="34"/>
    </row>
    <row r="145" spans="1:22" ht="14.25" customHeight="1" x14ac:dyDescent="0.2">
      <c r="B145" s="36" t="s">
        <v>2006</v>
      </c>
      <c r="C145" s="22">
        <f>SUMIFS(أرشيف!Q:Q,أرشيف!N:N,J145,أرشيف!C:C,B145)</f>
        <v>0</v>
      </c>
      <c r="D145" s="22">
        <f>SUMIFS(أرشيف!Q:Q,أرشيف!N:N,K145,أرشيف!C:C,B145)</f>
        <v>74</v>
      </c>
      <c r="E145" s="22">
        <f>SUMIFS(أرشيف!Q:Q,أرشيف!N:N,L145,أرشيف!C:C,B145)</f>
        <v>11</v>
      </c>
      <c r="F145" s="22">
        <f>SUMIFS(أرشيف!Q:Q,أرشيف!N:N,M145,أرشيف!C:C,B145)</f>
        <v>23</v>
      </c>
      <c r="G145" s="22">
        <f>SUMIFS(أرشيف!Q:Q,أرشيف!N:N,N145,أرشيف!C:C,B145)</f>
        <v>0</v>
      </c>
      <c r="H145" s="22">
        <f>SUMIFS(أرشيف!Q:Q,أرشيف!N:N,O145,أرشيف!C:C,B145)</f>
        <v>0</v>
      </c>
      <c r="I145" s="20">
        <f t="shared" si="12"/>
        <v>108</v>
      </c>
      <c r="J145" s="23" t="s">
        <v>1722</v>
      </c>
      <c r="K145" s="23" t="s">
        <v>72</v>
      </c>
      <c r="L145" s="23" t="s">
        <v>149</v>
      </c>
      <c r="M145" s="23" t="s">
        <v>71</v>
      </c>
      <c r="N145" s="23" t="s">
        <v>70</v>
      </c>
      <c r="O145" s="23" t="s">
        <v>493</v>
      </c>
      <c r="P145" s="23"/>
      <c r="Q145" s="24"/>
      <c r="R145" s="34"/>
      <c r="S145" s="34"/>
      <c r="T145" s="34"/>
      <c r="U145" s="34"/>
      <c r="V145" s="34"/>
    </row>
    <row r="146" spans="1:22" ht="14.25" customHeight="1" x14ac:dyDescent="0.2">
      <c r="B146" s="36" t="s">
        <v>2007</v>
      </c>
      <c r="C146" s="22">
        <f>SUMIFS(أرشيف!Q:Q,أرشيف!N:N,J146,أرشيف!C:C,B146)</f>
        <v>1</v>
      </c>
      <c r="D146" s="22">
        <f>SUMIFS(أرشيف!Q:Q,أرشيف!N:N,K146,أرشيف!C:C,B146)</f>
        <v>35</v>
      </c>
      <c r="E146" s="22">
        <f>SUMIFS(أرشيف!Q:Q,أرشيف!N:N,L146,أرشيف!C:C,B146)</f>
        <v>4</v>
      </c>
      <c r="F146" s="22">
        <f>SUMIFS(أرشيف!Q:Q,أرشيف!N:N,M146,أرشيف!C:C,B146)</f>
        <v>9</v>
      </c>
      <c r="G146" s="22">
        <f>SUMIFS(أرشيف!Q:Q,أرشيف!N:N,N146,أرشيف!C:C,B146)</f>
        <v>3</v>
      </c>
      <c r="H146" s="22">
        <f>SUMIFS(أرشيف!Q:Q,أرشيف!N:N,O146,أرشيف!C:C,B146)</f>
        <v>0</v>
      </c>
      <c r="I146" s="20">
        <f t="shared" si="12"/>
        <v>52</v>
      </c>
      <c r="J146" s="23" t="s">
        <v>1722</v>
      </c>
      <c r="K146" s="23" t="s">
        <v>72</v>
      </c>
      <c r="L146" s="23" t="s">
        <v>149</v>
      </c>
      <c r="M146" s="23" t="s">
        <v>71</v>
      </c>
      <c r="N146" s="23" t="s">
        <v>70</v>
      </c>
      <c r="O146" s="23" t="s">
        <v>493</v>
      </c>
      <c r="P146" s="23"/>
      <c r="Q146" s="24"/>
      <c r="R146" s="34"/>
      <c r="S146" s="34"/>
      <c r="T146" s="34"/>
      <c r="U146" s="34"/>
      <c r="V146" s="34"/>
    </row>
    <row r="147" spans="1:22" ht="14.25" customHeight="1" x14ac:dyDescent="0.2">
      <c r="B147" s="36" t="s">
        <v>2001</v>
      </c>
      <c r="C147" s="22">
        <f>SUMIFS(أرشيف!Q:Q,أرشيف!N:N,J147,أرشيف!C:C,B147)</f>
        <v>0</v>
      </c>
      <c r="D147" s="22">
        <f>SUMIFS(أرشيف!Q:Q,أرشيف!N:N,K147,أرشيف!C:C,B147)</f>
        <v>9</v>
      </c>
      <c r="E147" s="22">
        <f>SUMIFS(أرشيف!Q:Q,أرشيف!N:N,L147,أرشيف!C:C,B147)</f>
        <v>3</v>
      </c>
      <c r="F147" s="22">
        <f>SUMIFS(أرشيف!Q:Q,أرشيف!N:N,M147,أرشيف!C:C,B147)</f>
        <v>12</v>
      </c>
      <c r="G147" s="22">
        <f>SUMIFS(أرشيف!Q:Q,أرشيف!N:N,N147,أرشيف!C:C,B147)</f>
        <v>0</v>
      </c>
      <c r="H147" s="22">
        <f>SUMIFS(أرشيف!Q:Q,أرشيف!N:N,O147,أرشيف!C:C,B147)</f>
        <v>0</v>
      </c>
      <c r="I147" s="20">
        <f t="shared" si="12"/>
        <v>24</v>
      </c>
      <c r="J147" s="23" t="s">
        <v>1722</v>
      </c>
      <c r="K147" s="23" t="s">
        <v>72</v>
      </c>
      <c r="L147" s="23" t="s">
        <v>149</v>
      </c>
      <c r="M147" s="23" t="s">
        <v>71</v>
      </c>
      <c r="N147" s="23" t="s">
        <v>70</v>
      </c>
      <c r="O147" s="23" t="s">
        <v>493</v>
      </c>
      <c r="P147" s="23"/>
      <c r="Q147" s="24"/>
      <c r="R147" s="34"/>
      <c r="S147" s="34"/>
      <c r="T147" s="34"/>
      <c r="U147" s="34"/>
      <c r="V147" s="34"/>
    </row>
    <row r="148" spans="1:22" ht="14.25" customHeight="1" x14ac:dyDescent="0.2">
      <c r="B148" s="36" t="s">
        <v>2008</v>
      </c>
      <c r="C148" s="22">
        <f>SUMIFS(أرشيف!Q:Q,أرشيف!N:N,J148,أرشيف!C:C,B148)</f>
        <v>0</v>
      </c>
      <c r="D148" s="22">
        <f>SUMIFS(أرشيف!Q:Q,أرشيف!N:N,K148,أرشيف!C:C,B148)</f>
        <v>93</v>
      </c>
      <c r="E148" s="22">
        <f>SUMIFS(أرشيف!Q:Q,أرشيف!N:N,L148,أرشيف!C:C,B148)</f>
        <v>11</v>
      </c>
      <c r="F148" s="22">
        <f>SUMIFS(أرشيف!Q:Q,أرشيف!N:N,M148,أرشيف!C:C,B148)</f>
        <v>10</v>
      </c>
      <c r="G148" s="22">
        <f>SUMIFS(أرشيف!Q:Q,أرشيف!N:N,N148,أرشيف!C:C,B148)</f>
        <v>0</v>
      </c>
      <c r="H148" s="22">
        <f>SUMIFS(أرشيف!Q:Q,أرشيف!N:N,O148,أرشيف!C:C,B148)</f>
        <v>0</v>
      </c>
      <c r="I148" s="20">
        <f t="shared" si="12"/>
        <v>114</v>
      </c>
      <c r="J148" s="23" t="s">
        <v>1722</v>
      </c>
      <c r="K148" s="23" t="s">
        <v>72</v>
      </c>
      <c r="L148" s="23" t="s">
        <v>149</v>
      </c>
      <c r="M148" s="23" t="s">
        <v>71</v>
      </c>
      <c r="N148" s="23" t="s">
        <v>70</v>
      </c>
      <c r="O148" s="23" t="s">
        <v>493</v>
      </c>
      <c r="P148" s="23"/>
      <c r="Q148" s="24"/>
      <c r="R148" s="34"/>
      <c r="S148" s="34"/>
      <c r="T148" s="34"/>
      <c r="U148" s="34"/>
      <c r="V148" s="34"/>
    </row>
    <row r="149" spans="1:22" ht="14.25" customHeight="1" x14ac:dyDescent="0.2">
      <c r="B149" s="36" t="s">
        <v>2009</v>
      </c>
      <c r="C149" s="22">
        <f>SUMIFS(أرشيف!Q:Q,أرشيف!N:N,J149,أرشيف!C:C,B149)</f>
        <v>2</v>
      </c>
      <c r="D149" s="22">
        <f>SUMIFS(أرشيف!Q:Q,أرشيف!N:N,K149,أرشيف!C:C,B149)</f>
        <v>36</v>
      </c>
      <c r="E149" s="22">
        <f>SUMIFS(أرشيف!Q:Q,أرشيف!N:N,L149,أرشيف!C:C,B149)</f>
        <v>3</v>
      </c>
      <c r="F149" s="22">
        <f>SUMIFS(أرشيف!Q:Q,أرشيف!N:N,M149,أرشيف!C:C,B149)</f>
        <v>11</v>
      </c>
      <c r="G149" s="22">
        <f>SUMIFS(أرشيف!Q:Q,أرشيف!N:N,N149,أرشيف!C:C,B149)</f>
        <v>2</v>
      </c>
      <c r="H149" s="22">
        <f>SUMIFS(أرشيف!Q:Q,أرشيف!N:N,O149,أرشيف!C:C,B149)</f>
        <v>0</v>
      </c>
      <c r="I149" s="20">
        <f t="shared" si="12"/>
        <v>54</v>
      </c>
      <c r="J149" s="23" t="s">
        <v>1722</v>
      </c>
      <c r="K149" s="23" t="s">
        <v>72</v>
      </c>
      <c r="L149" s="23" t="s">
        <v>149</v>
      </c>
      <c r="M149" s="23" t="s">
        <v>71</v>
      </c>
      <c r="N149" s="23" t="s">
        <v>70</v>
      </c>
      <c r="O149" s="23" t="s">
        <v>493</v>
      </c>
      <c r="P149" s="23"/>
      <c r="Q149" s="24"/>
      <c r="R149" s="34"/>
      <c r="S149" s="34"/>
      <c r="T149" s="34"/>
      <c r="U149" s="34"/>
      <c r="V149" s="34"/>
    </row>
    <row r="150" spans="1:22" ht="14.25" customHeight="1" x14ac:dyDescent="0.2">
      <c r="B150" s="36" t="s">
        <v>2010</v>
      </c>
      <c r="C150" s="22">
        <f>SUMIFS(أرشيف!Q:Q,أرشيف!N:N,J150,أرشيف!C:C,B150)</f>
        <v>13</v>
      </c>
      <c r="D150" s="22">
        <f>SUMIFS(أرشيف!Q:Q,أرشيف!N:N,K150,أرشيف!C:C,B150)</f>
        <v>39</v>
      </c>
      <c r="E150" s="22">
        <f>SUMIFS(أرشيف!Q:Q,أرشيف!N:N,L150,أرشيف!C:C,B150)</f>
        <v>3</v>
      </c>
      <c r="F150" s="22">
        <f>SUMIFS(أرشيف!Q:Q,أرشيف!N:N,M150,أرشيف!C:C,B150)</f>
        <v>32</v>
      </c>
      <c r="G150" s="22">
        <f>SUMIFS(أرشيف!Q:Q,أرشيف!N:N,N150,أرشيف!C:C,B150)</f>
        <v>10</v>
      </c>
      <c r="H150" s="22">
        <f>SUMIFS(أرشيف!Q:Q,أرشيف!N:N,O150,أرشيف!C:C,B150)</f>
        <v>1</v>
      </c>
      <c r="I150" s="20">
        <f t="shared" si="12"/>
        <v>98</v>
      </c>
      <c r="J150" s="23" t="s">
        <v>1722</v>
      </c>
      <c r="K150" s="23" t="s">
        <v>72</v>
      </c>
      <c r="L150" s="23" t="s">
        <v>149</v>
      </c>
      <c r="M150" s="23" t="s">
        <v>71</v>
      </c>
      <c r="N150" s="23" t="s">
        <v>70</v>
      </c>
      <c r="O150" s="23" t="s">
        <v>493</v>
      </c>
      <c r="P150" s="23"/>
      <c r="Q150" s="24"/>
      <c r="R150" s="34"/>
      <c r="S150" s="34"/>
      <c r="T150" s="34"/>
      <c r="U150" s="34"/>
      <c r="V150" s="34"/>
    </row>
    <row r="151" spans="1:22" ht="14.25" customHeight="1" x14ac:dyDescent="0.2">
      <c r="B151" s="36" t="s">
        <v>2011</v>
      </c>
      <c r="C151" s="22">
        <f>SUMIFS(أرشيف!Q:Q,أرشيف!N:N,J151,أرشيف!C:C,B151)</f>
        <v>7</v>
      </c>
      <c r="D151" s="22">
        <f>SUMIFS(أرشيف!Q:Q,أرشيف!N:N,K151,أرشيف!C:C,B151)</f>
        <v>25</v>
      </c>
      <c r="E151" s="22">
        <f>SUMIFS(أرشيف!Q:Q,أرشيف!N:N,L151,أرشيف!C:C,B151)</f>
        <v>2</v>
      </c>
      <c r="F151" s="22">
        <f>SUMIFS(أرشيف!Q:Q,أرشيف!N:N,M151,أرشيف!C:C,B151)</f>
        <v>9</v>
      </c>
      <c r="G151" s="22">
        <f>SUMIFS(أرشيف!Q:Q,أرشيف!N:N,N151,أرشيف!C:C,B151)</f>
        <v>0</v>
      </c>
      <c r="H151" s="22">
        <f>SUMIFS(أرشيف!Q:Q,أرشيف!N:N,O151,أرشيف!C:C,B151)</f>
        <v>0</v>
      </c>
      <c r="I151" s="20">
        <f t="shared" si="12"/>
        <v>43</v>
      </c>
      <c r="J151" s="23" t="s">
        <v>1722</v>
      </c>
      <c r="K151" s="23" t="s">
        <v>72</v>
      </c>
      <c r="L151" s="23" t="s">
        <v>149</v>
      </c>
      <c r="M151" s="23" t="s">
        <v>71</v>
      </c>
      <c r="N151" s="23" t="s">
        <v>70</v>
      </c>
      <c r="O151" s="23" t="s">
        <v>493</v>
      </c>
      <c r="P151" s="23"/>
      <c r="Q151" s="24"/>
      <c r="R151" s="34"/>
      <c r="S151" s="34"/>
      <c r="T151" s="34"/>
      <c r="U151" s="34"/>
      <c r="V151" s="34"/>
    </row>
    <row r="152" spans="1:22" ht="14.25" customHeight="1" x14ac:dyDescent="0.2">
      <c r="B152" s="36" t="s">
        <v>2012</v>
      </c>
      <c r="C152" s="22">
        <f>SUMIFS(أرشيف!Q:Q,أرشيف!N:N,J152,أرشيف!C:C,B152)</f>
        <v>0</v>
      </c>
      <c r="D152" s="22">
        <f>SUMIFS(أرشيف!Q:Q,أرشيف!N:N,K152,أرشيف!C:C,B152)</f>
        <v>79</v>
      </c>
      <c r="E152" s="22">
        <f>SUMIFS(أرشيف!Q:Q,أرشيف!N:N,L152,أرشيف!C:C,B152)</f>
        <v>0</v>
      </c>
      <c r="F152" s="22">
        <f>SUMIFS(أرشيف!Q:Q,أرشيف!N:N,M152,أرشيف!C:C,B152)</f>
        <v>11</v>
      </c>
      <c r="G152" s="22">
        <f>SUMIFS(أرشيف!Q:Q,أرشيف!N:N,N152,أرشيف!C:C,B152)</f>
        <v>3</v>
      </c>
      <c r="H152" s="22">
        <f>SUMIFS(أرشيف!Q:Q,أرشيف!N:N,O152,أرشيف!C:C,B152)</f>
        <v>0</v>
      </c>
      <c r="I152" s="20">
        <f t="shared" si="12"/>
        <v>93</v>
      </c>
      <c r="J152" s="23" t="s">
        <v>1722</v>
      </c>
      <c r="K152" s="23" t="s">
        <v>72</v>
      </c>
      <c r="L152" s="23" t="s">
        <v>149</v>
      </c>
      <c r="M152" s="23" t="s">
        <v>71</v>
      </c>
      <c r="N152" s="23" t="s">
        <v>70</v>
      </c>
      <c r="O152" s="23" t="s">
        <v>493</v>
      </c>
      <c r="P152" s="23"/>
      <c r="Q152" s="24"/>
      <c r="R152" s="34"/>
      <c r="S152" s="34"/>
      <c r="T152" s="34"/>
      <c r="U152" s="34"/>
      <c r="V152" s="34"/>
    </row>
    <row r="153" spans="1:22" ht="14.25" customHeight="1" x14ac:dyDescent="0.2">
      <c r="B153" s="20" t="s">
        <v>1993</v>
      </c>
      <c r="C153" s="20">
        <f t="shared" ref="C153:I153" si="13">SUM(C141:C152)</f>
        <v>40</v>
      </c>
      <c r="D153" s="20">
        <f t="shared" si="13"/>
        <v>573</v>
      </c>
      <c r="E153" s="20">
        <f t="shared" si="13"/>
        <v>69</v>
      </c>
      <c r="F153" s="20">
        <f>SUM(F141:F152)</f>
        <v>224</v>
      </c>
      <c r="G153" s="20">
        <f t="shared" si="13"/>
        <v>40</v>
      </c>
      <c r="H153" s="20">
        <f t="shared" si="13"/>
        <v>10</v>
      </c>
      <c r="I153" s="41">
        <f t="shared" si="13"/>
        <v>956</v>
      </c>
      <c r="J153" s="23"/>
      <c r="K153" s="23"/>
      <c r="L153" s="23"/>
      <c r="M153" s="23"/>
      <c r="N153" s="23"/>
      <c r="O153" s="23"/>
      <c r="P153" s="23"/>
      <c r="Q153" s="24"/>
      <c r="R153" s="34"/>
      <c r="S153" s="34"/>
      <c r="T153" s="34"/>
      <c r="U153" s="34"/>
      <c r="V153" s="34"/>
    </row>
    <row r="154" spans="1:22" ht="46.5" customHeight="1" x14ac:dyDescent="0.2">
      <c r="P154" s="23"/>
      <c r="Q154" s="24"/>
      <c r="R154" s="34"/>
      <c r="S154" s="34"/>
      <c r="T154" s="34"/>
      <c r="U154" s="34"/>
      <c r="V154" s="34"/>
    </row>
    <row r="155" spans="1:22" ht="14.25" customHeight="1" x14ac:dyDescent="0.2">
      <c r="A155" s="17">
        <v>9</v>
      </c>
      <c r="B155" s="60" t="s">
        <v>2000</v>
      </c>
      <c r="C155" s="60"/>
      <c r="D155" s="60"/>
      <c r="E155" s="60"/>
      <c r="F155" s="60"/>
      <c r="G155" s="60"/>
      <c r="H155" s="60"/>
      <c r="I155" s="60"/>
      <c r="J155" s="23"/>
      <c r="K155" s="23"/>
      <c r="L155" s="23"/>
      <c r="M155" s="23"/>
      <c r="N155" s="23"/>
      <c r="O155" s="23"/>
      <c r="P155" s="23"/>
      <c r="Q155" s="24"/>
      <c r="R155" s="34"/>
      <c r="S155" s="34"/>
      <c r="T155" s="34"/>
      <c r="U155" s="34"/>
      <c r="V155" s="34"/>
    </row>
    <row r="156" spans="1:22" ht="14.25" customHeight="1" x14ac:dyDescent="0.2">
      <c r="B156" s="54" t="s">
        <v>2058</v>
      </c>
      <c r="C156" s="54"/>
      <c r="D156" s="54"/>
      <c r="E156" s="54"/>
      <c r="F156" s="54"/>
      <c r="G156" s="54"/>
      <c r="H156" s="54"/>
      <c r="I156" s="54"/>
      <c r="J156" s="23"/>
      <c r="K156" s="23"/>
      <c r="L156" s="23"/>
      <c r="M156" s="23"/>
      <c r="N156" s="23"/>
      <c r="O156" s="23"/>
      <c r="P156" s="23"/>
      <c r="Q156" s="24"/>
      <c r="R156" s="34"/>
      <c r="S156" s="34"/>
      <c r="T156" s="34"/>
      <c r="U156" s="34"/>
      <c r="V156" s="34"/>
    </row>
    <row r="157" spans="1:22" ht="29.25" customHeight="1" x14ac:dyDescent="0.2">
      <c r="B157" s="19" t="s">
        <v>2057</v>
      </c>
      <c r="C157" s="39" t="s">
        <v>1722</v>
      </c>
      <c r="D157" s="39" t="s">
        <v>72</v>
      </c>
      <c r="E157" s="39" t="s">
        <v>149</v>
      </c>
      <c r="F157" s="39" t="s">
        <v>71</v>
      </c>
      <c r="G157" s="39" t="s">
        <v>70</v>
      </c>
      <c r="H157" s="39" t="s">
        <v>493</v>
      </c>
      <c r="I157" s="47" t="s">
        <v>1993</v>
      </c>
      <c r="J157" s="23"/>
      <c r="K157" s="23"/>
      <c r="L157" s="23"/>
      <c r="M157" s="23"/>
      <c r="N157" s="23"/>
      <c r="O157" s="23"/>
      <c r="P157" s="23"/>
      <c r="Q157" s="24"/>
      <c r="R157" s="34"/>
      <c r="S157" s="34"/>
      <c r="T157" s="34"/>
      <c r="U157" s="34"/>
      <c r="V157" s="34"/>
    </row>
    <row r="158" spans="1:22" ht="14.25" customHeight="1" x14ac:dyDescent="0.2">
      <c r="B158" s="36" t="s">
        <v>2002</v>
      </c>
      <c r="C158" s="48">
        <f>SUMIFS(أرشيف!I:I,أرشيف!C:C,B158,أرشيف!N:N,J158)</f>
        <v>0</v>
      </c>
      <c r="D158" s="48">
        <f>SUMIFS(أرشيف!I:I,أرشيف!C:C,B158,أرشيف!N:N,K158)</f>
        <v>0</v>
      </c>
      <c r="E158" s="48">
        <f>SUMIFS(أرشيف!I:I,أرشيف!C:C,B158,أرشيف!N:N,L158)</f>
        <v>0</v>
      </c>
      <c r="F158" s="48">
        <f>SUMIFS(أرشيف!I:I,أرشيف!C:C,B158,أرشيف!N:N,M158)</f>
        <v>63</v>
      </c>
      <c r="G158" s="48">
        <f>SUMIFS(أرشيف!I:I,أرشيف!C:C,B158,أرشيف!N:N,N158)</f>
        <v>1</v>
      </c>
      <c r="H158" s="48">
        <f>SUMIFS(أرشيف!I:I,أرشيف!C:C,B158,أرشيف!N:N,O158)</f>
        <v>50</v>
      </c>
      <c r="I158" s="49">
        <f>SUM(C158:H158)</f>
        <v>114</v>
      </c>
      <c r="J158" s="23" t="s">
        <v>1722</v>
      </c>
      <c r="K158" s="23" t="s">
        <v>72</v>
      </c>
      <c r="L158" s="23" t="s">
        <v>149</v>
      </c>
      <c r="M158" s="23" t="s">
        <v>71</v>
      </c>
      <c r="N158" s="23" t="s">
        <v>70</v>
      </c>
      <c r="O158" s="23" t="s">
        <v>493</v>
      </c>
      <c r="P158" s="23" t="s">
        <v>1987</v>
      </c>
      <c r="Q158" s="24" t="s">
        <v>1988</v>
      </c>
      <c r="R158" s="34" t="s">
        <v>1989</v>
      </c>
      <c r="S158" s="34" t="s">
        <v>1990</v>
      </c>
      <c r="T158" s="34" t="s">
        <v>1991</v>
      </c>
      <c r="U158" s="34" t="s">
        <v>1992</v>
      </c>
      <c r="V158" s="34"/>
    </row>
    <row r="159" spans="1:22" ht="14.25" customHeight="1" x14ac:dyDescent="0.2">
      <c r="B159" s="36" t="s">
        <v>2003</v>
      </c>
      <c r="C159" s="48">
        <f>SUMIFS(أرشيف!I:I,أرشيف!C:C,B159,أرشيف!N:N,J159)</f>
        <v>0</v>
      </c>
      <c r="D159" s="48">
        <f>SUMIFS(أرشيف!I:I,أرشيف!C:C,B159,أرشيف!N:N,K159)</f>
        <v>0</v>
      </c>
      <c r="E159" s="48">
        <f>SUMIFS(أرشيف!I:I,أرشيف!C:C,B159,أرشيف!N:N,L159)</f>
        <v>0</v>
      </c>
      <c r="F159" s="48">
        <f>SUMIFS(أرشيف!I:I,أرشيف!C:C,B159,أرشيف!N:N,M159)</f>
        <v>54</v>
      </c>
      <c r="G159" s="48">
        <f>SUMIFS(أرشيف!I:I,أرشيف!C:C,B159,أرشيف!N:N,N159)</f>
        <v>16</v>
      </c>
      <c r="H159" s="48">
        <f>SUMIFS(أرشيف!I:I,أرشيف!C:C,B159,أرشيف!N:N,O159)</f>
        <v>0</v>
      </c>
      <c r="I159" s="49">
        <f t="shared" ref="I159:I170" si="14">SUM(C159:H159)</f>
        <v>70</v>
      </c>
      <c r="J159" s="23" t="s">
        <v>1722</v>
      </c>
      <c r="K159" s="23" t="s">
        <v>72</v>
      </c>
      <c r="L159" s="23" t="s">
        <v>149</v>
      </c>
      <c r="M159" s="23" t="s">
        <v>71</v>
      </c>
      <c r="N159" s="23" t="s">
        <v>70</v>
      </c>
      <c r="O159" s="23" t="s">
        <v>493</v>
      </c>
      <c r="P159" s="23" t="s">
        <v>1987</v>
      </c>
      <c r="Q159" s="24" t="s">
        <v>1988</v>
      </c>
      <c r="R159" s="34" t="s">
        <v>1989</v>
      </c>
      <c r="S159" s="34" t="s">
        <v>1990</v>
      </c>
      <c r="T159" s="34" t="s">
        <v>1991</v>
      </c>
      <c r="U159" s="34" t="s">
        <v>1992</v>
      </c>
      <c r="V159" s="34"/>
    </row>
    <row r="160" spans="1:22" ht="14.25" customHeight="1" x14ac:dyDescent="0.2">
      <c r="B160" s="36" t="s">
        <v>2004</v>
      </c>
      <c r="C160" s="48">
        <f>SUMIFS(أرشيف!I:I,أرشيف!C:C,B160,أرشيف!N:N,J160)</f>
        <v>0</v>
      </c>
      <c r="D160" s="48">
        <f>SUMIFS(أرشيف!I:I,أرشيف!C:C,B160,أرشيف!N:N,K160)</f>
        <v>0</v>
      </c>
      <c r="E160" s="48">
        <f>SUMIFS(أرشيف!I:I,أرشيف!C:C,B160,أرشيف!N:N,L160)</f>
        <v>0</v>
      </c>
      <c r="F160" s="48">
        <f>SUMIFS(أرشيف!I:I,أرشيف!C:C,B160,أرشيف!N:N,M160)</f>
        <v>42</v>
      </c>
      <c r="G160" s="48">
        <f>SUMIFS(أرشيف!I:I,أرشيف!C:C,B160,أرشيف!N:N,N160)</f>
        <v>5</v>
      </c>
      <c r="H160" s="48">
        <f>SUMIFS(أرشيف!I:I,أرشيف!C:C,B160,أرشيف!N:N,O160)</f>
        <v>11</v>
      </c>
      <c r="I160" s="49">
        <f t="shared" si="14"/>
        <v>58</v>
      </c>
      <c r="J160" s="23" t="s">
        <v>1722</v>
      </c>
      <c r="K160" s="23" t="s">
        <v>72</v>
      </c>
      <c r="L160" s="23" t="s">
        <v>149</v>
      </c>
      <c r="M160" s="23" t="s">
        <v>71</v>
      </c>
      <c r="N160" s="23" t="s">
        <v>70</v>
      </c>
      <c r="O160" s="23" t="s">
        <v>493</v>
      </c>
      <c r="P160" s="23" t="s">
        <v>1987</v>
      </c>
      <c r="Q160" s="24" t="s">
        <v>1988</v>
      </c>
      <c r="R160" s="34" t="s">
        <v>1989</v>
      </c>
      <c r="S160" s="34" t="s">
        <v>1990</v>
      </c>
      <c r="T160" s="34" t="s">
        <v>1991</v>
      </c>
      <c r="U160" s="34" t="s">
        <v>1992</v>
      </c>
      <c r="V160" s="34"/>
    </row>
    <row r="161" spans="1:22" ht="14.25" customHeight="1" x14ac:dyDescent="0.2">
      <c r="B161" s="36" t="s">
        <v>2005</v>
      </c>
      <c r="C161" s="48">
        <f>SUMIFS(أرشيف!I:I,أرشيف!C:C,B161,أرشيف!N:N,J161)</f>
        <v>0</v>
      </c>
      <c r="D161" s="48">
        <f>SUMIFS(أرشيف!I:I,أرشيف!C:C,B161,أرشيف!N:N,K161)</f>
        <v>0</v>
      </c>
      <c r="E161" s="48">
        <f>SUMIFS(أرشيف!I:I,أرشيف!C:C,B161,أرشيف!N:N,L161)</f>
        <v>0</v>
      </c>
      <c r="F161" s="48">
        <f>SUMIFS(أرشيف!I:I,أرشيف!C:C,B161,أرشيف!N:N,M161)</f>
        <v>9154</v>
      </c>
      <c r="G161" s="48">
        <f>SUMIFS(أرشيف!I:I,أرشيف!C:C,B161,أرشيف!N:N,N161)</f>
        <v>242</v>
      </c>
      <c r="H161" s="48">
        <f>SUMIFS(أرشيف!I:I,أرشيف!C:C,B161,أرشيف!N:N,O161)</f>
        <v>0</v>
      </c>
      <c r="I161" s="49">
        <f t="shared" si="14"/>
        <v>9396</v>
      </c>
      <c r="J161" s="23" t="s">
        <v>1722</v>
      </c>
      <c r="K161" s="23" t="s">
        <v>72</v>
      </c>
      <c r="L161" s="23" t="s">
        <v>149</v>
      </c>
      <c r="M161" s="23" t="s">
        <v>71</v>
      </c>
      <c r="N161" s="23" t="s">
        <v>70</v>
      </c>
      <c r="O161" s="23" t="s">
        <v>493</v>
      </c>
      <c r="P161" s="23" t="s">
        <v>1987</v>
      </c>
      <c r="Q161" s="24" t="s">
        <v>1988</v>
      </c>
      <c r="R161" s="34" t="s">
        <v>1989</v>
      </c>
      <c r="S161" s="34" t="s">
        <v>1990</v>
      </c>
      <c r="T161" s="34" t="s">
        <v>1991</v>
      </c>
      <c r="U161" s="34" t="s">
        <v>1992</v>
      </c>
      <c r="V161" s="34"/>
    </row>
    <row r="162" spans="1:22" ht="14.25" customHeight="1" x14ac:dyDescent="0.2">
      <c r="B162" s="36" t="s">
        <v>2006</v>
      </c>
      <c r="C162" s="48">
        <f>SUMIFS(أرشيف!I:I,أرشيف!C:C,B162,أرشيف!N:N,J162)</f>
        <v>0</v>
      </c>
      <c r="D162" s="48">
        <f>SUMIFS(أرشيف!I:I,أرشيف!C:C,B162,أرشيف!N:N,K162)</f>
        <v>0</v>
      </c>
      <c r="E162" s="48">
        <f>SUMIFS(أرشيف!I:I,أرشيف!C:C,B162,أرشيف!N:N,L162)</f>
        <v>0</v>
      </c>
      <c r="F162" s="48">
        <f>SUMIFS(أرشيف!I:I,أرشيف!C:C,B162,أرشيف!N:N,M162)</f>
        <v>23</v>
      </c>
      <c r="G162" s="48">
        <f>SUMIFS(أرشيف!I:I,أرشيف!C:C,B162,أرشيف!N:N,N162)</f>
        <v>0</v>
      </c>
      <c r="H162" s="48">
        <f>SUMIFS(أرشيف!I:I,أرشيف!C:C,B162,أرشيف!N:N,O162)</f>
        <v>0</v>
      </c>
      <c r="I162" s="49">
        <f t="shared" si="14"/>
        <v>23</v>
      </c>
      <c r="J162" s="23" t="s">
        <v>1722</v>
      </c>
      <c r="K162" s="23" t="s">
        <v>72</v>
      </c>
      <c r="L162" s="23" t="s">
        <v>149</v>
      </c>
      <c r="M162" s="23" t="s">
        <v>71</v>
      </c>
      <c r="N162" s="23" t="s">
        <v>70</v>
      </c>
      <c r="O162" s="23" t="s">
        <v>493</v>
      </c>
      <c r="P162" s="23" t="s">
        <v>1987</v>
      </c>
      <c r="Q162" s="24" t="s">
        <v>1988</v>
      </c>
      <c r="R162" s="34" t="s">
        <v>1989</v>
      </c>
      <c r="S162" s="34" t="s">
        <v>1990</v>
      </c>
      <c r="T162" s="34" t="s">
        <v>1991</v>
      </c>
      <c r="U162" s="34" t="s">
        <v>1992</v>
      </c>
      <c r="V162" s="34"/>
    </row>
    <row r="163" spans="1:22" ht="14.25" customHeight="1" x14ac:dyDescent="0.2">
      <c r="B163" s="36" t="s">
        <v>2007</v>
      </c>
      <c r="C163" s="48">
        <f>SUMIFS(أرشيف!I:I,أرشيف!C:C,B163,أرشيف!N:N,J163)</f>
        <v>0</v>
      </c>
      <c r="D163" s="48">
        <f>SUMIFS(أرشيف!I:I,أرشيف!C:C,B163,أرشيف!N:N,K163)</f>
        <v>0</v>
      </c>
      <c r="E163" s="48">
        <f>SUMIFS(أرشيف!I:I,أرشيف!C:C,B163,أرشيف!N:N,L163)</f>
        <v>0</v>
      </c>
      <c r="F163" s="48">
        <f>SUMIFS(أرشيف!I:I,أرشيف!C:C,B163,أرشيف!N:N,M163)</f>
        <v>488</v>
      </c>
      <c r="G163" s="48">
        <f>SUMIFS(أرشيف!I:I,أرشيف!C:C,B163,أرشيف!N:N,N163)</f>
        <v>1</v>
      </c>
      <c r="H163" s="48">
        <f>SUMIFS(أرشيف!I:I,أرشيف!C:C,B163,أرشيف!N:N,O163)</f>
        <v>0</v>
      </c>
      <c r="I163" s="49">
        <f t="shared" si="14"/>
        <v>489</v>
      </c>
      <c r="J163" s="23" t="s">
        <v>1722</v>
      </c>
      <c r="K163" s="23" t="s">
        <v>72</v>
      </c>
      <c r="L163" s="23" t="s">
        <v>149</v>
      </c>
      <c r="M163" s="23" t="s">
        <v>71</v>
      </c>
      <c r="N163" s="23" t="s">
        <v>70</v>
      </c>
      <c r="O163" s="23" t="s">
        <v>493</v>
      </c>
      <c r="P163" s="23" t="s">
        <v>1987</v>
      </c>
      <c r="Q163" s="24" t="s">
        <v>1988</v>
      </c>
      <c r="R163" s="34" t="s">
        <v>1989</v>
      </c>
      <c r="S163" s="34" t="s">
        <v>1990</v>
      </c>
      <c r="T163" s="34" t="s">
        <v>1991</v>
      </c>
      <c r="U163" s="34" t="s">
        <v>1992</v>
      </c>
      <c r="V163" s="34"/>
    </row>
    <row r="164" spans="1:22" ht="14.25" customHeight="1" x14ac:dyDescent="0.2">
      <c r="B164" s="36" t="s">
        <v>2001</v>
      </c>
      <c r="C164" s="48">
        <f>SUMIFS(أرشيف!I:I,أرشيف!C:C,B164,أرشيف!N:N,J164)</f>
        <v>0</v>
      </c>
      <c r="D164" s="48">
        <f>SUMIFS(أرشيف!I:I,أرشيف!C:C,B164,أرشيف!N:N,K164)</f>
        <v>0</v>
      </c>
      <c r="E164" s="48">
        <f>SUMIFS(أرشيف!I:I,أرشيف!C:C,B164,أرشيف!N:N,L164)</f>
        <v>0</v>
      </c>
      <c r="F164" s="48">
        <f>SUMIFS(أرشيف!I:I,أرشيف!C:C,B164,أرشيف!N:N,M164)</f>
        <v>31</v>
      </c>
      <c r="G164" s="48">
        <f>SUMIFS(أرشيف!I:I,أرشيف!C:C,B164,أرشيف!N:N,N164)</f>
        <v>0</v>
      </c>
      <c r="H164" s="48">
        <f>SUMIFS(أرشيف!I:I,أرشيف!C:C,B164,أرشيف!N:N,O164)</f>
        <v>0</v>
      </c>
      <c r="I164" s="49">
        <f t="shared" si="14"/>
        <v>31</v>
      </c>
      <c r="J164" s="23" t="s">
        <v>1722</v>
      </c>
      <c r="K164" s="23" t="s">
        <v>72</v>
      </c>
      <c r="L164" s="23" t="s">
        <v>149</v>
      </c>
      <c r="M164" s="23" t="s">
        <v>71</v>
      </c>
      <c r="N164" s="23" t="s">
        <v>70</v>
      </c>
      <c r="O164" s="23" t="s">
        <v>493</v>
      </c>
      <c r="P164" s="23" t="s">
        <v>1987</v>
      </c>
      <c r="Q164" s="24" t="s">
        <v>1988</v>
      </c>
      <c r="R164" s="34" t="s">
        <v>1989</v>
      </c>
      <c r="S164" s="34" t="s">
        <v>1990</v>
      </c>
      <c r="T164" s="34" t="s">
        <v>1991</v>
      </c>
      <c r="U164" s="34" t="s">
        <v>1992</v>
      </c>
      <c r="V164" s="34"/>
    </row>
    <row r="165" spans="1:22" ht="14.25" customHeight="1" x14ac:dyDescent="0.2">
      <c r="B165" s="36" t="s">
        <v>2008</v>
      </c>
      <c r="C165" s="48">
        <f>SUMIFS(أرشيف!I:I,أرشيف!C:C,B165,أرشيف!N:N,J165)</f>
        <v>0</v>
      </c>
      <c r="D165" s="48">
        <f>SUMIFS(أرشيف!I:I,أرشيف!C:C,B165,أرشيف!N:N,K165)</f>
        <v>0</v>
      </c>
      <c r="E165" s="48">
        <f>SUMIFS(أرشيف!I:I,أرشيف!C:C,B165,أرشيف!N:N,L165)</f>
        <v>0</v>
      </c>
      <c r="F165" s="48">
        <f>SUMIFS(أرشيف!I:I,أرشيف!C:C,B165,أرشيف!N:N,M165)</f>
        <v>82</v>
      </c>
      <c r="G165" s="48">
        <f>SUMIFS(أرشيف!I:I,أرشيف!C:C,B165,أرشيف!N:N,N165)</f>
        <v>0</v>
      </c>
      <c r="H165" s="48">
        <f>SUMIFS(أرشيف!I:I,أرشيف!C:C,B165,أرشيف!N:N,O165)</f>
        <v>0</v>
      </c>
      <c r="I165" s="49">
        <f t="shared" si="14"/>
        <v>82</v>
      </c>
      <c r="J165" s="23" t="s">
        <v>1722</v>
      </c>
      <c r="K165" s="23" t="s">
        <v>72</v>
      </c>
      <c r="L165" s="23" t="s">
        <v>149</v>
      </c>
      <c r="M165" s="23" t="s">
        <v>71</v>
      </c>
      <c r="N165" s="23" t="s">
        <v>70</v>
      </c>
      <c r="O165" s="23" t="s">
        <v>493</v>
      </c>
      <c r="P165" s="23" t="s">
        <v>1987</v>
      </c>
      <c r="Q165" s="24" t="s">
        <v>1988</v>
      </c>
      <c r="R165" s="34" t="s">
        <v>1989</v>
      </c>
      <c r="S165" s="34" t="s">
        <v>1990</v>
      </c>
      <c r="T165" s="34" t="s">
        <v>1991</v>
      </c>
      <c r="U165" s="34" t="s">
        <v>1992</v>
      </c>
      <c r="V165" s="34"/>
    </row>
    <row r="166" spans="1:22" ht="14.25" customHeight="1" x14ac:dyDescent="0.2">
      <c r="B166" s="36" t="s">
        <v>2009</v>
      </c>
      <c r="C166" s="48">
        <f>SUMIFS(أرشيف!I:I,أرشيف!C:C,B166,أرشيف!N:N,J166)</f>
        <v>0</v>
      </c>
      <c r="D166" s="48">
        <f>SUMIFS(أرشيف!I:I,أرشيف!C:C,B166,أرشيف!N:N,K166)</f>
        <v>0</v>
      </c>
      <c r="E166" s="48">
        <f>SUMIFS(أرشيف!I:I,أرشيف!C:C,B166,أرشيف!N:N,L166)</f>
        <v>0</v>
      </c>
      <c r="F166" s="48">
        <f>SUMIFS(أرشيف!I:I,أرشيف!C:C,B166,أرشيف!N:N,M166)</f>
        <v>119</v>
      </c>
      <c r="G166" s="48">
        <f>SUMIFS(أرشيف!I:I,أرشيف!C:C,B166,أرشيف!N:N,N166)</f>
        <v>999</v>
      </c>
      <c r="H166" s="48">
        <f>SUMIFS(أرشيف!I:I,أرشيف!C:C,B166,أرشيف!N:N,O166)</f>
        <v>0</v>
      </c>
      <c r="I166" s="49">
        <f t="shared" si="14"/>
        <v>1118</v>
      </c>
      <c r="J166" s="23" t="s">
        <v>1722</v>
      </c>
      <c r="K166" s="23" t="s">
        <v>72</v>
      </c>
      <c r="L166" s="23" t="s">
        <v>149</v>
      </c>
      <c r="M166" s="23" t="s">
        <v>71</v>
      </c>
      <c r="N166" s="23" t="s">
        <v>70</v>
      </c>
      <c r="O166" s="23" t="s">
        <v>493</v>
      </c>
      <c r="P166" s="23" t="s">
        <v>1987</v>
      </c>
      <c r="Q166" s="24" t="s">
        <v>1988</v>
      </c>
      <c r="R166" s="34" t="s">
        <v>1989</v>
      </c>
      <c r="S166" s="34" t="s">
        <v>1990</v>
      </c>
      <c r="T166" s="34" t="s">
        <v>1991</v>
      </c>
      <c r="U166" s="34" t="s">
        <v>1992</v>
      </c>
      <c r="V166" s="34"/>
    </row>
    <row r="167" spans="1:22" ht="14.25" customHeight="1" x14ac:dyDescent="0.2">
      <c r="B167" s="36" t="s">
        <v>2010</v>
      </c>
      <c r="C167" s="48">
        <f>SUMIFS(أرشيف!I:I,أرشيف!C:C,B167,أرشيف!N:N,J167)</f>
        <v>6</v>
      </c>
      <c r="D167" s="48">
        <f>SUMIFS(أرشيف!I:I,أرشيف!C:C,B167,أرشيف!N:N,K167)</f>
        <v>0</v>
      </c>
      <c r="E167" s="48">
        <f>SUMIFS(أرشيف!I:I,أرشيف!C:C,B167,أرشيف!N:N,L167)</f>
        <v>0</v>
      </c>
      <c r="F167" s="48">
        <f>SUMIFS(أرشيف!I:I,أرشيف!C:C,B167,أرشيف!N:N,M167)</f>
        <v>29</v>
      </c>
      <c r="G167" s="48">
        <f>SUMIFS(أرشيف!I:I,أرشيف!C:C,B167,أرشيف!N:N,N167)</f>
        <v>10</v>
      </c>
      <c r="H167" s="48">
        <f>SUMIFS(أرشيف!I:I,أرشيف!C:C,B167,أرشيف!N:N,O167)</f>
        <v>32</v>
      </c>
      <c r="I167" s="49">
        <f t="shared" si="14"/>
        <v>77</v>
      </c>
      <c r="J167" s="23" t="s">
        <v>1722</v>
      </c>
      <c r="K167" s="23" t="s">
        <v>72</v>
      </c>
      <c r="L167" s="23" t="s">
        <v>149</v>
      </c>
      <c r="M167" s="23" t="s">
        <v>71</v>
      </c>
      <c r="N167" s="23" t="s">
        <v>70</v>
      </c>
      <c r="O167" s="23" t="s">
        <v>493</v>
      </c>
      <c r="P167" s="23" t="s">
        <v>1987</v>
      </c>
      <c r="Q167" s="24" t="s">
        <v>1988</v>
      </c>
      <c r="R167" s="34" t="s">
        <v>1989</v>
      </c>
      <c r="S167" s="34" t="s">
        <v>1990</v>
      </c>
      <c r="T167" s="34" t="s">
        <v>1991</v>
      </c>
      <c r="U167" s="34" t="s">
        <v>1992</v>
      </c>
      <c r="V167" s="34"/>
    </row>
    <row r="168" spans="1:22" ht="14.25" customHeight="1" x14ac:dyDescent="0.2">
      <c r="B168" s="36" t="s">
        <v>2011</v>
      </c>
      <c r="C168" s="48">
        <f>SUMIFS(أرشيف!I:I,أرشيف!C:C,B168,أرشيف!N:N,J168)</f>
        <v>0</v>
      </c>
      <c r="D168" s="48">
        <f>SUMIFS(أرشيف!I:I,أرشيف!C:C,B168,أرشيف!N:N,K168)</f>
        <v>0</v>
      </c>
      <c r="E168" s="48">
        <f>SUMIFS(أرشيف!I:I,أرشيف!C:C,B168,أرشيف!N:N,L168)</f>
        <v>0</v>
      </c>
      <c r="F168" s="48">
        <f>SUMIFS(أرشيف!I:I,أرشيف!C:C,B168,أرشيف!N:N,M168)</f>
        <v>31</v>
      </c>
      <c r="G168" s="48">
        <f>SUMIFS(أرشيف!I:I,أرشيف!C:C,B168,أرشيف!N:N,N168)</f>
        <v>0</v>
      </c>
      <c r="H168" s="48">
        <f>SUMIFS(أرشيف!I:I,أرشيف!C:C,B168,أرشيف!N:N,O168)</f>
        <v>0</v>
      </c>
      <c r="I168" s="49">
        <f t="shared" si="14"/>
        <v>31</v>
      </c>
      <c r="J168" s="23" t="s">
        <v>1722</v>
      </c>
      <c r="K168" s="23" t="s">
        <v>72</v>
      </c>
      <c r="L168" s="23" t="s">
        <v>149</v>
      </c>
      <c r="M168" s="23" t="s">
        <v>71</v>
      </c>
      <c r="N168" s="23" t="s">
        <v>70</v>
      </c>
      <c r="O168" s="23" t="s">
        <v>493</v>
      </c>
      <c r="P168" s="23" t="s">
        <v>1987</v>
      </c>
      <c r="Q168" s="24" t="s">
        <v>1988</v>
      </c>
      <c r="R168" s="34" t="s">
        <v>1989</v>
      </c>
      <c r="S168" s="34" t="s">
        <v>1990</v>
      </c>
      <c r="T168" s="34" t="s">
        <v>1991</v>
      </c>
      <c r="U168" s="34" t="s">
        <v>1992</v>
      </c>
      <c r="V168" s="34"/>
    </row>
    <row r="169" spans="1:22" ht="14.25" customHeight="1" x14ac:dyDescent="0.2">
      <c r="B169" s="36" t="s">
        <v>2012</v>
      </c>
      <c r="C169" s="48">
        <f>SUMIFS(أرشيف!I:I,أرشيف!C:C,B169,أرشيف!N:N,J169)</f>
        <v>0</v>
      </c>
      <c r="D169" s="48">
        <f>SUMIFS(أرشيف!I:I,أرشيف!C:C,B169,أرشيف!N:N,K169)</f>
        <v>0</v>
      </c>
      <c r="E169" s="48">
        <f>SUMIFS(أرشيف!I:I,أرشيف!C:C,B169,أرشيف!N:N,L169)</f>
        <v>0</v>
      </c>
      <c r="F169" s="48">
        <f>SUMIFS(أرشيف!I:I,أرشيف!C:C,B169,أرشيف!N:N,M169)</f>
        <v>67</v>
      </c>
      <c r="G169" s="48">
        <f>SUMIFS(أرشيف!I:I,أرشيف!C:C,B169,أرشيف!N:N,N169)</f>
        <v>1</v>
      </c>
      <c r="H169" s="48">
        <f>SUMIFS(أرشيف!I:I,أرشيف!C:C,B169,أرشيف!N:N,O169)</f>
        <v>0</v>
      </c>
      <c r="I169" s="49">
        <f t="shared" si="14"/>
        <v>68</v>
      </c>
      <c r="J169" s="23" t="s">
        <v>1722</v>
      </c>
      <c r="K169" s="23" t="s">
        <v>72</v>
      </c>
      <c r="L169" s="23" t="s">
        <v>149</v>
      </c>
      <c r="M169" s="23" t="s">
        <v>71</v>
      </c>
      <c r="N169" s="23" t="s">
        <v>70</v>
      </c>
      <c r="O169" s="23" t="s">
        <v>493</v>
      </c>
      <c r="P169" s="23" t="s">
        <v>1987</v>
      </c>
      <c r="Q169" s="24" t="s">
        <v>1988</v>
      </c>
      <c r="R169" s="34" t="s">
        <v>1989</v>
      </c>
      <c r="S169" s="34" t="s">
        <v>1990</v>
      </c>
      <c r="T169" s="34" t="s">
        <v>1991</v>
      </c>
      <c r="U169" s="34" t="s">
        <v>1992</v>
      </c>
      <c r="V169" s="34"/>
    </row>
    <row r="170" spans="1:22" ht="14.25" customHeight="1" x14ac:dyDescent="0.2">
      <c r="B170" s="47" t="s">
        <v>1993</v>
      </c>
      <c r="C170" s="49">
        <f t="shared" ref="C170:H170" si="15">SUM(C158:C169)</f>
        <v>6</v>
      </c>
      <c r="D170" s="49">
        <f t="shared" si="15"/>
        <v>0</v>
      </c>
      <c r="E170" s="49">
        <f t="shared" si="15"/>
        <v>0</v>
      </c>
      <c r="F170" s="49">
        <f t="shared" si="15"/>
        <v>10183</v>
      </c>
      <c r="G170" s="49">
        <f t="shared" si="15"/>
        <v>1275</v>
      </c>
      <c r="H170" s="49">
        <f t="shared" si="15"/>
        <v>93</v>
      </c>
      <c r="I170" s="50">
        <f t="shared" si="14"/>
        <v>11557</v>
      </c>
      <c r="J170" s="23"/>
      <c r="K170" s="23"/>
      <c r="L170" s="23"/>
      <c r="M170" s="23"/>
      <c r="N170" s="23"/>
      <c r="O170" s="23"/>
      <c r="P170" s="23"/>
      <c r="Q170" s="24"/>
      <c r="R170" s="34"/>
      <c r="S170" s="34"/>
      <c r="T170" s="34"/>
      <c r="U170" s="34"/>
      <c r="V170" s="34"/>
    </row>
    <row r="171" spans="1:22" ht="46.5" customHeight="1" x14ac:dyDescent="0.2">
      <c r="P171" s="23"/>
      <c r="Q171" s="24"/>
      <c r="R171" s="34"/>
      <c r="S171" s="34"/>
      <c r="T171" s="34"/>
      <c r="U171" s="34"/>
      <c r="V171" s="34"/>
    </row>
    <row r="172" spans="1:22" ht="14.25" customHeight="1" x14ac:dyDescent="0.2">
      <c r="A172" s="17">
        <v>10</v>
      </c>
      <c r="B172" s="60" t="s">
        <v>2000</v>
      </c>
      <c r="C172" s="60"/>
      <c r="D172" s="60"/>
      <c r="E172" s="60"/>
      <c r="F172" s="60"/>
      <c r="G172" s="60"/>
      <c r="H172" s="23"/>
      <c r="I172" s="23"/>
      <c r="J172" s="23"/>
      <c r="K172" s="23"/>
      <c r="L172" s="23"/>
      <c r="M172" s="23"/>
      <c r="N172" s="23"/>
      <c r="O172" s="23"/>
      <c r="P172" s="23"/>
      <c r="Q172" s="24"/>
      <c r="R172" s="34"/>
      <c r="S172" s="34"/>
      <c r="T172" s="34"/>
      <c r="U172" s="34"/>
      <c r="V172" s="34"/>
    </row>
    <row r="173" spans="1:22" ht="14.25" customHeight="1" x14ac:dyDescent="0.2">
      <c r="B173" s="54" t="s">
        <v>2056</v>
      </c>
      <c r="C173" s="54"/>
      <c r="D173" s="54"/>
      <c r="E173" s="54"/>
      <c r="F173" s="54"/>
      <c r="G173" s="54"/>
      <c r="H173" s="23"/>
      <c r="I173" s="23"/>
      <c r="J173" s="23"/>
      <c r="K173" s="23"/>
      <c r="L173" s="23"/>
      <c r="M173" s="23"/>
      <c r="N173" s="23"/>
      <c r="O173" s="23"/>
      <c r="P173" s="23"/>
      <c r="Q173" s="24"/>
      <c r="R173" s="34"/>
      <c r="S173" s="34"/>
      <c r="T173" s="34"/>
      <c r="U173" s="34"/>
      <c r="V173" s="34"/>
    </row>
    <row r="174" spans="1:22" ht="29.25" customHeight="1" x14ac:dyDescent="0.2">
      <c r="B174" s="19" t="s">
        <v>2055</v>
      </c>
      <c r="C174" s="19" t="s">
        <v>1620</v>
      </c>
      <c r="D174" s="19" t="s">
        <v>1619</v>
      </c>
      <c r="E174" s="19" t="s">
        <v>1621</v>
      </c>
      <c r="F174" s="19" t="s">
        <v>1356</v>
      </c>
      <c r="G174" s="20" t="s">
        <v>1993</v>
      </c>
      <c r="H174" s="23"/>
      <c r="I174" s="23"/>
      <c r="J174" s="23"/>
      <c r="K174" s="23"/>
      <c r="L174" s="23"/>
      <c r="M174" s="23"/>
      <c r="N174" s="23"/>
      <c r="O174" s="23"/>
      <c r="P174" s="23"/>
      <c r="Q174" s="24"/>
      <c r="R174" s="34"/>
      <c r="S174" s="34"/>
      <c r="T174" s="34"/>
      <c r="U174" s="34"/>
      <c r="V174" s="34"/>
    </row>
    <row r="175" spans="1:22" ht="14.25" customHeight="1" x14ac:dyDescent="0.2">
      <c r="B175" s="36" t="s">
        <v>2002</v>
      </c>
      <c r="C175" s="22">
        <f>SUMIFS(أرشيف!Q:Q,أرشيف!C:C,B175,أرشيف!O:O,H175)</f>
        <v>13</v>
      </c>
      <c r="D175" s="22">
        <f>SUMIFS(أرشيف!Q:Q,أرشيف!C:C,B175,أرشيف!O:O,I175)</f>
        <v>28</v>
      </c>
      <c r="E175" s="22">
        <f>SUMIFS(أرشيف!Q:Q,أرشيف!C:C,B175,أرشيف!O:O,J175)</f>
        <v>25</v>
      </c>
      <c r="F175" s="22">
        <f>SUMIFS(أرشيف!Q:Q,أرشيف!C:C,B175,أرشيف!O:O,K175)</f>
        <v>5</v>
      </c>
      <c r="G175" s="20">
        <f>SUM(C175:F175)</f>
        <v>71</v>
      </c>
      <c r="H175" s="23" t="s">
        <v>1620</v>
      </c>
      <c r="I175" s="23" t="s">
        <v>1619</v>
      </c>
      <c r="J175" s="23" t="s">
        <v>1621</v>
      </c>
      <c r="K175" s="23" t="s">
        <v>1356</v>
      </c>
      <c r="L175" s="23"/>
      <c r="M175" s="23"/>
      <c r="N175" s="23"/>
      <c r="O175" s="23"/>
      <c r="P175" s="23"/>
      <c r="Q175" s="24"/>
      <c r="R175" s="34"/>
      <c r="S175" s="34"/>
      <c r="T175" s="34"/>
      <c r="U175" s="34"/>
      <c r="V175" s="34"/>
    </row>
    <row r="176" spans="1:22" ht="14.25" customHeight="1" x14ac:dyDescent="0.2">
      <c r="B176" s="36" t="s">
        <v>2003</v>
      </c>
      <c r="C176" s="22">
        <f>SUMIFS(أرشيف!Q:Q,أرشيف!C:C,B176,أرشيف!O:O,H176)</f>
        <v>6</v>
      </c>
      <c r="D176" s="22">
        <f>SUMIFS(أرشيف!Q:Q,أرشيف!C:C,B176,أرشيف!O:O,I176)</f>
        <v>86</v>
      </c>
      <c r="E176" s="22">
        <f>SUMIFS(أرشيف!Q:Q,أرشيف!C:C,B176,أرشيف!O:O,J176)</f>
        <v>4</v>
      </c>
      <c r="F176" s="22">
        <f>SUMIFS(أرشيف!Q:Q,أرشيف!C:C,B176,أرشيف!O:O,K176)</f>
        <v>23</v>
      </c>
      <c r="G176" s="20">
        <f t="shared" ref="G176" si="16">SUM(C176:F176)</f>
        <v>119</v>
      </c>
      <c r="H176" s="23" t="s">
        <v>1620</v>
      </c>
      <c r="I176" s="23" t="s">
        <v>1619</v>
      </c>
      <c r="J176" s="23" t="s">
        <v>1621</v>
      </c>
      <c r="K176" s="23" t="s">
        <v>1356</v>
      </c>
      <c r="L176" s="23"/>
      <c r="M176" s="23"/>
      <c r="N176" s="23"/>
      <c r="O176" s="23"/>
      <c r="P176" s="23"/>
      <c r="Q176" s="24"/>
      <c r="R176" s="34"/>
      <c r="S176" s="34"/>
      <c r="T176" s="34"/>
      <c r="U176" s="34"/>
      <c r="V176" s="34"/>
    </row>
    <row r="177" spans="1:22" ht="14.25" customHeight="1" x14ac:dyDescent="0.2">
      <c r="B177" s="36" t="s">
        <v>2004</v>
      </c>
      <c r="C177" s="22">
        <f>SUMIFS(أرشيف!Q:Q,أرشيف!C:C,B177,أرشيف!O:O,H177)</f>
        <v>26</v>
      </c>
      <c r="D177" s="22">
        <f>SUMIFS(أرشيف!Q:Q,أرشيف!C:C,B177,أرشيف!O:O,I177)</f>
        <v>72</v>
      </c>
      <c r="E177" s="22">
        <f>SUMIFS(أرشيف!Q:Q,أرشيف!C:C,B177,أرشيف!O:O,J177)</f>
        <v>4</v>
      </c>
      <c r="F177" s="22">
        <f>SUMIFS(أرشيف!Q:Q,أرشيف!C:C,B177,أرشيف!O:O,K177)</f>
        <v>0</v>
      </c>
      <c r="G177" s="20">
        <f>SUM(C177:F177)</f>
        <v>102</v>
      </c>
      <c r="H177" s="23" t="s">
        <v>1620</v>
      </c>
      <c r="I177" s="23" t="s">
        <v>1619</v>
      </c>
      <c r="J177" s="23" t="s">
        <v>1621</v>
      </c>
      <c r="K177" s="23" t="s">
        <v>1356</v>
      </c>
      <c r="L177" s="23"/>
      <c r="M177" s="23"/>
      <c r="N177" s="23"/>
      <c r="O177" s="23"/>
      <c r="P177" s="23"/>
      <c r="Q177" s="24"/>
      <c r="R177" s="34"/>
      <c r="S177" s="34"/>
      <c r="T177" s="34"/>
      <c r="U177" s="34"/>
      <c r="V177" s="34"/>
    </row>
    <row r="178" spans="1:22" ht="14.25" customHeight="1" x14ac:dyDescent="0.2">
      <c r="B178" s="36" t="s">
        <v>2005</v>
      </c>
      <c r="C178" s="22">
        <f>SUMIFS(أرشيف!Q:Q,أرشيف!C:C,B178,أرشيف!O:O,H178)</f>
        <v>0</v>
      </c>
      <c r="D178" s="22">
        <f>SUMIFS(أرشيف!Q:Q,أرشيف!C:C,B178,أرشيف!O:O,I178)</f>
        <v>67</v>
      </c>
      <c r="E178" s="22">
        <f>SUMIFS(أرشيف!Q:Q,أرشيف!C:C,B178,أرشيف!O:O,J178)</f>
        <v>11</v>
      </c>
      <c r="F178" s="22">
        <f>SUMIFS(أرشيف!Q:Q,أرشيف!C:C,B178,أرشيف!O:O,K178)</f>
        <v>0</v>
      </c>
      <c r="G178" s="20">
        <f t="shared" ref="G178:G181" si="17">SUM(C178:F178)</f>
        <v>78</v>
      </c>
      <c r="H178" s="23" t="s">
        <v>1620</v>
      </c>
      <c r="I178" s="23" t="s">
        <v>1619</v>
      </c>
      <c r="J178" s="23" t="s">
        <v>1621</v>
      </c>
      <c r="K178" s="23" t="s">
        <v>1356</v>
      </c>
      <c r="L178" s="23"/>
      <c r="M178" s="23"/>
      <c r="N178" s="23"/>
      <c r="O178" s="23"/>
      <c r="P178" s="23"/>
      <c r="Q178" s="24"/>
      <c r="R178" s="34"/>
      <c r="S178" s="34"/>
      <c r="T178" s="34"/>
      <c r="U178" s="34"/>
      <c r="V178" s="34"/>
    </row>
    <row r="179" spans="1:22" ht="14.25" customHeight="1" x14ac:dyDescent="0.2">
      <c r="B179" s="36" t="s">
        <v>2006</v>
      </c>
      <c r="C179" s="22">
        <f>SUMIFS(أرشيف!Q:Q,أرشيف!C:C,B179,أرشيف!O:O,H179)</f>
        <v>7</v>
      </c>
      <c r="D179" s="22">
        <f>SUMIFS(أرشيف!Q:Q,أرشيف!C:C,B179,أرشيف!O:O,I179)</f>
        <v>77</v>
      </c>
      <c r="E179" s="22">
        <f>SUMIFS(أرشيف!Q:Q,أرشيف!C:C,B179,أرشيف!O:O,J179)</f>
        <v>13</v>
      </c>
      <c r="F179" s="22">
        <f>SUMIFS(أرشيف!Q:Q,أرشيف!C:C,B179,أرشيف!O:O,K179)</f>
        <v>11</v>
      </c>
      <c r="G179" s="20">
        <f t="shared" si="17"/>
        <v>108</v>
      </c>
      <c r="H179" s="23" t="s">
        <v>1620</v>
      </c>
      <c r="I179" s="23" t="s">
        <v>1619</v>
      </c>
      <c r="J179" s="23" t="s">
        <v>1621</v>
      </c>
      <c r="K179" s="23" t="s">
        <v>1356</v>
      </c>
      <c r="L179" s="23"/>
      <c r="M179" s="23"/>
      <c r="N179" s="23"/>
      <c r="O179" s="23"/>
      <c r="P179" s="23"/>
      <c r="Q179" s="24"/>
      <c r="R179" s="34"/>
      <c r="S179" s="34"/>
      <c r="T179" s="34"/>
      <c r="U179" s="34"/>
      <c r="V179" s="34"/>
    </row>
    <row r="180" spans="1:22" ht="14.25" customHeight="1" x14ac:dyDescent="0.2">
      <c r="B180" s="36" t="s">
        <v>2007</v>
      </c>
      <c r="C180" s="22">
        <f>SUMIFS(أرشيف!Q:Q,أرشيف!C:C,B180,أرشيف!O:O,H180)</f>
        <v>1</v>
      </c>
      <c r="D180" s="22">
        <f>SUMIFS(أرشيف!Q:Q,أرشيف!C:C,B180,أرشيف!O:O,I180)</f>
        <v>36</v>
      </c>
      <c r="E180" s="22">
        <f>SUMIFS(أرشيف!Q:Q,أرشيف!C:C,B180,أرشيف!O:O,J180)</f>
        <v>14</v>
      </c>
      <c r="F180" s="22">
        <f>SUMIFS(أرشيف!Q:Q,أرشيف!C:C,B180,أرشيف!O:O,K180)</f>
        <v>1</v>
      </c>
      <c r="G180" s="20">
        <f t="shared" si="17"/>
        <v>52</v>
      </c>
      <c r="H180" s="23" t="s">
        <v>1620</v>
      </c>
      <c r="I180" s="23" t="s">
        <v>1619</v>
      </c>
      <c r="J180" s="23" t="s">
        <v>1621</v>
      </c>
      <c r="K180" s="23" t="s">
        <v>1356</v>
      </c>
      <c r="L180" s="23"/>
      <c r="M180" s="23"/>
      <c r="N180" s="23"/>
      <c r="O180" s="23"/>
      <c r="P180" s="23"/>
      <c r="Q180" s="24"/>
      <c r="R180" s="34"/>
      <c r="S180" s="34"/>
      <c r="T180" s="34"/>
      <c r="U180" s="34"/>
      <c r="V180" s="34"/>
    </row>
    <row r="181" spans="1:22" ht="14.25" customHeight="1" x14ac:dyDescent="0.2">
      <c r="B181" s="36" t="s">
        <v>2001</v>
      </c>
      <c r="C181" s="22">
        <f>SUMIFS(أرشيف!Q:Q,أرشيف!C:C,B181,أرشيف!O:O,H181)</f>
        <v>1</v>
      </c>
      <c r="D181" s="22">
        <f>SUMIFS(أرشيف!Q:Q,أرشيف!C:C,B181,أرشيف!O:O,I181)</f>
        <v>23</v>
      </c>
      <c r="E181" s="22">
        <f>SUMIFS(أرشيف!Q:Q,أرشيف!C:C,B181,أرشيف!O:O,J181)</f>
        <v>0</v>
      </c>
      <c r="F181" s="22">
        <f>SUMIFS(أرشيف!Q:Q,أرشيف!C:C,B181,أرشيف!O:O,K181)</f>
        <v>0</v>
      </c>
      <c r="G181" s="20">
        <f t="shared" si="17"/>
        <v>24</v>
      </c>
      <c r="H181" s="23" t="s">
        <v>1620</v>
      </c>
      <c r="I181" s="23" t="s">
        <v>1619</v>
      </c>
      <c r="J181" s="23" t="s">
        <v>1621</v>
      </c>
      <c r="K181" s="23" t="s">
        <v>1356</v>
      </c>
      <c r="L181" s="23"/>
      <c r="M181" s="23"/>
      <c r="N181" s="23"/>
      <c r="O181" s="23"/>
      <c r="P181" s="23"/>
      <c r="Q181" s="24"/>
      <c r="R181" s="34"/>
      <c r="S181" s="34"/>
      <c r="T181" s="34"/>
      <c r="U181" s="34"/>
      <c r="V181" s="34"/>
    </row>
    <row r="182" spans="1:22" ht="14.25" customHeight="1" x14ac:dyDescent="0.2">
      <c r="B182" s="36" t="s">
        <v>2008</v>
      </c>
      <c r="C182" s="22">
        <f>SUMIFS(أرشيف!Q:Q,أرشيف!C:C,B182,أرشيف!O:O,H182)</f>
        <v>8</v>
      </c>
      <c r="D182" s="22">
        <f>SUMIFS(أرشيف!Q:Q,أرشيف!C:C,B182,أرشيف!O:O,I182)</f>
        <v>82</v>
      </c>
      <c r="E182" s="22">
        <f>SUMIFS(أرشيف!Q:Q,أرشيف!C:C,B182,أرشيف!O:O,J182)</f>
        <v>16</v>
      </c>
      <c r="F182" s="22">
        <f>SUMIFS(أرشيف!Q:Q,أرشيف!C:C,B182,أرشيف!O:O,K182)</f>
        <v>8</v>
      </c>
      <c r="G182" s="20">
        <f>SUM(C182:F182)</f>
        <v>114</v>
      </c>
      <c r="H182" s="23" t="s">
        <v>1620</v>
      </c>
      <c r="I182" s="23" t="s">
        <v>1619</v>
      </c>
      <c r="J182" s="23" t="s">
        <v>1621</v>
      </c>
      <c r="K182" s="23" t="s">
        <v>1356</v>
      </c>
      <c r="L182" s="23"/>
      <c r="M182" s="23"/>
      <c r="N182" s="23"/>
      <c r="O182" s="23"/>
      <c r="P182" s="23"/>
      <c r="Q182" s="24"/>
      <c r="R182" s="34"/>
      <c r="S182" s="34"/>
      <c r="T182" s="34"/>
      <c r="U182" s="34"/>
      <c r="V182" s="34"/>
    </row>
    <row r="183" spans="1:22" ht="14.25" customHeight="1" x14ac:dyDescent="0.2">
      <c r="B183" s="36" t="s">
        <v>2009</v>
      </c>
      <c r="C183" s="22">
        <f>SUMIFS(أرشيف!Q:Q,أرشيف!C:C,B183,أرشيف!O:O,H183)</f>
        <v>11</v>
      </c>
      <c r="D183" s="22">
        <f>SUMIFS(أرشيف!Q:Q,أرشيف!C:C,B183,أرشيف!O:O,I183)</f>
        <v>34</v>
      </c>
      <c r="E183" s="22">
        <f>SUMIFS(أرشيف!Q:Q,أرشيف!C:C,B183,أرشيف!O:O,J183)</f>
        <v>3</v>
      </c>
      <c r="F183" s="22">
        <f>SUMIFS(أرشيف!Q:Q,أرشيف!C:C,B183,أرشيف!O:O,K183)</f>
        <v>6</v>
      </c>
      <c r="G183" s="20">
        <f t="shared" ref="G183:G186" si="18">SUM(C183:F183)</f>
        <v>54</v>
      </c>
      <c r="H183" s="23" t="s">
        <v>1620</v>
      </c>
      <c r="I183" s="23" t="s">
        <v>1619</v>
      </c>
      <c r="J183" s="23" t="s">
        <v>1621</v>
      </c>
      <c r="K183" s="23" t="s">
        <v>1356</v>
      </c>
      <c r="L183" s="23"/>
      <c r="M183" s="23"/>
      <c r="N183" s="23"/>
      <c r="O183" s="23"/>
      <c r="P183" s="23"/>
      <c r="Q183" s="24"/>
      <c r="R183" s="34"/>
      <c r="S183" s="34"/>
      <c r="T183" s="34"/>
      <c r="U183" s="34"/>
      <c r="V183" s="34"/>
    </row>
    <row r="184" spans="1:22" ht="14.25" customHeight="1" x14ac:dyDescent="0.2">
      <c r="B184" s="36" t="s">
        <v>2010</v>
      </c>
      <c r="C184" s="22">
        <f>SUMIFS(أرشيف!Q:Q,أرشيف!C:C,B184,أرشيف!O:O,H184)</f>
        <v>5</v>
      </c>
      <c r="D184" s="22">
        <f>SUMIFS(أرشيف!Q:Q,أرشيف!C:C,B184,أرشيف!O:O,I184)</f>
        <v>77</v>
      </c>
      <c r="E184" s="22">
        <f>SUMIFS(أرشيف!Q:Q,أرشيف!C:C,B184,أرشيف!O:O,J184)</f>
        <v>0</v>
      </c>
      <c r="F184" s="22">
        <f>SUMIFS(أرشيف!Q:Q,أرشيف!C:C,B184,أرشيف!O:O,K184)</f>
        <v>16</v>
      </c>
      <c r="G184" s="20">
        <f t="shared" si="18"/>
        <v>98</v>
      </c>
      <c r="H184" s="23" t="s">
        <v>1620</v>
      </c>
      <c r="I184" s="23" t="s">
        <v>1619</v>
      </c>
      <c r="J184" s="23" t="s">
        <v>1621</v>
      </c>
      <c r="K184" s="23" t="s">
        <v>1356</v>
      </c>
      <c r="L184" s="23"/>
      <c r="M184" s="23"/>
      <c r="N184" s="23"/>
      <c r="O184" s="23"/>
      <c r="P184" s="23"/>
      <c r="Q184" s="24"/>
      <c r="R184" s="34"/>
      <c r="S184" s="34"/>
      <c r="T184" s="34"/>
      <c r="U184" s="34"/>
      <c r="V184" s="34"/>
    </row>
    <row r="185" spans="1:22" ht="14.25" customHeight="1" x14ac:dyDescent="0.2">
      <c r="B185" s="36" t="s">
        <v>2011</v>
      </c>
      <c r="C185" s="22">
        <f>SUMIFS(أرشيف!Q:Q,أرشيف!C:C,B185,أرشيف!O:O,H185)</f>
        <v>12</v>
      </c>
      <c r="D185" s="22">
        <f>SUMIFS(أرشيف!Q:Q,أرشيف!C:C,B185,أرشيف!O:O,I185)</f>
        <v>18</v>
      </c>
      <c r="E185" s="22">
        <f>SUMIFS(أرشيف!Q:Q,أرشيف!C:C,B185,أرشيف!O:O,J185)</f>
        <v>3</v>
      </c>
      <c r="F185" s="22">
        <f>SUMIFS(أرشيف!Q:Q,أرشيف!C:C,B185,أرشيف!O:O,K185)</f>
        <v>10</v>
      </c>
      <c r="G185" s="20">
        <f t="shared" si="18"/>
        <v>43</v>
      </c>
      <c r="H185" s="23" t="s">
        <v>1620</v>
      </c>
      <c r="I185" s="23" t="s">
        <v>1619</v>
      </c>
      <c r="J185" s="23" t="s">
        <v>1621</v>
      </c>
      <c r="K185" s="23" t="s">
        <v>1356</v>
      </c>
      <c r="L185" s="23"/>
      <c r="M185" s="23"/>
      <c r="N185" s="23"/>
      <c r="O185" s="23"/>
      <c r="P185" s="23"/>
      <c r="Q185" s="24"/>
      <c r="R185" s="34"/>
      <c r="S185" s="34"/>
      <c r="T185" s="34"/>
      <c r="U185" s="34"/>
      <c r="V185" s="34"/>
    </row>
    <row r="186" spans="1:22" ht="14.25" customHeight="1" x14ac:dyDescent="0.2">
      <c r="B186" s="36" t="s">
        <v>2012</v>
      </c>
      <c r="C186" s="22">
        <f>SUMIFS(أرشيف!Q:Q,أرشيف!C:C,B186,أرشيف!O:O,H186)</f>
        <v>5</v>
      </c>
      <c r="D186" s="22">
        <f>SUMIFS(أرشيف!Q:Q,أرشيف!C:C,B186,أرشيف!O:O,I186)</f>
        <v>71</v>
      </c>
      <c r="E186" s="22">
        <f>SUMIFS(أرشيف!Q:Q,أرشيف!C:C,B186,أرشيف!O:O,J186)</f>
        <v>15</v>
      </c>
      <c r="F186" s="22">
        <f>SUMIFS(أرشيف!Q:Q,أرشيف!C:C,B186,أرشيف!O:O,K186)</f>
        <v>2</v>
      </c>
      <c r="G186" s="20">
        <f t="shared" si="18"/>
        <v>93</v>
      </c>
      <c r="H186" s="23" t="s">
        <v>1620</v>
      </c>
      <c r="I186" s="23" t="s">
        <v>1619</v>
      </c>
      <c r="J186" s="23" t="s">
        <v>1621</v>
      </c>
      <c r="K186" s="23" t="s">
        <v>1356</v>
      </c>
      <c r="L186" s="23"/>
      <c r="M186" s="23"/>
      <c r="N186" s="23"/>
      <c r="O186" s="23"/>
      <c r="P186" s="23"/>
      <c r="Q186" s="24"/>
      <c r="R186" s="34"/>
      <c r="S186" s="34"/>
      <c r="T186" s="34"/>
      <c r="U186" s="34"/>
      <c r="V186" s="34"/>
    </row>
    <row r="187" spans="1:22" ht="14.25" customHeight="1" x14ac:dyDescent="0.2">
      <c r="B187" s="20" t="s">
        <v>1993</v>
      </c>
      <c r="C187" s="20">
        <f>SUM(C175:C186)</f>
        <v>95</v>
      </c>
      <c r="D187" s="20">
        <f>SUM(D175:D186)</f>
        <v>671</v>
      </c>
      <c r="E187" s="20">
        <f>SUM(E175:E186)</f>
        <v>108</v>
      </c>
      <c r="F187" s="20">
        <f>SUM(F175:F186)</f>
        <v>82</v>
      </c>
      <c r="G187" s="41">
        <f>SUM(G175:G186)</f>
        <v>956</v>
      </c>
      <c r="H187" s="23"/>
      <c r="I187" s="23"/>
      <c r="J187" s="23"/>
      <c r="K187" s="23"/>
      <c r="L187" s="23"/>
      <c r="M187" s="23"/>
      <c r="N187" s="23"/>
      <c r="O187" s="23"/>
      <c r="P187" s="23"/>
      <c r="Q187" s="24"/>
      <c r="R187" s="34"/>
      <c r="S187" s="34"/>
      <c r="T187" s="34"/>
      <c r="U187" s="34"/>
      <c r="V187" s="34"/>
    </row>
    <row r="188" spans="1:22" ht="46.5" customHeight="1" x14ac:dyDescent="0.2">
      <c r="P188" s="23"/>
      <c r="Q188" s="24"/>
      <c r="R188" s="34"/>
      <c r="S188" s="34"/>
      <c r="T188" s="34"/>
      <c r="U188" s="34"/>
      <c r="V188" s="34"/>
    </row>
    <row r="189" spans="1:22" ht="14.25" customHeight="1" x14ac:dyDescent="0.2">
      <c r="A189" s="17">
        <v>11</v>
      </c>
      <c r="B189" s="60" t="s">
        <v>2000</v>
      </c>
      <c r="C189" s="60"/>
      <c r="D189" s="60"/>
      <c r="E189" s="60"/>
      <c r="F189" s="60"/>
      <c r="G189" s="60"/>
      <c r="H189" s="23"/>
      <c r="I189" s="23"/>
      <c r="J189" s="23"/>
      <c r="K189" s="23"/>
      <c r="L189" s="23"/>
      <c r="M189" s="23"/>
      <c r="N189" s="23"/>
      <c r="O189" s="23"/>
      <c r="P189" s="23"/>
      <c r="Q189" s="24"/>
      <c r="R189" s="34"/>
      <c r="S189" s="34"/>
      <c r="T189" s="34"/>
      <c r="U189" s="34"/>
      <c r="V189" s="34"/>
    </row>
    <row r="190" spans="1:22" ht="14.25" customHeight="1" x14ac:dyDescent="0.2">
      <c r="B190" s="54" t="s">
        <v>2054</v>
      </c>
      <c r="C190" s="54"/>
      <c r="D190" s="54"/>
      <c r="E190" s="54"/>
      <c r="F190" s="54"/>
      <c r="G190" s="54"/>
      <c r="H190" s="23"/>
      <c r="I190" s="23"/>
      <c r="J190" s="23"/>
      <c r="K190" s="23"/>
      <c r="L190" s="23"/>
      <c r="M190" s="23"/>
      <c r="N190" s="23"/>
      <c r="O190" s="23"/>
      <c r="P190" s="23"/>
      <c r="Q190" s="24"/>
      <c r="R190" s="34"/>
      <c r="S190" s="34"/>
      <c r="T190" s="34"/>
      <c r="U190" s="34"/>
      <c r="V190" s="34"/>
    </row>
    <row r="191" spans="1:22" ht="29.25" customHeight="1" x14ac:dyDescent="0.2">
      <c r="B191" s="19" t="s">
        <v>2055</v>
      </c>
      <c r="C191" s="39" t="s">
        <v>1620</v>
      </c>
      <c r="D191" s="39" t="s">
        <v>1619</v>
      </c>
      <c r="E191" s="39" t="s">
        <v>1621</v>
      </c>
      <c r="F191" s="39" t="s">
        <v>1356</v>
      </c>
      <c r="G191" s="47" t="s">
        <v>1993</v>
      </c>
      <c r="H191" s="23"/>
      <c r="I191" s="23"/>
      <c r="J191" s="23"/>
      <c r="K191" s="23"/>
      <c r="L191" s="23"/>
      <c r="M191" s="23"/>
      <c r="N191" s="23"/>
      <c r="O191" s="23"/>
      <c r="P191" s="23"/>
      <c r="Q191" s="24"/>
      <c r="R191" s="34"/>
      <c r="S191" s="34"/>
      <c r="T191" s="34"/>
      <c r="U191" s="34"/>
      <c r="V191" s="34"/>
    </row>
    <row r="192" spans="1:22" ht="14.25" customHeight="1" x14ac:dyDescent="0.2">
      <c r="B192" s="36" t="s">
        <v>2002</v>
      </c>
      <c r="C192" s="48">
        <f>SUMIFS(أرشيف!I:I,أرشيف!C:C,B192,أرشيف!O:O,H192)</f>
        <v>62</v>
      </c>
      <c r="D192" s="48">
        <f>SUMIFS(أرشيف!I:I,أرشيف!C:C,B192,أرشيف!O:O,I192)</f>
        <v>52</v>
      </c>
      <c r="E192" s="48">
        <f>SUMIFS(أرشيف!I:I,أرشيف!C:C,B192,أرشيف!O:O,J192)</f>
        <v>0</v>
      </c>
      <c r="F192" s="48">
        <f>SUMIFS(أرشيف!I:I,أرشيف!C:C,B192,أرشيف!O:O,K192)</f>
        <v>0</v>
      </c>
      <c r="G192" s="49">
        <f>SUM(C192:F192)</f>
        <v>114</v>
      </c>
      <c r="H192" s="23" t="s">
        <v>1620</v>
      </c>
      <c r="I192" s="23" t="s">
        <v>1619</v>
      </c>
      <c r="J192" s="23" t="s">
        <v>1621</v>
      </c>
      <c r="K192" s="23" t="s">
        <v>1356</v>
      </c>
      <c r="L192" s="23" t="s">
        <v>1987</v>
      </c>
      <c r="M192" s="23" t="s">
        <v>1987</v>
      </c>
      <c r="N192" s="23" t="s">
        <v>1987</v>
      </c>
      <c r="O192" s="23" t="s">
        <v>1987</v>
      </c>
      <c r="P192" s="23" t="s">
        <v>1987</v>
      </c>
      <c r="Q192" s="24" t="s">
        <v>1988</v>
      </c>
      <c r="R192" s="34" t="s">
        <v>1989</v>
      </c>
      <c r="S192" s="34" t="s">
        <v>1990</v>
      </c>
      <c r="T192" s="34" t="s">
        <v>1991</v>
      </c>
      <c r="U192" s="34" t="s">
        <v>1992</v>
      </c>
      <c r="V192" s="34"/>
    </row>
    <row r="193" spans="1:22" ht="14.25" customHeight="1" x14ac:dyDescent="0.2">
      <c r="B193" s="36" t="s">
        <v>2003</v>
      </c>
      <c r="C193" s="48">
        <f>SUMIFS(أرشيف!I:I,أرشيف!C:C,B193,أرشيف!O:O,H193)</f>
        <v>13</v>
      </c>
      <c r="D193" s="48">
        <f>SUMIFS(أرشيف!I:I,أرشيف!C:C,B193,أرشيف!O:O,I193)</f>
        <v>55</v>
      </c>
      <c r="E193" s="48">
        <f>SUMIFS(أرشيف!I:I,أرشيف!C:C,B193,أرشيف!O:O,J193)</f>
        <v>0</v>
      </c>
      <c r="F193" s="48">
        <f>SUMIFS(أرشيف!I:I,أرشيف!C:C,B193,أرشيف!O:O,K193)</f>
        <v>2</v>
      </c>
      <c r="G193" s="49">
        <f t="shared" ref="G193" si="19">SUM(C193:F193)</f>
        <v>70</v>
      </c>
      <c r="H193" s="23" t="s">
        <v>1620</v>
      </c>
      <c r="I193" s="23" t="s">
        <v>1619</v>
      </c>
      <c r="J193" s="23" t="s">
        <v>1621</v>
      </c>
      <c r="K193" s="23" t="s">
        <v>1356</v>
      </c>
      <c r="L193" s="23" t="s">
        <v>1987</v>
      </c>
      <c r="M193" s="23" t="s">
        <v>1987</v>
      </c>
      <c r="N193" s="23" t="s">
        <v>1987</v>
      </c>
      <c r="O193" s="23" t="s">
        <v>1987</v>
      </c>
      <c r="P193" s="23" t="s">
        <v>1987</v>
      </c>
      <c r="Q193" s="24" t="s">
        <v>1988</v>
      </c>
      <c r="R193" s="34" t="s">
        <v>1989</v>
      </c>
      <c r="S193" s="34" t="s">
        <v>1990</v>
      </c>
      <c r="T193" s="34" t="s">
        <v>1991</v>
      </c>
      <c r="U193" s="34" t="s">
        <v>1992</v>
      </c>
      <c r="V193" s="34"/>
    </row>
    <row r="194" spans="1:22" ht="14.25" customHeight="1" x14ac:dyDescent="0.2">
      <c r="B194" s="36" t="s">
        <v>2004</v>
      </c>
      <c r="C194" s="48">
        <f>SUMIFS(أرشيف!I:I,أرشيف!C:C,B194,أرشيف!O:O,H194)</f>
        <v>22</v>
      </c>
      <c r="D194" s="48">
        <f>SUMIFS(أرشيف!I:I,أرشيف!C:C,B194,أرشيف!O:O,I194)</f>
        <v>36</v>
      </c>
      <c r="E194" s="48">
        <f>SUMIFS(أرشيف!I:I,أرشيف!C:C,B194,أرشيف!O:O,J194)</f>
        <v>0</v>
      </c>
      <c r="F194" s="48">
        <f>SUMIFS(أرشيف!I:I,أرشيف!C:C,B194,أرشيف!O:O,K194)</f>
        <v>0</v>
      </c>
      <c r="G194" s="49">
        <f>SUM(C194:F194)</f>
        <v>58</v>
      </c>
      <c r="H194" s="23" t="s">
        <v>1620</v>
      </c>
      <c r="I194" s="23" t="s">
        <v>1619</v>
      </c>
      <c r="J194" s="23" t="s">
        <v>1621</v>
      </c>
      <c r="K194" s="23" t="s">
        <v>1356</v>
      </c>
      <c r="L194" s="23" t="s">
        <v>1987</v>
      </c>
      <c r="M194" s="23" t="s">
        <v>1987</v>
      </c>
      <c r="N194" s="23" t="s">
        <v>1987</v>
      </c>
      <c r="O194" s="23" t="s">
        <v>1987</v>
      </c>
      <c r="P194" s="23" t="s">
        <v>1987</v>
      </c>
      <c r="Q194" s="24" t="s">
        <v>1988</v>
      </c>
      <c r="R194" s="34" t="s">
        <v>1989</v>
      </c>
      <c r="S194" s="34" t="s">
        <v>1990</v>
      </c>
      <c r="T194" s="34" t="s">
        <v>1991</v>
      </c>
      <c r="U194" s="34" t="s">
        <v>1992</v>
      </c>
      <c r="V194" s="34"/>
    </row>
    <row r="195" spans="1:22" ht="14.25" customHeight="1" x14ac:dyDescent="0.2">
      <c r="B195" s="36" t="s">
        <v>2005</v>
      </c>
      <c r="C195" s="48">
        <f>SUMIFS(أرشيف!I:I,أرشيف!C:C,B195,أرشيف!O:O,H195)</f>
        <v>0</v>
      </c>
      <c r="D195" s="48">
        <f>SUMIFS(أرشيف!I:I,أرشيف!C:C,B195,أرشيف!O:O,I195)</f>
        <v>9395</v>
      </c>
      <c r="E195" s="48">
        <f>SUMIFS(أرشيف!I:I,أرشيف!C:C,B195,أرشيف!O:O,J195)</f>
        <v>1</v>
      </c>
      <c r="F195" s="48">
        <f>SUMIFS(أرشيف!I:I,أرشيف!C:C,B195,أرشيف!O:O,K195)</f>
        <v>0</v>
      </c>
      <c r="G195" s="49">
        <f t="shared" ref="G195:G198" si="20">SUM(C195:F195)</f>
        <v>9396</v>
      </c>
      <c r="H195" s="23" t="s">
        <v>1620</v>
      </c>
      <c r="I195" s="23" t="s">
        <v>1619</v>
      </c>
      <c r="J195" s="23" t="s">
        <v>1621</v>
      </c>
      <c r="K195" s="23" t="s">
        <v>1356</v>
      </c>
      <c r="L195" s="23" t="s">
        <v>1987</v>
      </c>
      <c r="M195" s="23" t="s">
        <v>1987</v>
      </c>
      <c r="N195" s="23" t="s">
        <v>1987</v>
      </c>
      <c r="O195" s="23" t="s">
        <v>1987</v>
      </c>
      <c r="P195" s="23" t="s">
        <v>1987</v>
      </c>
      <c r="Q195" s="24" t="s">
        <v>1988</v>
      </c>
      <c r="R195" s="34" t="s">
        <v>1989</v>
      </c>
      <c r="S195" s="34" t="s">
        <v>1990</v>
      </c>
      <c r="T195" s="34" t="s">
        <v>1991</v>
      </c>
      <c r="U195" s="34" t="s">
        <v>1992</v>
      </c>
      <c r="V195" s="34"/>
    </row>
    <row r="196" spans="1:22" ht="14.25" customHeight="1" x14ac:dyDescent="0.2">
      <c r="B196" s="36" t="s">
        <v>2006</v>
      </c>
      <c r="C196" s="48">
        <f>SUMIFS(أرشيف!I:I,أرشيف!C:C,B196,أرشيف!O:O,H196)</f>
        <v>8</v>
      </c>
      <c r="D196" s="48">
        <f>SUMIFS(أرشيف!I:I,أرشيف!C:C,B196,أرشيف!O:O,I196)</f>
        <v>15</v>
      </c>
      <c r="E196" s="48">
        <f>SUMIFS(أرشيف!I:I,أرشيف!C:C,B196,أرشيف!O:O,J196)</f>
        <v>0</v>
      </c>
      <c r="F196" s="48">
        <f>SUMIFS(أرشيف!I:I,أرشيف!C:C,B196,أرشيف!O:O,K196)</f>
        <v>0</v>
      </c>
      <c r="G196" s="49">
        <f t="shared" si="20"/>
        <v>23</v>
      </c>
      <c r="H196" s="23" t="s">
        <v>1620</v>
      </c>
      <c r="I196" s="23" t="s">
        <v>1619</v>
      </c>
      <c r="J196" s="23" t="s">
        <v>1621</v>
      </c>
      <c r="K196" s="23" t="s">
        <v>1356</v>
      </c>
      <c r="L196" s="23" t="s">
        <v>1987</v>
      </c>
      <c r="M196" s="23" t="s">
        <v>1987</v>
      </c>
      <c r="N196" s="23" t="s">
        <v>1987</v>
      </c>
      <c r="O196" s="23" t="s">
        <v>1987</v>
      </c>
      <c r="P196" s="23" t="s">
        <v>1987</v>
      </c>
      <c r="Q196" s="24" t="s">
        <v>1988</v>
      </c>
      <c r="R196" s="34" t="s">
        <v>1989</v>
      </c>
      <c r="S196" s="34" t="s">
        <v>1990</v>
      </c>
      <c r="T196" s="34" t="s">
        <v>1991</v>
      </c>
      <c r="U196" s="34" t="s">
        <v>1992</v>
      </c>
      <c r="V196" s="34"/>
    </row>
    <row r="197" spans="1:22" ht="14.25" customHeight="1" x14ac:dyDescent="0.2">
      <c r="B197" s="36" t="s">
        <v>2007</v>
      </c>
      <c r="C197" s="48">
        <f>SUMIFS(أرشيف!I:I,أرشيف!C:C,B197,أرشيف!O:O,H197)</f>
        <v>1</v>
      </c>
      <c r="D197" s="48">
        <f>SUMIFS(أرشيف!I:I,أرشيف!C:C,B197,أرشيف!O:O,I197)</f>
        <v>488</v>
      </c>
      <c r="E197" s="48">
        <f>SUMIFS(أرشيف!I:I,أرشيف!C:C,B197,أرشيف!O:O,J197)</f>
        <v>0</v>
      </c>
      <c r="F197" s="48">
        <f>SUMIFS(أرشيف!I:I,أرشيف!C:C,B197,أرشيف!O:O,K197)</f>
        <v>0</v>
      </c>
      <c r="G197" s="49">
        <f t="shared" si="20"/>
        <v>489</v>
      </c>
      <c r="H197" s="23" t="s">
        <v>1620</v>
      </c>
      <c r="I197" s="23" t="s">
        <v>1619</v>
      </c>
      <c r="J197" s="23" t="s">
        <v>1621</v>
      </c>
      <c r="K197" s="23" t="s">
        <v>1356</v>
      </c>
      <c r="L197" s="23" t="s">
        <v>1987</v>
      </c>
      <c r="M197" s="23" t="s">
        <v>1987</v>
      </c>
      <c r="N197" s="23" t="s">
        <v>1987</v>
      </c>
      <c r="O197" s="23" t="s">
        <v>1987</v>
      </c>
      <c r="P197" s="23" t="s">
        <v>1987</v>
      </c>
      <c r="Q197" s="24" t="s">
        <v>1988</v>
      </c>
      <c r="R197" s="34" t="s">
        <v>1989</v>
      </c>
      <c r="S197" s="34" t="s">
        <v>1990</v>
      </c>
      <c r="T197" s="34" t="s">
        <v>1991</v>
      </c>
      <c r="U197" s="34" t="s">
        <v>1992</v>
      </c>
      <c r="V197" s="34"/>
    </row>
    <row r="198" spans="1:22" ht="14.25" customHeight="1" x14ac:dyDescent="0.2">
      <c r="B198" s="36" t="s">
        <v>2001</v>
      </c>
      <c r="C198" s="48">
        <f>SUMIFS(أرشيف!I:I,أرشيف!C:C,B198,أرشيف!O:O,H198)</f>
        <v>19</v>
      </c>
      <c r="D198" s="48">
        <f>SUMIFS(أرشيف!I:I,أرشيف!C:C,B198,أرشيف!O:O,I198)</f>
        <v>12</v>
      </c>
      <c r="E198" s="48">
        <f>SUMIFS(أرشيف!I:I,أرشيف!C:C,B198,أرشيف!O:O,J198)</f>
        <v>0</v>
      </c>
      <c r="F198" s="48">
        <f>SUMIFS(أرشيف!I:I,أرشيف!C:C,B198,أرشيف!O:O,K198)</f>
        <v>0</v>
      </c>
      <c r="G198" s="49">
        <f t="shared" si="20"/>
        <v>31</v>
      </c>
      <c r="H198" s="23" t="s">
        <v>1620</v>
      </c>
      <c r="I198" s="23" t="s">
        <v>1619</v>
      </c>
      <c r="J198" s="23" t="s">
        <v>1621</v>
      </c>
      <c r="K198" s="23" t="s">
        <v>1356</v>
      </c>
      <c r="L198" s="23" t="s">
        <v>1987</v>
      </c>
      <c r="M198" s="23" t="s">
        <v>1987</v>
      </c>
      <c r="N198" s="23" t="s">
        <v>1987</v>
      </c>
      <c r="O198" s="23" t="s">
        <v>1987</v>
      </c>
      <c r="P198" s="23" t="s">
        <v>1987</v>
      </c>
      <c r="Q198" s="24" t="s">
        <v>1988</v>
      </c>
      <c r="R198" s="34" t="s">
        <v>1989</v>
      </c>
      <c r="S198" s="34" t="s">
        <v>1990</v>
      </c>
      <c r="T198" s="34" t="s">
        <v>1991</v>
      </c>
      <c r="U198" s="34" t="s">
        <v>1992</v>
      </c>
      <c r="V198" s="34"/>
    </row>
    <row r="199" spans="1:22" ht="14.25" customHeight="1" x14ac:dyDescent="0.2">
      <c r="B199" s="36" t="s">
        <v>2008</v>
      </c>
      <c r="C199" s="48">
        <f>SUMIFS(أرشيف!I:I,أرشيف!C:C,B199,أرشيف!O:O,H199)</f>
        <v>4</v>
      </c>
      <c r="D199" s="48">
        <f>SUMIFS(أرشيف!I:I,أرشيف!C:C,B199,أرشيف!O:O,I199)</f>
        <v>78</v>
      </c>
      <c r="E199" s="48">
        <f>SUMIFS(أرشيف!I:I,أرشيف!C:C,B199,أرشيف!O:O,J199)</f>
        <v>0</v>
      </c>
      <c r="F199" s="48">
        <f>SUMIFS(أرشيف!I:I,أرشيف!C:C,B199,أرشيف!O:O,K199)</f>
        <v>0</v>
      </c>
      <c r="G199" s="49">
        <f>SUM(C199:F199)</f>
        <v>82</v>
      </c>
      <c r="H199" s="23" t="s">
        <v>1620</v>
      </c>
      <c r="I199" s="23" t="s">
        <v>1619</v>
      </c>
      <c r="J199" s="23" t="s">
        <v>1621</v>
      </c>
      <c r="K199" s="23" t="s">
        <v>1356</v>
      </c>
      <c r="L199" s="23" t="s">
        <v>1987</v>
      </c>
      <c r="M199" s="23" t="s">
        <v>1987</v>
      </c>
      <c r="N199" s="23" t="s">
        <v>1987</v>
      </c>
      <c r="O199" s="23" t="s">
        <v>1987</v>
      </c>
      <c r="P199" s="23" t="s">
        <v>1987</v>
      </c>
      <c r="Q199" s="24" t="s">
        <v>1988</v>
      </c>
      <c r="R199" s="34" t="s">
        <v>1989</v>
      </c>
      <c r="S199" s="34" t="s">
        <v>1990</v>
      </c>
      <c r="T199" s="34" t="s">
        <v>1991</v>
      </c>
      <c r="U199" s="34" t="s">
        <v>1992</v>
      </c>
      <c r="V199" s="34"/>
    </row>
    <row r="200" spans="1:22" ht="14.25" customHeight="1" x14ac:dyDescent="0.2">
      <c r="B200" s="36" t="s">
        <v>2009</v>
      </c>
      <c r="C200" s="48">
        <f>SUMIFS(أرشيف!I:I,أرشيف!C:C,B200,أرشيف!O:O,H200)</f>
        <v>1050</v>
      </c>
      <c r="D200" s="48">
        <f>SUMIFS(أرشيف!I:I,أرشيف!C:C,B200,أرشيف!O:O,I200)</f>
        <v>68</v>
      </c>
      <c r="E200" s="48">
        <f>SUMIFS(أرشيف!I:I,أرشيف!C:C,B200,أرشيف!O:O,J200)</f>
        <v>0</v>
      </c>
      <c r="F200" s="48">
        <f>SUMIFS(أرشيف!I:I,أرشيف!C:C,B200,أرشيف!O:O,K200)</f>
        <v>0</v>
      </c>
      <c r="G200" s="49">
        <f t="shared" ref="G200:G203" si="21">SUM(C200:F200)</f>
        <v>1118</v>
      </c>
      <c r="H200" s="23" t="s">
        <v>1620</v>
      </c>
      <c r="I200" s="23" t="s">
        <v>1619</v>
      </c>
      <c r="J200" s="23" t="s">
        <v>1621</v>
      </c>
      <c r="K200" s="23" t="s">
        <v>1356</v>
      </c>
      <c r="L200" s="23" t="s">
        <v>1987</v>
      </c>
      <c r="M200" s="23" t="s">
        <v>1987</v>
      </c>
      <c r="N200" s="23" t="s">
        <v>1987</v>
      </c>
      <c r="O200" s="23" t="s">
        <v>1987</v>
      </c>
      <c r="P200" s="23" t="s">
        <v>1987</v>
      </c>
      <c r="Q200" s="24" t="s">
        <v>1988</v>
      </c>
      <c r="R200" s="34" t="s">
        <v>1989</v>
      </c>
      <c r="S200" s="34" t="s">
        <v>1990</v>
      </c>
      <c r="T200" s="34" t="s">
        <v>1991</v>
      </c>
      <c r="U200" s="34" t="s">
        <v>1992</v>
      </c>
      <c r="V200" s="34"/>
    </row>
    <row r="201" spans="1:22" ht="14.25" customHeight="1" x14ac:dyDescent="0.2">
      <c r="B201" s="36" t="s">
        <v>2010</v>
      </c>
      <c r="C201" s="48">
        <f>SUMIFS(أرشيف!I:I,أرشيف!C:C,B201,أرشيف!O:O,H201)</f>
        <v>32</v>
      </c>
      <c r="D201" s="48">
        <f>SUMIFS(أرشيف!I:I,أرشيف!C:C,B201,أرشيف!O:O,I201)</f>
        <v>38</v>
      </c>
      <c r="E201" s="48">
        <f>SUMIFS(أرشيف!I:I,أرشيف!C:C,B201,أرشيف!O:O,J201)</f>
        <v>0</v>
      </c>
      <c r="F201" s="48">
        <f>SUMIFS(أرشيف!I:I,أرشيف!C:C,B201,أرشيف!O:O,K201)</f>
        <v>7</v>
      </c>
      <c r="G201" s="49">
        <f t="shared" si="21"/>
        <v>77</v>
      </c>
      <c r="H201" s="23" t="s">
        <v>1620</v>
      </c>
      <c r="I201" s="23" t="s">
        <v>1619</v>
      </c>
      <c r="J201" s="23" t="s">
        <v>1621</v>
      </c>
      <c r="K201" s="23" t="s">
        <v>1356</v>
      </c>
      <c r="L201" s="23" t="s">
        <v>1987</v>
      </c>
      <c r="M201" s="23" t="s">
        <v>1987</v>
      </c>
      <c r="N201" s="23" t="s">
        <v>1987</v>
      </c>
      <c r="O201" s="23" t="s">
        <v>1987</v>
      </c>
      <c r="P201" s="23" t="s">
        <v>1987</v>
      </c>
      <c r="Q201" s="24" t="s">
        <v>1988</v>
      </c>
      <c r="R201" s="34" t="s">
        <v>1989</v>
      </c>
      <c r="S201" s="34" t="s">
        <v>1990</v>
      </c>
      <c r="T201" s="34" t="s">
        <v>1991</v>
      </c>
      <c r="U201" s="34" t="s">
        <v>1992</v>
      </c>
      <c r="V201" s="34"/>
    </row>
    <row r="202" spans="1:22" ht="14.25" customHeight="1" x14ac:dyDescent="0.2">
      <c r="B202" s="36" t="s">
        <v>2011</v>
      </c>
      <c r="C202" s="48">
        <f>SUMIFS(أرشيف!I:I,أرشيف!C:C,B202,أرشيف!O:O,H202)</f>
        <v>30</v>
      </c>
      <c r="D202" s="48">
        <f>SUMIFS(أرشيف!I:I,أرشيف!C:C,B202,أرشيف!O:O,I202)</f>
        <v>0</v>
      </c>
      <c r="E202" s="48">
        <f>SUMIFS(أرشيف!I:I,أرشيف!C:C,B202,أرشيف!O:O,J202)</f>
        <v>1</v>
      </c>
      <c r="F202" s="48">
        <f>SUMIFS(أرشيف!I:I,أرشيف!C:C,B202,أرشيف!O:O,K202)</f>
        <v>0</v>
      </c>
      <c r="G202" s="49">
        <f t="shared" si="21"/>
        <v>31</v>
      </c>
      <c r="H202" s="23" t="s">
        <v>1620</v>
      </c>
      <c r="I202" s="23" t="s">
        <v>1619</v>
      </c>
      <c r="J202" s="23" t="s">
        <v>1621</v>
      </c>
      <c r="K202" s="23" t="s">
        <v>1356</v>
      </c>
      <c r="L202" s="23" t="s">
        <v>1987</v>
      </c>
      <c r="M202" s="23" t="s">
        <v>1987</v>
      </c>
      <c r="N202" s="23" t="s">
        <v>1987</v>
      </c>
      <c r="O202" s="23" t="s">
        <v>1987</v>
      </c>
      <c r="P202" s="23" t="s">
        <v>1987</v>
      </c>
      <c r="Q202" s="24" t="s">
        <v>1988</v>
      </c>
      <c r="R202" s="34" t="s">
        <v>1989</v>
      </c>
      <c r="S202" s="34" t="s">
        <v>1990</v>
      </c>
      <c r="T202" s="34" t="s">
        <v>1991</v>
      </c>
      <c r="U202" s="34" t="s">
        <v>1992</v>
      </c>
      <c r="V202" s="34"/>
    </row>
    <row r="203" spans="1:22" ht="14.25" customHeight="1" x14ac:dyDescent="0.2">
      <c r="B203" s="36" t="s">
        <v>2012</v>
      </c>
      <c r="C203" s="48">
        <f>SUMIFS(أرشيف!I:I,أرشيف!C:C,B203,أرشيف!O:O,H203)</f>
        <v>8</v>
      </c>
      <c r="D203" s="48">
        <f>SUMIFS(أرشيف!I:I,أرشيف!C:C,B203,أرشيف!O:O,I203)</f>
        <v>60</v>
      </c>
      <c r="E203" s="48">
        <f>SUMIFS(أرشيف!I:I,أرشيف!C:C,B203,أرشيف!O:O,J203)</f>
        <v>0</v>
      </c>
      <c r="F203" s="48">
        <f>SUMIFS(أرشيف!I:I,أرشيف!C:C,B203,أرشيف!O:O,K203)</f>
        <v>0</v>
      </c>
      <c r="G203" s="49">
        <f t="shared" si="21"/>
        <v>68</v>
      </c>
      <c r="H203" s="23" t="s">
        <v>1620</v>
      </c>
      <c r="I203" s="23" t="s">
        <v>1619</v>
      </c>
      <c r="J203" s="23" t="s">
        <v>1621</v>
      </c>
      <c r="K203" s="23" t="s">
        <v>1356</v>
      </c>
      <c r="L203" s="23" t="s">
        <v>1987</v>
      </c>
      <c r="M203" s="23" t="s">
        <v>1987</v>
      </c>
      <c r="N203" s="23" t="s">
        <v>1987</v>
      </c>
      <c r="O203" s="23" t="s">
        <v>1987</v>
      </c>
      <c r="P203" s="23" t="s">
        <v>1987</v>
      </c>
      <c r="Q203" s="24" t="s">
        <v>1988</v>
      </c>
      <c r="R203" s="34" t="s">
        <v>1989</v>
      </c>
      <c r="S203" s="34" t="s">
        <v>1990</v>
      </c>
      <c r="T203" s="34" t="s">
        <v>1991</v>
      </c>
      <c r="U203" s="34" t="s">
        <v>1992</v>
      </c>
      <c r="V203" s="34"/>
    </row>
    <row r="204" spans="1:22" ht="14.25" customHeight="1" x14ac:dyDescent="0.2">
      <c r="B204" s="47" t="s">
        <v>1993</v>
      </c>
      <c r="C204" s="49">
        <f>SUM(C192:C203)</f>
        <v>1249</v>
      </c>
      <c r="D204" s="49">
        <f>SUM(D192:D203)</f>
        <v>10297</v>
      </c>
      <c r="E204" s="49">
        <f>SUM(E192:E203)</f>
        <v>2</v>
      </c>
      <c r="F204" s="49">
        <f>SUM(F192:F203)</f>
        <v>9</v>
      </c>
      <c r="G204" s="50">
        <f>SUM(G192:G203)</f>
        <v>11557</v>
      </c>
      <c r="H204" s="23" t="s">
        <v>1620</v>
      </c>
      <c r="I204" s="23" t="s">
        <v>1619</v>
      </c>
      <c r="J204" s="23" t="s">
        <v>1621</v>
      </c>
      <c r="K204" s="23" t="s">
        <v>1356</v>
      </c>
      <c r="L204" s="23"/>
      <c r="M204" s="23"/>
      <c r="N204" s="23"/>
      <c r="O204" s="23"/>
      <c r="P204" s="23"/>
      <c r="Q204" s="24"/>
      <c r="R204" s="34"/>
      <c r="S204" s="34"/>
      <c r="T204" s="34"/>
      <c r="U204" s="34"/>
      <c r="V204" s="34"/>
    </row>
    <row r="205" spans="1:22" ht="39.75" customHeight="1" x14ac:dyDescent="0.2">
      <c r="P205" s="23"/>
      <c r="Q205" s="24"/>
      <c r="R205" s="34"/>
      <c r="S205" s="34"/>
      <c r="T205" s="34"/>
      <c r="U205" s="34"/>
      <c r="V205" s="34"/>
    </row>
    <row r="206" spans="1:22" ht="14.25" customHeight="1" x14ac:dyDescent="0.2">
      <c r="A206" s="17">
        <v>12</v>
      </c>
      <c r="B206" s="60" t="s">
        <v>2000</v>
      </c>
      <c r="C206" s="60"/>
      <c r="D206" s="60"/>
      <c r="E206" s="60"/>
      <c r="F206" s="60"/>
      <c r="G206" s="60"/>
      <c r="H206" s="60"/>
      <c r="I206" s="60"/>
      <c r="J206" s="23"/>
      <c r="K206" s="23"/>
      <c r="L206" s="23"/>
      <c r="M206" s="23"/>
      <c r="N206" s="23"/>
      <c r="O206" s="23"/>
      <c r="P206" s="23"/>
      <c r="Q206" s="24"/>
      <c r="R206" s="34"/>
      <c r="S206" s="34"/>
      <c r="T206" s="34"/>
      <c r="U206" s="34"/>
      <c r="V206" s="34"/>
    </row>
    <row r="207" spans="1:22" ht="14.25" customHeight="1" x14ac:dyDescent="0.2">
      <c r="B207" s="54" t="s">
        <v>2022</v>
      </c>
      <c r="C207" s="54"/>
      <c r="D207" s="54"/>
      <c r="E207" s="54"/>
      <c r="F207" s="54"/>
      <c r="G207" s="54"/>
      <c r="H207" s="54"/>
      <c r="I207" s="54"/>
      <c r="J207" s="23"/>
      <c r="K207" s="23"/>
      <c r="L207" s="23"/>
      <c r="M207" s="23"/>
      <c r="N207" s="23"/>
      <c r="O207" s="23"/>
      <c r="P207" s="23"/>
      <c r="Q207" s="24"/>
      <c r="R207" s="34"/>
      <c r="S207" s="34"/>
      <c r="T207" s="34"/>
      <c r="U207" s="34"/>
      <c r="V207" s="34"/>
    </row>
    <row r="208" spans="1:22" ht="29.25" customHeight="1" x14ac:dyDescent="0.2">
      <c r="B208" s="19" t="s">
        <v>2023</v>
      </c>
      <c r="C208" s="19" t="s">
        <v>2014</v>
      </c>
      <c r="D208" s="55"/>
      <c r="E208" s="37" t="s">
        <v>2015</v>
      </c>
      <c r="F208" s="44" t="s">
        <v>2016</v>
      </c>
      <c r="G208" s="43" t="s">
        <v>2017</v>
      </c>
      <c r="H208" s="55"/>
      <c r="I208" s="40" t="s">
        <v>2018</v>
      </c>
      <c r="J208" s="23"/>
      <c r="K208" s="23"/>
      <c r="L208" s="23"/>
      <c r="M208" s="23"/>
      <c r="N208" s="23"/>
      <c r="O208" s="23"/>
      <c r="P208" s="23"/>
      <c r="Q208" s="24"/>
      <c r="R208" s="34"/>
      <c r="S208" s="34"/>
      <c r="T208" s="34"/>
      <c r="U208" s="34"/>
      <c r="V208" s="34"/>
    </row>
    <row r="209" spans="2:22" ht="12" customHeight="1" x14ac:dyDescent="0.2">
      <c r="B209" s="21" t="s">
        <v>76</v>
      </c>
      <c r="C209" s="22">
        <f>COUNTIFS(أرشيف!D:D,B209)</f>
        <v>38</v>
      </c>
      <c r="D209" s="55"/>
      <c r="E209" s="42">
        <f>SUMIFS(أرشيف!AC:AC,أرشيف!D:D,B209)</f>
        <v>2</v>
      </c>
      <c r="F209" s="45">
        <f>SUMIFS(أرشيف!W:W,أرشيف!D:D,B209)</f>
        <v>0</v>
      </c>
      <c r="G209" s="22">
        <f>SUMIFS(أرشيف!Q:Q,أرشيف!D:D,B209)</f>
        <v>147</v>
      </c>
      <c r="H209" s="55"/>
      <c r="I209" s="48">
        <f>SUMIFS(أرشيف!I:I,أرشيف!D:D,B209)</f>
        <v>9048</v>
      </c>
      <c r="J209" s="23"/>
      <c r="K209" s="23"/>
      <c r="L209" s="23"/>
      <c r="M209" s="23"/>
      <c r="N209" s="23"/>
      <c r="O209" s="23"/>
      <c r="P209" s="23"/>
      <c r="Q209" s="24"/>
      <c r="R209" s="34"/>
      <c r="S209" s="34"/>
      <c r="T209" s="34"/>
      <c r="U209" s="34"/>
      <c r="V209" s="34"/>
    </row>
    <row r="210" spans="2:22" ht="12" customHeight="1" x14ac:dyDescent="0.2">
      <c r="B210" s="21" t="s">
        <v>231</v>
      </c>
      <c r="C210" s="22">
        <f>COUNTIFS(أرشيف!D:D,B210)</f>
        <v>30</v>
      </c>
      <c r="D210" s="55"/>
      <c r="E210" s="42">
        <f>SUMIFS(أرشيف!AC:AC,أرشيف!D:D,B210)</f>
        <v>1</v>
      </c>
      <c r="F210" s="45">
        <f>SUMIFS(أرشيف!W:W,أرشيف!D:D,B210)</f>
        <v>0</v>
      </c>
      <c r="G210" s="22">
        <f>SUMIFS(أرشيف!Q:Q,أرشيف!D:D,B210)</f>
        <v>90</v>
      </c>
      <c r="H210" s="55"/>
      <c r="I210" s="48">
        <f>SUMIFS(أرشيف!I:I,أرشيف!D:D,B210)</f>
        <v>124</v>
      </c>
      <c r="J210" s="23"/>
      <c r="K210" s="23"/>
      <c r="L210" s="23"/>
      <c r="M210" s="23"/>
      <c r="N210" s="23"/>
      <c r="O210" s="23"/>
      <c r="P210" s="23"/>
      <c r="Q210" s="24"/>
      <c r="R210" s="34"/>
      <c r="S210" s="34"/>
      <c r="T210" s="34"/>
      <c r="U210" s="34"/>
      <c r="V210" s="34"/>
    </row>
    <row r="211" spans="2:22" ht="12" customHeight="1" x14ac:dyDescent="0.2">
      <c r="B211" s="21" t="s">
        <v>43</v>
      </c>
      <c r="C211" s="22">
        <f>COUNTIFS(أرشيف!D:D,B211)</f>
        <v>9</v>
      </c>
      <c r="D211" s="55"/>
      <c r="E211" s="42">
        <f>SUMIFS(أرشيف!AC:AC,أرشيف!D:D,B211)</f>
        <v>2</v>
      </c>
      <c r="F211" s="45">
        <f>SUMIFS(أرشيف!W:W,أرشيف!D:D,B211)</f>
        <v>1</v>
      </c>
      <c r="G211" s="22">
        <f>SUMIFS(أرشيف!Q:Q,أرشيف!D:D,B211)</f>
        <v>37</v>
      </c>
      <c r="H211" s="55"/>
      <c r="I211" s="48">
        <f>SUMIFS(أرشيف!I:I,أرشيف!D:D,B211)</f>
        <v>49</v>
      </c>
      <c r="J211" s="23"/>
      <c r="K211" s="23"/>
      <c r="L211" s="23"/>
      <c r="M211" s="23"/>
      <c r="N211" s="23"/>
      <c r="O211" s="23"/>
      <c r="P211" s="23"/>
      <c r="Q211" s="24"/>
      <c r="R211" s="34"/>
      <c r="S211" s="34"/>
      <c r="T211" s="34"/>
      <c r="U211" s="34"/>
      <c r="V211" s="34"/>
    </row>
    <row r="212" spans="2:22" ht="12" customHeight="1" x14ac:dyDescent="0.2">
      <c r="B212" s="21" t="s">
        <v>391</v>
      </c>
      <c r="C212" s="22">
        <f>COUNTIFS(أرشيف!D:D,B212)</f>
        <v>10</v>
      </c>
      <c r="D212" s="55"/>
      <c r="E212" s="42">
        <f>SUMIFS(أرشيف!AC:AC,أرشيف!D:D,B212)</f>
        <v>0</v>
      </c>
      <c r="F212" s="45">
        <f>SUMIFS(أرشيف!W:W,أرشيف!D:D,B212)</f>
        <v>0</v>
      </c>
      <c r="G212" s="22">
        <f>SUMIFS(أرشيف!Q:Q,أرشيف!D:D,B212)</f>
        <v>45</v>
      </c>
      <c r="H212" s="55"/>
      <c r="I212" s="48">
        <f>SUMIFS(أرشيف!I:I,أرشيف!D:D,B212)</f>
        <v>24</v>
      </c>
      <c r="J212" s="23"/>
      <c r="K212" s="23"/>
      <c r="L212" s="23"/>
      <c r="M212" s="23"/>
      <c r="N212" s="23"/>
      <c r="O212" s="23"/>
      <c r="P212" s="23"/>
      <c r="Q212" s="24"/>
      <c r="R212" s="34"/>
      <c r="S212" s="34"/>
      <c r="T212" s="34"/>
      <c r="U212" s="34"/>
      <c r="V212" s="34"/>
    </row>
    <row r="213" spans="2:22" ht="12" customHeight="1" x14ac:dyDescent="0.2">
      <c r="B213" s="21" t="s">
        <v>166</v>
      </c>
      <c r="C213" s="22">
        <f>COUNTIFS(أرشيف!D:D,B213)</f>
        <v>9</v>
      </c>
      <c r="D213" s="55"/>
      <c r="E213" s="42">
        <f>SUMIFS(أرشيف!AC:AC,أرشيف!D:D,B213)</f>
        <v>2</v>
      </c>
      <c r="F213" s="45">
        <f>SUMIFS(أرشيف!W:W,أرشيف!D:D,B213)</f>
        <v>1</v>
      </c>
      <c r="G213" s="22">
        <f>SUMIFS(أرشيف!Q:Q,أرشيف!D:D,B213)</f>
        <v>45</v>
      </c>
      <c r="H213" s="55"/>
      <c r="I213" s="48">
        <f>SUMIFS(أرشيف!I:I,أرشيف!D:D,B213)</f>
        <v>487</v>
      </c>
      <c r="J213" s="23"/>
      <c r="K213" s="23"/>
      <c r="L213" s="23"/>
      <c r="M213" s="23"/>
      <c r="N213" s="23"/>
      <c r="O213" s="23"/>
      <c r="P213" s="23"/>
      <c r="Q213" s="24"/>
      <c r="R213" s="34"/>
      <c r="S213" s="34"/>
      <c r="T213" s="34"/>
      <c r="U213" s="34"/>
      <c r="V213" s="34"/>
    </row>
    <row r="214" spans="2:22" ht="12" customHeight="1" x14ac:dyDescent="0.2">
      <c r="B214" s="21" t="s">
        <v>674</v>
      </c>
      <c r="C214" s="22">
        <f>COUNTIFS(أرشيف!D:D,B214)</f>
        <v>2</v>
      </c>
      <c r="D214" s="55"/>
      <c r="E214" s="42">
        <f>SUMIFS(أرشيف!AC:AC,أرشيف!D:D,B214)</f>
        <v>0</v>
      </c>
      <c r="F214" s="45">
        <f>SUMIFS(أرشيف!W:W,أرشيف!D:D,B214)</f>
        <v>0</v>
      </c>
      <c r="G214" s="22">
        <f>SUMIFS(أرشيف!Q:Q,أرشيف!D:D,B214)</f>
        <v>12</v>
      </c>
      <c r="H214" s="55"/>
      <c r="I214" s="48">
        <f>SUMIFS(أرشيف!I:I,أرشيف!D:D,B214)</f>
        <v>0</v>
      </c>
      <c r="J214" s="23"/>
      <c r="K214" s="23"/>
      <c r="L214" s="23"/>
      <c r="M214" s="23"/>
      <c r="N214" s="23"/>
      <c r="O214" s="23"/>
      <c r="P214" s="23"/>
      <c r="Q214" s="24"/>
      <c r="R214" s="34"/>
      <c r="S214" s="34"/>
      <c r="T214" s="34"/>
      <c r="U214" s="34"/>
      <c r="V214" s="34"/>
    </row>
    <row r="215" spans="2:22" ht="12" customHeight="1" x14ac:dyDescent="0.2">
      <c r="B215" s="21" t="s">
        <v>178</v>
      </c>
      <c r="C215" s="22">
        <f>COUNTIFS(أرشيف!D:D,B215)</f>
        <v>17</v>
      </c>
      <c r="D215" s="55"/>
      <c r="E215" s="42">
        <f>SUMIFS(أرشيف!AC:AC,أرشيف!D:D,B215)</f>
        <v>0</v>
      </c>
      <c r="F215" s="45">
        <f>SUMIFS(أرشيف!W:W,أرشيف!D:D,B215)</f>
        <v>0</v>
      </c>
      <c r="G215" s="22">
        <f>SUMIFS(أرشيف!Q:Q,أرشيف!D:D,B215)</f>
        <v>61</v>
      </c>
      <c r="H215" s="55"/>
      <c r="I215" s="48">
        <f>SUMIFS(أرشيف!I:I,أرشيف!D:D,B215)</f>
        <v>41</v>
      </c>
      <c r="J215" s="23"/>
      <c r="K215" s="23"/>
      <c r="L215" s="23"/>
      <c r="M215" s="23"/>
      <c r="N215" s="23"/>
      <c r="O215" s="23"/>
      <c r="P215" s="23"/>
      <c r="Q215" s="24"/>
      <c r="R215" s="34"/>
      <c r="S215" s="34"/>
      <c r="T215" s="34"/>
      <c r="U215" s="34"/>
      <c r="V215" s="34"/>
    </row>
    <row r="216" spans="2:22" ht="12" customHeight="1" x14ac:dyDescent="0.2">
      <c r="B216" s="21" t="s">
        <v>380</v>
      </c>
      <c r="C216" s="22">
        <f>COUNTIFS(أرشيف!D:D,B216)</f>
        <v>8</v>
      </c>
      <c r="D216" s="55"/>
      <c r="E216" s="42">
        <f>SUMIFS(أرشيف!AC:AC,أرشيف!D:D,B216)</f>
        <v>1</v>
      </c>
      <c r="F216" s="45">
        <f>SUMIFS(أرشيف!W:W,أرشيف!D:D,B216)</f>
        <v>0</v>
      </c>
      <c r="G216" s="22">
        <f>SUMIFS(أرشيف!Q:Q,أرشيف!D:D,B216)</f>
        <v>24</v>
      </c>
      <c r="H216" s="55"/>
      <c r="I216" s="48">
        <f>SUMIFS(أرشيف!I:I,أرشيف!D:D,B216)</f>
        <v>2</v>
      </c>
      <c r="J216" s="23"/>
      <c r="K216" s="23"/>
      <c r="L216" s="23"/>
      <c r="M216" s="23"/>
      <c r="N216" s="23"/>
      <c r="O216" s="23"/>
      <c r="P216" s="23"/>
      <c r="Q216" s="24"/>
      <c r="R216" s="34"/>
      <c r="S216" s="34"/>
      <c r="T216" s="34"/>
      <c r="U216" s="34"/>
      <c r="V216" s="34"/>
    </row>
    <row r="217" spans="2:22" ht="12" customHeight="1" x14ac:dyDescent="0.2">
      <c r="B217" s="21" t="s">
        <v>193</v>
      </c>
      <c r="C217" s="22">
        <f>COUNTIFS(أرشيف!D:D,B217)</f>
        <v>14</v>
      </c>
      <c r="D217" s="55"/>
      <c r="E217" s="42">
        <f>SUMIFS(أرشيف!AC:AC,أرشيف!D:D,B217)</f>
        <v>3</v>
      </c>
      <c r="F217" s="45">
        <f>SUMIFS(أرشيف!W:W,أرشيف!D:D,B217)</f>
        <v>0</v>
      </c>
      <c r="G217" s="22">
        <f>SUMIFS(أرشيف!Q:Q,أرشيف!D:D,B217)</f>
        <v>58</v>
      </c>
      <c r="H217" s="55"/>
      <c r="I217" s="48">
        <f>SUMIFS(أرشيف!I:I,أرشيف!D:D,B217)</f>
        <v>18</v>
      </c>
      <c r="J217" s="23"/>
      <c r="K217" s="23"/>
      <c r="L217" s="23"/>
      <c r="M217" s="23"/>
      <c r="N217" s="23"/>
      <c r="O217" s="23"/>
      <c r="P217" s="23"/>
      <c r="Q217" s="24"/>
      <c r="R217" s="34"/>
      <c r="S217" s="34"/>
      <c r="T217" s="34"/>
      <c r="U217" s="34"/>
      <c r="V217" s="34"/>
    </row>
    <row r="218" spans="2:22" ht="12" customHeight="1" x14ac:dyDescent="0.2">
      <c r="B218" s="21" t="s">
        <v>79</v>
      </c>
      <c r="C218" s="22">
        <f>COUNTIFS(أرشيف!D:D,B218)</f>
        <v>5</v>
      </c>
      <c r="D218" s="55"/>
      <c r="E218" s="42">
        <f>SUMIFS(أرشيف!AC:AC,أرشيف!D:D,B218)</f>
        <v>3</v>
      </c>
      <c r="F218" s="45">
        <f>SUMIFS(أرشيف!W:W,أرشيف!D:D,B218)</f>
        <v>0</v>
      </c>
      <c r="G218" s="22">
        <f>SUMIFS(أرشيف!Q:Q,أرشيف!D:D,B218)</f>
        <v>26</v>
      </c>
      <c r="H218" s="55"/>
      <c r="I218" s="48">
        <f>SUMIFS(أرشيف!I:I,أرشيف!D:D,B218)</f>
        <v>0</v>
      </c>
      <c r="J218" s="23"/>
      <c r="K218" s="23"/>
      <c r="L218" s="23"/>
      <c r="M218" s="23"/>
      <c r="N218" s="23"/>
      <c r="O218" s="23"/>
      <c r="P218" s="23"/>
      <c r="Q218" s="24"/>
      <c r="R218" s="34"/>
      <c r="S218" s="34"/>
      <c r="T218" s="34"/>
      <c r="U218" s="34"/>
      <c r="V218" s="34"/>
    </row>
    <row r="219" spans="2:22" ht="12" customHeight="1" x14ac:dyDescent="0.2">
      <c r="B219" s="21" t="s">
        <v>201</v>
      </c>
      <c r="C219" s="22">
        <f>COUNTIFS(أرشيف!D:D,B219)</f>
        <v>3</v>
      </c>
      <c r="D219" s="55"/>
      <c r="E219" s="42">
        <f>SUMIFS(أرشيف!AC:AC,أرشيف!D:D,B219)</f>
        <v>0</v>
      </c>
      <c r="F219" s="45">
        <f>SUMIFS(أرشيف!W:W,أرشيف!D:D,B219)</f>
        <v>0</v>
      </c>
      <c r="G219" s="22">
        <f>SUMIFS(أرشيف!Q:Q,أرشيف!D:D,B219)</f>
        <v>3</v>
      </c>
      <c r="H219" s="55"/>
      <c r="I219" s="48">
        <f>SUMIFS(أرشيف!I:I,أرشيف!D:D,B219)</f>
        <v>35</v>
      </c>
      <c r="J219" s="23"/>
      <c r="K219" s="23"/>
      <c r="L219" s="23"/>
      <c r="M219" s="23"/>
      <c r="N219" s="23"/>
      <c r="O219" s="23"/>
      <c r="P219" s="23"/>
      <c r="Q219" s="24"/>
      <c r="R219" s="34"/>
      <c r="S219" s="34"/>
      <c r="T219" s="34"/>
      <c r="U219" s="34"/>
      <c r="V219" s="34"/>
    </row>
    <row r="220" spans="2:22" ht="12" customHeight="1" x14ac:dyDescent="0.2">
      <c r="B220" s="21" t="s">
        <v>1998</v>
      </c>
      <c r="C220" s="22">
        <f>COUNTIFS(أرشيف!D:D,B220)</f>
        <v>0</v>
      </c>
      <c r="D220" s="55"/>
      <c r="E220" s="42">
        <f>SUMIFS(أرشيف!AC:AC,أرشيف!D:D,B220)</f>
        <v>0</v>
      </c>
      <c r="F220" s="45">
        <f>SUMIFS(أرشيف!W:W,أرشيف!D:D,B220)</f>
        <v>0</v>
      </c>
      <c r="G220" s="22">
        <f>SUMIFS(أرشيف!Q:Q,أرشيف!D:D,B220)</f>
        <v>0</v>
      </c>
      <c r="H220" s="55"/>
      <c r="I220" s="48">
        <f>SUMIFS(أرشيف!I:I,أرشيف!D:D,B220)</f>
        <v>0</v>
      </c>
      <c r="J220" s="23"/>
      <c r="K220" s="23"/>
      <c r="L220" s="23"/>
      <c r="M220" s="23"/>
      <c r="N220" s="23"/>
      <c r="O220" s="23"/>
      <c r="P220" s="23"/>
      <c r="Q220" s="24"/>
      <c r="R220" s="34"/>
      <c r="S220" s="34"/>
      <c r="T220" s="34"/>
      <c r="U220" s="34"/>
      <c r="V220" s="34"/>
    </row>
    <row r="221" spans="2:22" ht="12" customHeight="1" x14ac:dyDescent="0.2">
      <c r="B221" s="21" t="s">
        <v>1135</v>
      </c>
      <c r="C221" s="22">
        <f>COUNTIFS(أرشيف!D:D,B221)</f>
        <v>2</v>
      </c>
      <c r="D221" s="55"/>
      <c r="E221" s="42">
        <f>SUMIFS(أرشيف!AC:AC,أرشيف!D:D,B221)</f>
        <v>1</v>
      </c>
      <c r="F221" s="45">
        <f>SUMIFS(أرشيف!W:W,أرشيف!D:D,B221)</f>
        <v>0</v>
      </c>
      <c r="G221" s="22">
        <f>SUMIFS(أرشيف!Q:Q,أرشيف!D:D,B221)</f>
        <v>7</v>
      </c>
      <c r="H221" s="55"/>
      <c r="I221" s="48">
        <f>SUMIFS(أرشيف!I:I,أرشيف!D:D,B221)</f>
        <v>0</v>
      </c>
      <c r="J221" s="23"/>
      <c r="K221" s="23"/>
      <c r="L221" s="23"/>
      <c r="M221" s="23"/>
      <c r="N221" s="23"/>
      <c r="O221" s="23"/>
      <c r="P221" s="23"/>
      <c r="Q221" s="24"/>
      <c r="R221" s="34"/>
      <c r="S221" s="34"/>
      <c r="T221" s="34"/>
      <c r="U221" s="34"/>
      <c r="V221" s="34"/>
    </row>
    <row r="222" spans="2:22" ht="12" customHeight="1" x14ac:dyDescent="0.2">
      <c r="B222" s="21" t="s">
        <v>614</v>
      </c>
      <c r="C222" s="22">
        <f>COUNTIFS(أرشيف!D:D,B222)</f>
        <v>2</v>
      </c>
      <c r="D222" s="55"/>
      <c r="E222" s="42">
        <f>SUMIFS(أرشيف!AC:AC,أرشيف!D:D,B222)</f>
        <v>0</v>
      </c>
      <c r="F222" s="45">
        <f>SUMIFS(أرشيف!W:W,أرشيف!D:D,B222)</f>
        <v>0</v>
      </c>
      <c r="G222" s="22">
        <f>SUMIFS(أرشيف!Q:Q,أرشيف!D:D,B222)</f>
        <v>15</v>
      </c>
      <c r="H222" s="55"/>
      <c r="I222" s="48">
        <f>SUMIFS(أرشيف!I:I,أرشيف!D:D,B222)</f>
        <v>1</v>
      </c>
      <c r="J222" s="23"/>
      <c r="K222" s="23"/>
      <c r="L222" s="23"/>
      <c r="M222" s="23"/>
      <c r="N222" s="23"/>
      <c r="O222" s="23"/>
      <c r="P222" s="23"/>
      <c r="Q222" s="24"/>
      <c r="R222" s="34"/>
      <c r="S222" s="34"/>
      <c r="T222" s="34"/>
      <c r="U222" s="34"/>
      <c r="V222" s="34"/>
    </row>
    <row r="223" spans="2:22" ht="12" customHeight="1" x14ac:dyDescent="0.2">
      <c r="B223" s="21" t="s">
        <v>122</v>
      </c>
      <c r="C223" s="22">
        <f>COUNTIFS(أرشيف!D:D,B223)</f>
        <v>6</v>
      </c>
      <c r="D223" s="55"/>
      <c r="E223" s="42">
        <f>SUMIFS(أرشيف!AC:AC,أرشيف!D:D,B223)</f>
        <v>0</v>
      </c>
      <c r="F223" s="45">
        <f>SUMIFS(أرشيف!W:W,أرشيف!D:D,B223)</f>
        <v>0</v>
      </c>
      <c r="G223" s="22">
        <f>SUMIFS(أرشيف!Q:Q,أرشيف!D:D,B223)</f>
        <v>18</v>
      </c>
      <c r="H223" s="55"/>
      <c r="I223" s="48">
        <f>SUMIFS(أرشيف!I:I,أرشيف!D:D,B223)</f>
        <v>242</v>
      </c>
      <c r="J223" s="23"/>
      <c r="K223" s="23"/>
      <c r="L223" s="23"/>
      <c r="M223" s="23"/>
      <c r="N223" s="23"/>
      <c r="O223" s="23"/>
      <c r="P223" s="23"/>
      <c r="Q223" s="24"/>
      <c r="R223" s="34"/>
      <c r="S223" s="34"/>
      <c r="T223" s="34"/>
      <c r="U223" s="34"/>
      <c r="V223" s="34"/>
    </row>
    <row r="224" spans="2:22" ht="12" customHeight="1" x14ac:dyDescent="0.2">
      <c r="B224" s="21" t="s">
        <v>575</v>
      </c>
      <c r="C224" s="22">
        <f>COUNTIFS(أرشيف!D:D,B224)</f>
        <v>11</v>
      </c>
      <c r="D224" s="55"/>
      <c r="E224" s="42">
        <f>SUMIFS(أرشيف!AC:AC,أرشيف!D:D,B224)</f>
        <v>4</v>
      </c>
      <c r="F224" s="45">
        <f>SUMIFS(أرشيف!W:W,أرشيف!D:D,B224)</f>
        <v>4</v>
      </c>
      <c r="G224" s="22">
        <f>SUMIFS(أرشيف!Q:Q,أرشيف!D:D,B224)</f>
        <v>40</v>
      </c>
      <c r="H224" s="55"/>
      <c r="I224" s="48">
        <f>SUMIFS(أرشيف!I:I,أرشيف!D:D,B224)</f>
        <v>1008</v>
      </c>
      <c r="J224" s="23"/>
      <c r="K224" s="23"/>
      <c r="L224" s="23"/>
      <c r="M224" s="23"/>
      <c r="N224" s="23"/>
      <c r="O224" s="23"/>
      <c r="P224" s="23"/>
      <c r="Q224" s="24"/>
      <c r="R224" s="34"/>
      <c r="S224" s="34"/>
      <c r="T224" s="34"/>
      <c r="U224" s="34"/>
      <c r="V224" s="34"/>
    </row>
    <row r="225" spans="1:22" ht="12" customHeight="1" x14ac:dyDescent="0.2">
      <c r="B225" s="21" t="s">
        <v>78</v>
      </c>
      <c r="C225" s="22">
        <f>COUNTIFS(أرشيف!D:D,B225)</f>
        <v>12</v>
      </c>
      <c r="D225" s="55"/>
      <c r="E225" s="42">
        <f>SUMIFS(أرشيف!AC:AC,أرشيف!D:D,B225)</f>
        <v>4</v>
      </c>
      <c r="F225" s="45">
        <f>SUMIFS(أرشيف!W:W,أرشيف!D:D,B225)</f>
        <v>0</v>
      </c>
      <c r="G225" s="22">
        <f>SUMIFS(أرشيف!Q:Q,أرشيف!D:D,B225)</f>
        <v>36</v>
      </c>
      <c r="H225" s="55"/>
      <c r="I225" s="48">
        <f>SUMIFS(أرشيف!I:I,أرشيف!D:D,B225)</f>
        <v>49</v>
      </c>
      <c r="J225" s="23"/>
      <c r="K225" s="23"/>
      <c r="L225" s="23"/>
      <c r="M225" s="23"/>
      <c r="N225" s="23"/>
      <c r="O225" s="23"/>
      <c r="P225" s="23"/>
      <c r="Q225" s="24"/>
      <c r="R225" s="34"/>
      <c r="S225" s="34"/>
      <c r="T225" s="34"/>
      <c r="U225" s="34"/>
      <c r="V225" s="34"/>
    </row>
    <row r="226" spans="1:22" ht="12" customHeight="1" x14ac:dyDescent="0.2">
      <c r="B226" s="21" t="s">
        <v>34</v>
      </c>
      <c r="C226" s="22">
        <f>COUNTIFS(أرشيف!D:D,B226)</f>
        <v>25</v>
      </c>
      <c r="D226" s="55"/>
      <c r="E226" s="42">
        <f>SUMIFS(أرشيف!AC:AC,أرشيف!D:D,B226)</f>
        <v>13</v>
      </c>
      <c r="F226" s="45">
        <f>SUMIFS(أرشيف!W:W,أرشيف!D:D,B226)</f>
        <v>6</v>
      </c>
      <c r="G226" s="22">
        <f>SUMIFS(أرشيف!Q:Q,أرشيف!D:D,B226)</f>
        <v>84</v>
      </c>
      <c r="H226" s="55"/>
      <c r="I226" s="48">
        <f>SUMIFS(أرشيف!I:I,أرشيف!D:D,B226)</f>
        <v>142</v>
      </c>
      <c r="J226" s="23"/>
      <c r="K226" s="23"/>
      <c r="L226" s="23"/>
      <c r="M226" s="23"/>
      <c r="N226" s="23"/>
      <c r="O226" s="23"/>
      <c r="P226" s="23"/>
      <c r="Q226" s="24"/>
      <c r="R226" s="34"/>
      <c r="S226" s="34"/>
      <c r="T226" s="34"/>
      <c r="U226" s="34"/>
      <c r="V226" s="34"/>
    </row>
    <row r="227" spans="1:22" ht="12" customHeight="1" x14ac:dyDescent="0.2">
      <c r="B227" s="21" t="s">
        <v>77</v>
      </c>
      <c r="C227" s="22">
        <f>COUNTIFS(أرشيف!D:D,B227)</f>
        <v>23</v>
      </c>
      <c r="D227" s="55"/>
      <c r="E227" s="42">
        <f>SUMIFS(أرشيف!AC:AC,أرشيف!D:D,B227)</f>
        <v>7</v>
      </c>
      <c r="F227" s="45">
        <f>SUMIFS(أرشيف!W:W,أرشيف!D:D,B227)</f>
        <v>0</v>
      </c>
      <c r="G227" s="22">
        <f>SUMIFS(أرشيف!Q:Q,أرشيف!D:D,B227)</f>
        <v>93</v>
      </c>
      <c r="H227" s="55"/>
      <c r="I227" s="48">
        <f>SUMIFS(أرشيف!I:I,أرشيف!D:D,B227)</f>
        <v>96</v>
      </c>
      <c r="J227" s="23"/>
      <c r="K227" s="23"/>
      <c r="L227" s="23"/>
      <c r="M227" s="23"/>
      <c r="N227" s="23"/>
      <c r="O227" s="23"/>
      <c r="P227" s="23"/>
      <c r="Q227" s="24"/>
      <c r="R227" s="34"/>
      <c r="S227" s="34"/>
      <c r="T227" s="34"/>
      <c r="U227" s="34"/>
      <c r="V227" s="34"/>
    </row>
    <row r="228" spans="1:22" ht="12" customHeight="1" x14ac:dyDescent="0.2">
      <c r="B228" s="21" t="s">
        <v>26</v>
      </c>
      <c r="C228" s="22">
        <f>COUNTIFS(أرشيف!D:D,B228)</f>
        <v>6</v>
      </c>
      <c r="D228" s="55"/>
      <c r="E228" s="42">
        <f>SUMIFS(أرشيف!AC:AC,أرشيف!D:D,B228)</f>
        <v>3</v>
      </c>
      <c r="F228" s="45">
        <f>SUMIFS(أرشيف!W:W,أرشيف!D:D,B228)</f>
        <v>3</v>
      </c>
      <c r="G228" s="22">
        <f>SUMIFS(أرشيف!Q:Q,أرشيف!D:D,B228)</f>
        <v>15</v>
      </c>
      <c r="H228" s="55"/>
      <c r="I228" s="48">
        <f>SUMIFS(أرشيف!I:I,أرشيف!D:D,B228)</f>
        <v>0</v>
      </c>
      <c r="J228" s="23"/>
      <c r="K228" s="23"/>
      <c r="L228" s="23"/>
      <c r="M228" s="23"/>
      <c r="N228" s="23"/>
      <c r="O228" s="23"/>
      <c r="P228" s="23"/>
      <c r="Q228" s="24"/>
      <c r="R228" s="34"/>
      <c r="S228" s="34"/>
      <c r="T228" s="34"/>
      <c r="U228" s="34"/>
      <c r="V228" s="34"/>
    </row>
    <row r="229" spans="1:22" ht="12" customHeight="1" x14ac:dyDescent="0.2">
      <c r="B229" s="21" t="s">
        <v>412</v>
      </c>
      <c r="C229" s="22">
        <f>COUNTIFS(أرشيف!D:D,B229)</f>
        <v>14</v>
      </c>
      <c r="D229" s="55"/>
      <c r="E229" s="42">
        <f>SUMIFS(أرشيف!AC:AC,أرشيف!D:D,B229)</f>
        <v>1</v>
      </c>
      <c r="F229" s="45">
        <f>SUMIFS(أرشيف!W:W,أرشيف!D:D,B229)</f>
        <v>4</v>
      </c>
      <c r="G229" s="22">
        <f>SUMIFS(أرشيف!Q:Q,أرشيف!D:D,B229)</f>
        <v>42</v>
      </c>
      <c r="H229" s="55"/>
      <c r="I229" s="48">
        <f>SUMIFS(أرشيف!I:I,أرشيف!D:D,B229)</f>
        <v>8</v>
      </c>
      <c r="J229" s="23"/>
      <c r="K229" s="23"/>
      <c r="L229" s="23"/>
      <c r="M229" s="23"/>
      <c r="N229" s="23"/>
      <c r="O229" s="23"/>
      <c r="P229" s="23"/>
      <c r="Q229" s="24"/>
      <c r="R229" s="34"/>
      <c r="S229" s="34"/>
      <c r="T229" s="34"/>
      <c r="U229" s="34"/>
      <c r="V229" s="34"/>
    </row>
    <row r="230" spans="1:22" ht="12" customHeight="1" x14ac:dyDescent="0.2">
      <c r="B230" s="21" t="s">
        <v>62</v>
      </c>
      <c r="C230" s="22">
        <f>COUNTIFS(أرشيف!D:D,B230)</f>
        <v>8</v>
      </c>
      <c r="D230" s="55"/>
      <c r="E230" s="42">
        <f>SUMIFS(أرشيف!AC:AC,أرشيف!D:D,B230)</f>
        <v>0</v>
      </c>
      <c r="F230" s="45">
        <f>SUMIFS(أرشيف!W:W,أرشيف!D:D,B230)</f>
        <v>0</v>
      </c>
      <c r="G230" s="22">
        <f>SUMIFS(أرشيف!Q:Q,أرشيف!D:D,B230)</f>
        <v>31</v>
      </c>
      <c r="H230" s="55"/>
      <c r="I230" s="48">
        <f>SUMIFS(أرشيف!I:I,أرشيف!D:D,B230)</f>
        <v>3</v>
      </c>
      <c r="J230" s="23"/>
      <c r="K230" s="23"/>
      <c r="L230" s="23"/>
      <c r="M230" s="23"/>
      <c r="N230" s="23"/>
      <c r="O230" s="23"/>
      <c r="P230" s="23"/>
      <c r="Q230" s="24"/>
      <c r="R230" s="34"/>
      <c r="S230" s="34"/>
      <c r="T230" s="34"/>
      <c r="U230" s="34"/>
      <c r="V230" s="34"/>
    </row>
    <row r="231" spans="1:22" ht="12" customHeight="1" x14ac:dyDescent="0.2">
      <c r="B231" s="21" t="s">
        <v>1348</v>
      </c>
      <c r="C231" s="22">
        <f>COUNTIFS(أرشيف!D:D,B231)</f>
        <v>1</v>
      </c>
      <c r="D231" s="55"/>
      <c r="E231" s="42">
        <f>SUMIFS(أرشيف!AC:AC,أرشيف!D:D,B231)</f>
        <v>0</v>
      </c>
      <c r="F231" s="45">
        <f>SUMIFS(أرشيف!W:W,أرشيف!D:D,B231)</f>
        <v>0</v>
      </c>
      <c r="G231" s="22">
        <f>SUMIFS(أرشيف!Q:Q,أرشيف!D:D,B231)</f>
        <v>9</v>
      </c>
      <c r="H231" s="55"/>
      <c r="I231" s="48">
        <f>SUMIFS(أرشيف!I:I,أرشيف!D:D,B231)</f>
        <v>9</v>
      </c>
      <c r="J231" s="23"/>
      <c r="K231" s="23"/>
      <c r="L231" s="23"/>
      <c r="M231" s="23"/>
      <c r="N231" s="23"/>
      <c r="O231" s="23"/>
      <c r="P231" s="23"/>
      <c r="Q231" s="24"/>
      <c r="R231" s="34"/>
      <c r="S231" s="34"/>
      <c r="T231" s="34"/>
      <c r="U231" s="34"/>
      <c r="V231" s="34"/>
    </row>
    <row r="232" spans="1:22" ht="12" customHeight="1" x14ac:dyDescent="0.2">
      <c r="B232" s="21" t="s">
        <v>1707</v>
      </c>
      <c r="C232" s="22">
        <f>COUNTIFS(أرشيف!D:D,B232)</f>
        <v>1</v>
      </c>
      <c r="D232" s="55"/>
      <c r="E232" s="42">
        <f>SUMIFS(أرشيف!AC:AC,أرشيف!D:D,B232)</f>
        <v>0</v>
      </c>
      <c r="F232" s="45">
        <f>SUMIFS(أرشيف!W:W,أرشيف!D:D,B232)</f>
        <v>0</v>
      </c>
      <c r="G232" s="22">
        <f>SUMIFS(أرشيف!Q:Q,أرشيف!D:D,B232)</f>
        <v>1</v>
      </c>
      <c r="H232" s="55"/>
      <c r="I232" s="48">
        <f>SUMIFS(أرشيف!I:I,أرشيف!D:D,B232)</f>
        <v>32</v>
      </c>
      <c r="J232" s="23"/>
      <c r="K232" s="23"/>
      <c r="L232" s="23"/>
      <c r="M232" s="23"/>
      <c r="N232" s="23"/>
      <c r="O232" s="23"/>
      <c r="P232" s="23"/>
      <c r="Q232" s="24"/>
      <c r="R232" s="34"/>
      <c r="S232" s="34"/>
      <c r="T232" s="34"/>
      <c r="U232" s="34"/>
      <c r="V232" s="34"/>
    </row>
    <row r="233" spans="1:22" ht="12" customHeight="1" x14ac:dyDescent="0.2">
      <c r="B233" s="21" t="s">
        <v>424</v>
      </c>
      <c r="C233" s="22">
        <f>COUNTIFS(أرشيف!D:D,B233)</f>
        <v>1</v>
      </c>
      <c r="D233" s="55"/>
      <c r="E233" s="42">
        <f>SUMIFS(أرشيف!AC:AC,أرشيف!D:D,B233)</f>
        <v>0</v>
      </c>
      <c r="F233" s="45">
        <f>SUMIFS(أرشيف!W:W,أرشيف!D:D,B233)</f>
        <v>0</v>
      </c>
      <c r="G233" s="22">
        <f>SUMIFS(أرشيف!Q:Q,أرشيف!D:D,B233)</f>
        <v>5</v>
      </c>
      <c r="H233" s="55"/>
      <c r="I233" s="48">
        <f>SUMIFS(أرشيف!I:I,أرشيف!D:D,B233)</f>
        <v>0</v>
      </c>
      <c r="J233" s="23"/>
      <c r="K233" s="23"/>
      <c r="L233" s="23"/>
      <c r="M233" s="23"/>
      <c r="N233" s="23"/>
      <c r="O233" s="23"/>
      <c r="P233" s="23"/>
      <c r="Q233" s="24"/>
      <c r="R233" s="34"/>
      <c r="S233" s="34"/>
      <c r="T233" s="34"/>
      <c r="U233" s="34"/>
      <c r="V233" s="34"/>
    </row>
    <row r="234" spans="1:22" ht="12" customHeight="1" x14ac:dyDescent="0.2">
      <c r="B234" s="21" t="s">
        <v>1999</v>
      </c>
      <c r="C234" s="22">
        <f>COUNTIFS(أرشيف!D:D,B234)</f>
        <v>0</v>
      </c>
      <c r="D234" s="55"/>
      <c r="E234" s="42">
        <f>SUMIFS(أرشيف!AC:AC,أرشيف!D:D,B234)</f>
        <v>0</v>
      </c>
      <c r="F234" s="45">
        <f>SUMIFS(أرشيف!W:W,أرشيف!D:D,B234)</f>
        <v>0</v>
      </c>
      <c r="G234" s="22">
        <f>SUMIFS(أرشيف!Q:Q,أرشيف!D:D,B234)</f>
        <v>0</v>
      </c>
      <c r="H234" s="55"/>
      <c r="I234" s="48">
        <f>SUMIFS(أرشيف!I:I,أرشيف!D:D,B234)</f>
        <v>0</v>
      </c>
      <c r="J234" s="23"/>
      <c r="K234" s="23"/>
      <c r="L234" s="23"/>
      <c r="M234" s="23"/>
      <c r="N234" s="23"/>
      <c r="O234" s="23"/>
      <c r="P234" s="23"/>
      <c r="Q234" s="24"/>
      <c r="R234" s="34"/>
      <c r="S234" s="34"/>
      <c r="T234" s="34"/>
      <c r="U234" s="34"/>
      <c r="V234" s="34"/>
    </row>
    <row r="235" spans="1:22" ht="12" customHeight="1" x14ac:dyDescent="0.2">
      <c r="B235" s="21" t="s">
        <v>251</v>
      </c>
      <c r="C235" s="22">
        <f>COUNTIFS(أرشيف!D:D,B235)</f>
        <v>5</v>
      </c>
      <c r="D235" s="55"/>
      <c r="E235" s="42">
        <f>SUMIFS(أرشيف!AC:AC,أرشيف!D:D,B235)</f>
        <v>1</v>
      </c>
      <c r="F235" s="45">
        <f>SUMIFS(أرشيف!W:W,أرشيف!D:D,B235)</f>
        <v>3</v>
      </c>
      <c r="G235" s="22">
        <f>SUMIFS(أرشيف!Q:Q,أرشيف!D:D,B235)</f>
        <v>12</v>
      </c>
      <c r="H235" s="55"/>
      <c r="I235" s="48">
        <f>SUMIFS(أرشيف!I:I,أرشيف!D:D,B235)</f>
        <v>139</v>
      </c>
      <c r="J235" s="23"/>
      <c r="K235" s="23"/>
      <c r="L235" s="23"/>
      <c r="M235" s="23"/>
      <c r="N235" s="23"/>
      <c r="O235" s="23"/>
      <c r="P235" s="23"/>
      <c r="Q235" s="24"/>
      <c r="R235" s="34"/>
      <c r="S235" s="34"/>
      <c r="T235" s="34"/>
      <c r="U235" s="34"/>
      <c r="V235" s="34"/>
    </row>
    <row r="236" spans="1:22" ht="14.25" customHeight="1" x14ac:dyDescent="0.2">
      <c r="B236" s="19" t="s">
        <v>1993</v>
      </c>
      <c r="C236" s="19">
        <f>SUM(C209:C235)</f>
        <v>262</v>
      </c>
      <c r="D236" s="55"/>
      <c r="E236" s="37">
        <f>SUM(E209:E235)</f>
        <v>48</v>
      </c>
      <c r="F236" s="44">
        <f>SUM(F209:F235)</f>
        <v>22</v>
      </c>
      <c r="G236" s="43">
        <f>SUM(G209:G235)</f>
        <v>956</v>
      </c>
      <c r="H236" s="55"/>
      <c r="I236" s="51">
        <f>SUM(I209:I235)</f>
        <v>11557</v>
      </c>
      <c r="J236" s="23"/>
      <c r="K236" s="23"/>
      <c r="L236" s="23"/>
      <c r="M236" s="23"/>
      <c r="N236" s="23"/>
      <c r="O236" s="23"/>
      <c r="P236" s="23"/>
      <c r="Q236" s="24"/>
      <c r="R236" s="34"/>
      <c r="S236" s="34"/>
      <c r="T236" s="34"/>
      <c r="U236" s="34"/>
      <c r="V236" s="34"/>
    </row>
    <row r="237" spans="1:22" ht="36" customHeight="1" x14ac:dyDescent="0.2">
      <c r="P237" s="23"/>
      <c r="Q237" s="24"/>
      <c r="R237" s="34"/>
      <c r="S237" s="34"/>
      <c r="T237" s="34"/>
      <c r="U237" s="34"/>
      <c r="V237" s="34"/>
    </row>
    <row r="238" spans="1:22" ht="14.25" customHeight="1" x14ac:dyDescent="0.2">
      <c r="A238" s="17">
        <v>13</v>
      </c>
      <c r="B238" s="60" t="s">
        <v>2000</v>
      </c>
      <c r="C238" s="60"/>
      <c r="D238" s="60"/>
      <c r="E238" s="60"/>
      <c r="F238" s="60"/>
      <c r="G238" s="60"/>
      <c r="H238" s="60"/>
      <c r="I238" s="60"/>
      <c r="J238" s="23"/>
      <c r="K238" s="23"/>
      <c r="L238" s="23"/>
      <c r="M238" s="23"/>
      <c r="N238" s="23"/>
      <c r="O238" s="23"/>
      <c r="P238" s="23"/>
      <c r="Q238" s="24"/>
      <c r="R238" s="34"/>
      <c r="S238" s="34"/>
      <c r="T238" s="34"/>
      <c r="U238" s="34"/>
      <c r="V238" s="34"/>
    </row>
    <row r="239" spans="1:22" ht="14.25" customHeight="1" x14ac:dyDescent="0.2">
      <c r="B239" s="54" t="s">
        <v>2024</v>
      </c>
      <c r="C239" s="54"/>
      <c r="D239" s="54"/>
      <c r="E239" s="54"/>
      <c r="F239" s="54"/>
      <c r="G239" s="54"/>
      <c r="H239" s="54"/>
      <c r="I239" s="54"/>
      <c r="J239" s="23"/>
      <c r="K239" s="23"/>
      <c r="L239" s="23"/>
      <c r="M239" s="23"/>
      <c r="N239" s="23"/>
      <c r="O239" s="23"/>
      <c r="P239" s="23"/>
      <c r="Q239" s="24"/>
      <c r="R239" s="34"/>
      <c r="S239" s="34"/>
      <c r="T239" s="34"/>
      <c r="U239" s="34"/>
      <c r="V239" s="34"/>
    </row>
    <row r="240" spans="1:22" ht="29.25" customHeight="1" x14ac:dyDescent="0.2">
      <c r="B240" s="19" t="s">
        <v>2025</v>
      </c>
      <c r="C240" s="19" t="s">
        <v>2014</v>
      </c>
      <c r="D240" s="55"/>
      <c r="E240" s="37" t="s">
        <v>2015</v>
      </c>
      <c r="F240" s="44" t="s">
        <v>2016</v>
      </c>
      <c r="G240" s="43" t="s">
        <v>2017</v>
      </c>
      <c r="H240" s="55"/>
      <c r="I240" s="40" t="s">
        <v>2018</v>
      </c>
      <c r="J240" s="23"/>
      <c r="K240" s="23"/>
      <c r="L240" s="23"/>
      <c r="M240" s="23"/>
      <c r="N240" s="23"/>
      <c r="O240" s="23"/>
      <c r="P240" s="23"/>
      <c r="Q240" s="24"/>
      <c r="R240" s="34"/>
      <c r="S240" s="34"/>
      <c r="T240" s="34"/>
      <c r="U240" s="34"/>
      <c r="V240" s="34"/>
    </row>
    <row r="241" spans="1:22" ht="14.25" customHeight="1" x14ac:dyDescent="0.2">
      <c r="B241" s="21" t="s">
        <v>1725</v>
      </c>
      <c r="C241" s="22">
        <f>COUNTIFS(أرشيف!E:E,B241)</f>
        <v>77</v>
      </c>
      <c r="D241" s="55"/>
      <c r="E241" s="42">
        <f>SUMIFS(أرشيف!AC:AC,أرشيف!E:E,B241)</f>
        <v>5</v>
      </c>
      <c r="F241" s="45">
        <f>SUMIFS(أرشيف!W:W,أرشيف!E:E,B241)</f>
        <v>1</v>
      </c>
      <c r="G241" s="22">
        <f>SUMIFS(أرشيف!Q:Q,أرشيف!E:E,B241)</f>
        <v>274</v>
      </c>
      <c r="H241" s="55"/>
      <c r="I241" s="48">
        <f>SUMIFS(أرشيف!I:I,أرشيف!E:E,B241)</f>
        <v>9221</v>
      </c>
      <c r="J241" s="23"/>
      <c r="K241" s="23"/>
      <c r="L241" s="23"/>
      <c r="M241" s="23"/>
      <c r="N241" s="23"/>
      <c r="O241" s="23"/>
      <c r="P241" s="23"/>
      <c r="Q241" s="24"/>
      <c r="R241" s="34"/>
      <c r="S241" s="34"/>
      <c r="T241" s="34"/>
      <c r="U241" s="34"/>
      <c r="V241" s="34"/>
    </row>
    <row r="242" spans="1:22" ht="14.25" customHeight="1" x14ac:dyDescent="0.2">
      <c r="B242" s="21" t="s">
        <v>1728</v>
      </c>
      <c r="C242" s="22">
        <f>COUNTIFS(أرشيف!E:E,B242)</f>
        <v>68</v>
      </c>
      <c r="D242" s="55"/>
      <c r="E242" s="42">
        <f>SUMIFS(أرشيف!AC:AC,أرشيف!E:E,B242)</f>
        <v>9</v>
      </c>
      <c r="F242" s="45">
        <f>SUMIFS(أرشيف!W:W,أرشيف!E:E,B242)</f>
        <v>1</v>
      </c>
      <c r="G242" s="22">
        <f>SUMIFS(أرشيف!Q:Q,أرشيف!E:E,B242)</f>
        <v>274</v>
      </c>
      <c r="H242" s="55"/>
      <c r="I242" s="48">
        <f>SUMIFS(أرشيف!I:I,أرشيف!E:E,B242)</f>
        <v>607</v>
      </c>
      <c r="J242" s="23"/>
      <c r="K242" s="23"/>
      <c r="L242" s="23"/>
      <c r="M242" s="23"/>
      <c r="N242" s="23"/>
      <c r="O242" s="23"/>
      <c r="P242" s="23"/>
      <c r="Q242" s="24"/>
      <c r="R242" s="34"/>
      <c r="S242" s="34"/>
      <c r="T242" s="34"/>
      <c r="U242" s="34"/>
      <c r="V242" s="34"/>
    </row>
    <row r="243" spans="1:22" ht="14.25" customHeight="1" x14ac:dyDescent="0.2">
      <c r="B243" s="21" t="s">
        <v>1726</v>
      </c>
      <c r="C243" s="22">
        <f>COUNTIFS(أرشيف!E:E,B243)</f>
        <v>4</v>
      </c>
      <c r="D243" s="55"/>
      <c r="E243" s="42">
        <f>SUMIFS(أرشيف!AC:AC,أرشيف!E:E,B243)</f>
        <v>1</v>
      </c>
      <c r="F243" s="45">
        <f>SUMIFS(أرشيف!W:W,أرشيف!E:E,B243)</f>
        <v>0</v>
      </c>
      <c r="G243" s="22">
        <f>SUMIFS(أرشيف!Q:Q,أرشيف!E:E,B243)</f>
        <v>22</v>
      </c>
      <c r="H243" s="55"/>
      <c r="I243" s="48">
        <f>SUMIFS(أرشيف!I:I,أرشيف!E:E,B243)</f>
        <v>1</v>
      </c>
      <c r="J243" s="23"/>
      <c r="K243" s="23"/>
      <c r="L243" s="23"/>
      <c r="M243" s="23"/>
      <c r="N243" s="23"/>
      <c r="O243" s="23"/>
      <c r="P243" s="23"/>
      <c r="Q243" s="24"/>
      <c r="R243" s="34"/>
      <c r="S243" s="34"/>
      <c r="T243" s="34"/>
      <c r="U243" s="34"/>
      <c r="V243" s="34"/>
    </row>
    <row r="244" spans="1:22" ht="14.25" customHeight="1" x14ac:dyDescent="0.2">
      <c r="B244" s="21" t="s">
        <v>1727</v>
      </c>
      <c r="C244" s="22">
        <f>COUNTIFS(أرشيف!E:E,B244)</f>
        <v>105</v>
      </c>
      <c r="D244" s="55"/>
      <c r="E244" s="42">
        <f>SUMIFS(أرشيف!AC:AC,أرشيف!E:E,B244)</f>
        <v>32</v>
      </c>
      <c r="F244" s="45">
        <f>SUMIFS(أرشيف!W:W,أرشيف!E:E,B244)</f>
        <v>17</v>
      </c>
      <c r="G244" s="22">
        <f>SUMIFS(أرشيف!Q:Q,أرشيف!E:E,B244)</f>
        <v>359</v>
      </c>
      <c r="H244" s="55"/>
      <c r="I244" s="48">
        <f>SUMIFS(أرشيف!I:I,أرشيف!E:E,B244)</f>
        <v>1548</v>
      </c>
      <c r="J244" s="23"/>
      <c r="K244" s="23"/>
      <c r="L244" s="23"/>
      <c r="M244" s="23"/>
      <c r="N244" s="23"/>
      <c r="O244" s="23"/>
      <c r="P244" s="23"/>
      <c r="Q244" s="24"/>
      <c r="R244" s="34"/>
      <c r="S244" s="34"/>
      <c r="T244" s="34"/>
      <c r="U244" s="34"/>
      <c r="V244" s="34"/>
    </row>
    <row r="245" spans="1:22" ht="14.25" customHeight="1" x14ac:dyDescent="0.2">
      <c r="B245" s="21" t="s">
        <v>1729</v>
      </c>
      <c r="C245" s="22">
        <f>COUNTIFS(أرشيف!E:E,B245)</f>
        <v>8</v>
      </c>
      <c r="D245" s="55"/>
      <c r="E245" s="42">
        <f>SUMIFS(أرشيف!AC:AC,أرشيف!E:E,B245)</f>
        <v>1</v>
      </c>
      <c r="F245" s="45">
        <f>SUMIFS(أرشيف!W:W,أرشيف!E:E,B245)</f>
        <v>3</v>
      </c>
      <c r="G245" s="22">
        <f>SUMIFS(أرشيف!Q:Q,أرشيف!E:E,B245)</f>
        <v>27</v>
      </c>
      <c r="H245" s="55"/>
      <c r="I245" s="48">
        <f>SUMIFS(أرشيف!I:I,أرشيف!E:E,B245)</f>
        <v>180</v>
      </c>
      <c r="J245" s="23"/>
      <c r="K245" s="23"/>
      <c r="L245" s="23"/>
      <c r="M245" s="23"/>
      <c r="N245" s="23"/>
      <c r="O245" s="23"/>
      <c r="P245" s="23"/>
      <c r="Q245" s="24"/>
      <c r="R245" s="34"/>
      <c r="S245" s="34"/>
      <c r="T245" s="34"/>
      <c r="U245" s="34"/>
      <c r="V245" s="34"/>
    </row>
    <row r="246" spans="1:22" ht="14.25" customHeight="1" x14ac:dyDescent="0.2">
      <c r="B246" s="19" t="s">
        <v>1993</v>
      </c>
      <c r="C246" s="19">
        <f>SUM(C241:C245)</f>
        <v>262</v>
      </c>
      <c r="D246" s="55"/>
      <c r="E246" s="37">
        <f>SUM(E241:E245)</f>
        <v>48</v>
      </c>
      <c r="F246" s="44">
        <f>SUM(F241:F245)</f>
        <v>22</v>
      </c>
      <c r="G246" s="43">
        <f>SUM(G241:G245)</f>
        <v>956</v>
      </c>
      <c r="H246" s="55"/>
      <c r="I246" s="51">
        <f>SUM(I241:I245)</f>
        <v>11557</v>
      </c>
      <c r="J246" s="23"/>
      <c r="K246" s="23"/>
      <c r="L246" s="23"/>
      <c r="M246" s="23"/>
      <c r="N246" s="23"/>
      <c r="O246" s="23"/>
      <c r="P246" s="23"/>
      <c r="Q246" s="24"/>
      <c r="R246" s="34"/>
      <c r="S246" s="34"/>
      <c r="T246" s="34"/>
      <c r="U246" s="34"/>
      <c r="V246" s="34"/>
    </row>
    <row r="247" spans="1:22" ht="46.5" customHeight="1" x14ac:dyDescent="0.2">
      <c r="P247" s="23"/>
      <c r="Q247" s="24"/>
      <c r="R247" s="34"/>
      <c r="S247" s="34"/>
      <c r="T247" s="34"/>
      <c r="U247" s="34"/>
      <c r="V247" s="34"/>
    </row>
    <row r="248" spans="1:22" ht="14.25" customHeight="1" x14ac:dyDescent="0.2">
      <c r="A248" s="17">
        <v>14</v>
      </c>
      <c r="B248" s="60" t="s">
        <v>2000</v>
      </c>
      <c r="C248" s="60"/>
      <c r="D248" s="60"/>
      <c r="E248" s="60"/>
      <c r="F248" s="60"/>
      <c r="G248" s="60"/>
      <c r="H248" s="60"/>
      <c r="I248" s="60"/>
      <c r="J248" s="60"/>
      <c r="K248" s="23"/>
      <c r="L248" s="23"/>
      <c r="M248" s="23"/>
      <c r="N248" s="23"/>
      <c r="O248" s="23"/>
      <c r="P248" s="23"/>
      <c r="Q248" s="24"/>
      <c r="R248" s="34"/>
      <c r="S248" s="34"/>
      <c r="T248" s="34"/>
      <c r="U248" s="34"/>
      <c r="V248" s="34"/>
    </row>
    <row r="249" spans="1:22" ht="14.25" customHeight="1" x14ac:dyDescent="0.2">
      <c r="B249" s="54" t="s">
        <v>2034</v>
      </c>
      <c r="C249" s="54"/>
      <c r="D249" s="54"/>
      <c r="E249" s="54"/>
      <c r="F249" s="54"/>
      <c r="G249" s="54"/>
      <c r="H249" s="54"/>
      <c r="I249" s="54"/>
      <c r="J249" s="54"/>
      <c r="K249" s="23"/>
      <c r="L249" s="23"/>
      <c r="M249" s="23"/>
      <c r="N249" s="23"/>
      <c r="O249" s="23"/>
      <c r="P249" s="23"/>
      <c r="Q249" s="24"/>
      <c r="R249" s="34"/>
      <c r="S249" s="34"/>
      <c r="T249" s="34"/>
      <c r="U249" s="34"/>
      <c r="V249" s="34"/>
    </row>
    <row r="250" spans="1:22" ht="16.5" customHeight="1" x14ac:dyDescent="0.2">
      <c r="B250" s="56" t="s">
        <v>2036</v>
      </c>
      <c r="C250" s="57" t="s">
        <v>2015</v>
      </c>
      <c r="D250" s="57"/>
      <c r="E250" s="55"/>
      <c r="F250" s="58" t="s">
        <v>2016</v>
      </c>
      <c r="G250" s="58"/>
      <c r="H250" s="55"/>
      <c r="I250" s="59" t="s">
        <v>2017</v>
      </c>
      <c r="J250" s="59"/>
      <c r="K250" s="23"/>
      <c r="L250" s="23"/>
      <c r="M250" s="23"/>
      <c r="N250" s="23"/>
      <c r="O250" s="23"/>
      <c r="P250" s="23"/>
      <c r="Q250" s="24"/>
      <c r="R250" s="34"/>
      <c r="S250" s="34"/>
      <c r="T250" s="34"/>
      <c r="U250" s="34"/>
      <c r="V250" s="34"/>
    </row>
    <row r="251" spans="1:22" ht="29.25" customHeight="1" x14ac:dyDescent="0.2">
      <c r="B251" s="56"/>
      <c r="C251" s="37" t="s">
        <v>2026</v>
      </c>
      <c r="D251" s="37" t="s">
        <v>2027</v>
      </c>
      <c r="E251" s="55"/>
      <c r="F251" s="44" t="s">
        <v>2026</v>
      </c>
      <c r="G251" s="44" t="s">
        <v>2027</v>
      </c>
      <c r="H251" s="55"/>
      <c r="I251" s="43" t="s">
        <v>2026</v>
      </c>
      <c r="J251" s="43" t="s">
        <v>2027</v>
      </c>
      <c r="K251" s="23"/>
      <c r="L251" s="23"/>
      <c r="M251" s="23"/>
      <c r="N251" s="23"/>
      <c r="O251" s="23"/>
      <c r="P251" s="23"/>
      <c r="Q251" s="24"/>
      <c r="R251" s="34"/>
      <c r="S251" s="34"/>
      <c r="T251" s="34"/>
      <c r="U251" s="34"/>
      <c r="V251" s="34"/>
    </row>
    <row r="252" spans="1:22" ht="14.25" customHeight="1" x14ac:dyDescent="0.2">
      <c r="B252" s="21" t="s">
        <v>1725</v>
      </c>
      <c r="C252" s="42">
        <f>SUMIFS(أرشيف!AE:AE,أرشيف!E:E,B252)</f>
        <v>5</v>
      </c>
      <c r="D252" s="42">
        <f>SUMIFS(أرشيف!AF:AF,أرشيف!E:E,B252)</f>
        <v>0</v>
      </c>
      <c r="E252" s="55"/>
      <c r="F252" s="45">
        <f>SUMIFS(أرشيف!Y:Y,أرشيف!E:E,B252)</f>
        <v>1</v>
      </c>
      <c r="G252" s="45">
        <f>SUMIFS(أرشيف!Z:Z,أرشيف!E:E,B252)</f>
        <v>0</v>
      </c>
      <c r="H252" s="55"/>
      <c r="I252" s="46">
        <f>SUMIFS(أرشيف!S:S,أرشيف!E:E,B252)</f>
        <v>271</v>
      </c>
      <c r="J252" s="46">
        <f>SUMIFS(أرشيف!T:T,أرشيف!E:E,B252)</f>
        <v>3</v>
      </c>
      <c r="K252" s="23"/>
      <c r="L252" s="23"/>
      <c r="M252" s="23"/>
      <c r="N252" s="23"/>
      <c r="O252" s="23"/>
      <c r="P252" s="23"/>
      <c r="Q252" s="24"/>
      <c r="R252" s="34"/>
      <c r="S252" s="34"/>
      <c r="T252" s="34"/>
      <c r="U252" s="34"/>
      <c r="V252" s="34"/>
    </row>
    <row r="253" spans="1:22" ht="14.25" customHeight="1" x14ac:dyDescent="0.2">
      <c r="B253" s="21" t="s">
        <v>1728</v>
      </c>
      <c r="C253" s="42">
        <f>SUMIFS(أرشيف!AE:AE,أرشيف!E:E,B253)</f>
        <v>9</v>
      </c>
      <c r="D253" s="42">
        <f>SUMIFS(أرشيف!AF:AF,أرشيف!E:E,B253)</f>
        <v>0</v>
      </c>
      <c r="E253" s="55"/>
      <c r="F253" s="45">
        <f>SUMIFS(أرشيف!Y:Y,أرشيف!E:E,B253)</f>
        <v>1</v>
      </c>
      <c r="G253" s="45">
        <f>SUMIFS(أرشيف!Z:Z,أرشيف!E:E,B253)</f>
        <v>0</v>
      </c>
      <c r="H253" s="55"/>
      <c r="I253" s="46">
        <f>SUMIFS(أرشيف!S:S,أرشيف!E:E,B253)</f>
        <v>269</v>
      </c>
      <c r="J253" s="46">
        <f>SUMIFS(أرشيف!T:T,أرشيف!E:E,B253)</f>
        <v>5</v>
      </c>
      <c r="K253" s="23"/>
      <c r="L253" s="23"/>
      <c r="M253" s="23"/>
      <c r="N253" s="23"/>
      <c r="O253" s="23"/>
      <c r="P253" s="23"/>
      <c r="Q253" s="24"/>
      <c r="R253" s="34"/>
      <c r="S253" s="34"/>
      <c r="T253" s="34"/>
      <c r="U253" s="34"/>
      <c r="V253" s="34"/>
    </row>
    <row r="254" spans="1:22" ht="14.25" customHeight="1" x14ac:dyDescent="0.2">
      <c r="B254" s="21" t="s">
        <v>1726</v>
      </c>
      <c r="C254" s="42">
        <f>SUMIFS(أرشيف!AE:AE,أرشيف!E:E,B254)</f>
        <v>1</v>
      </c>
      <c r="D254" s="42">
        <f>SUMIFS(أرشيف!AF:AF,أرشيف!E:E,B254)</f>
        <v>0</v>
      </c>
      <c r="E254" s="55"/>
      <c r="F254" s="45">
        <f>SUMIFS(أرشيف!Y:Y,أرشيف!E:E,B254)</f>
        <v>0</v>
      </c>
      <c r="G254" s="45">
        <f>SUMIFS(أرشيف!Z:Z,أرشيف!E:E,B254)</f>
        <v>0</v>
      </c>
      <c r="H254" s="55"/>
      <c r="I254" s="46">
        <f>SUMIFS(أرشيف!S:S,أرشيف!E:E,B254)</f>
        <v>22</v>
      </c>
      <c r="J254" s="46">
        <f>SUMIFS(أرشيف!T:T,أرشيف!E:E,B254)</f>
        <v>0</v>
      </c>
      <c r="K254" s="23"/>
      <c r="L254" s="23"/>
      <c r="M254" s="23"/>
      <c r="N254" s="23"/>
      <c r="O254" s="23"/>
      <c r="P254" s="23"/>
      <c r="Q254" s="24"/>
      <c r="R254" s="34"/>
      <c r="S254" s="34"/>
      <c r="T254" s="34"/>
      <c r="U254" s="34"/>
      <c r="V254" s="34"/>
    </row>
    <row r="255" spans="1:22" ht="14.25" customHeight="1" x14ac:dyDescent="0.2">
      <c r="B255" s="21" t="s">
        <v>1727</v>
      </c>
      <c r="C255" s="42">
        <f>SUMIFS(أرشيف!AE:AE,أرشيف!E:E,B255)</f>
        <v>31</v>
      </c>
      <c r="D255" s="42">
        <f>SUMIFS(أرشيف!AF:AF,أرشيف!E:E,B255)</f>
        <v>1</v>
      </c>
      <c r="E255" s="55"/>
      <c r="F255" s="45">
        <f>SUMIFS(أرشيف!Y:Y,أرشيف!E:E,B255)</f>
        <v>15</v>
      </c>
      <c r="G255" s="45">
        <f>SUMIFS(أرشيف!Z:Z,أرشيف!E:E,B255)</f>
        <v>2</v>
      </c>
      <c r="H255" s="55"/>
      <c r="I255" s="46">
        <f>SUMIFS(أرشيف!S:S,أرشيف!E:E,B255)</f>
        <v>352</v>
      </c>
      <c r="J255" s="46">
        <f>SUMIFS(أرشيف!T:T,أرشيف!E:E,B255)</f>
        <v>7</v>
      </c>
      <c r="K255" s="23"/>
      <c r="L255" s="23"/>
      <c r="M255" s="23"/>
      <c r="N255" s="23"/>
      <c r="O255" s="23"/>
      <c r="P255" s="23"/>
      <c r="Q255" s="24"/>
      <c r="R255" s="34"/>
      <c r="S255" s="34"/>
      <c r="T255" s="34"/>
      <c r="U255" s="34"/>
      <c r="V255" s="34"/>
    </row>
    <row r="256" spans="1:22" ht="14.25" customHeight="1" x14ac:dyDescent="0.2">
      <c r="B256" s="21" t="s">
        <v>1729</v>
      </c>
      <c r="C256" s="42">
        <f>SUMIFS(أرشيف!AE:AE,أرشيف!E:E,B256)</f>
        <v>1</v>
      </c>
      <c r="D256" s="42">
        <f>SUMIFS(أرشيف!AF:AF,أرشيف!E:E,B256)</f>
        <v>0</v>
      </c>
      <c r="E256" s="55"/>
      <c r="F256" s="45">
        <f>SUMIFS(أرشيف!Y:Y,أرشيف!E:E,B256)</f>
        <v>2</v>
      </c>
      <c r="G256" s="45">
        <f>SUMIFS(أرشيف!Z:Z,أرشيف!E:E,B256)</f>
        <v>1</v>
      </c>
      <c r="H256" s="55"/>
      <c r="I256" s="46">
        <f>SUMIFS(أرشيف!S:S,أرشيف!E:E,B256)</f>
        <v>26</v>
      </c>
      <c r="J256" s="46">
        <f>SUMIFS(أرشيف!T:T,أرشيف!E:E,B256)</f>
        <v>1</v>
      </c>
      <c r="K256" s="23"/>
      <c r="L256" s="23"/>
      <c r="M256" s="23"/>
      <c r="N256" s="23"/>
      <c r="O256" s="23"/>
      <c r="P256" s="23"/>
      <c r="Q256" s="24"/>
      <c r="R256" s="34"/>
      <c r="S256" s="34"/>
      <c r="T256" s="34"/>
      <c r="U256" s="34"/>
      <c r="V256" s="34"/>
    </row>
    <row r="257" spans="1:22" ht="14.25" customHeight="1" x14ac:dyDescent="0.2">
      <c r="B257" s="19" t="s">
        <v>1993</v>
      </c>
      <c r="C257" s="37">
        <f>SUM(C252:C256)</f>
        <v>47</v>
      </c>
      <c r="D257" s="37">
        <f>SUM(D252:D256)</f>
        <v>1</v>
      </c>
      <c r="E257" s="55"/>
      <c r="F257" s="44">
        <f>SUM(F252:F256)</f>
        <v>19</v>
      </c>
      <c r="G257" s="44">
        <f>SUM(G252:G256)</f>
        <v>3</v>
      </c>
      <c r="H257" s="55"/>
      <c r="I257" s="43">
        <f>SUM(I252:I256)</f>
        <v>940</v>
      </c>
      <c r="J257" s="43">
        <f>SUM(J252:J256)</f>
        <v>16</v>
      </c>
      <c r="K257" s="23"/>
      <c r="L257" s="23"/>
      <c r="M257" s="23"/>
      <c r="N257" s="23"/>
      <c r="O257" s="23"/>
      <c r="P257" s="23"/>
      <c r="Q257" s="24"/>
      <c r="R257" s="34"/>
      <c r="S257" s="34"/>
      <c r="T257" s="34"/>
      <c r="U257" s="34"/>
      <c r="V257" s="34"/>
    </row>
    <row r="258" spans="1:22" ht="46.5" customHeight="1" x14ac:dyDescent="0.2">
      <c r="P258" s="23"/>
      <c r="Q258" s="24"/>
      <c r="R258" s="34"/>
      <c r="S258" s="34"/>
      <c r="T258" s="34"/>
      <c r="U258" s="34"/>
      <c r="V258" s="34"/>
    </row>
    <row r="259" spans="1:22" ht="14.25" customHeight="1" x14ac:dyDescent="0.2">
      <c r="A259" s="17">
        <v>15</v>
      </c>
      <c r="B259" s="60" t="s">
        <v>2000</v>
      </c>
      <c r="C259" s="60"/>
      <c r="D259" s="60"/>
      <c r="E259" s="60"/>
      <c r="F259" s="60"/>
      <c r="G259" s="60"/>
      <c r="H259" s="60"/>
      <c r="I259" s="60"/>
      <c r="J259" s="60"/>
      <c r="K259" s="23"/>
      <c r="L259" s="23"/>
      <c r="M259" s="23"/>
      <c r="N259" s="23"/>
      <c r="O259" s="23"/>
      <c r="P259" s="23"/>
      <c r="Q259" s="24"/>
      <c r="R259" s="34"/>
      <c r="S259" s="34"/>
      <c r="T259" s="34"/>
      <c r="U259" s="34"/>
      <c r="V259" s="34"/>
    </row>
    <row r="260" spans="1:22" ht="14.25" customHeight="1" x14ac:dyDescent="0.2">
      <c r="B260" s="54" t="s">
        <v>2035</v>
      </c>
      <c r="C260" s="54"/>
      <c r="D260" s="54"/>
      <c r="E260" s="54"/>
      <c r="F260" s="54"/>
      <c r="G260" s="54"/>
      <c r="H260" s="54"/>
      <c r="I260" s="54"/>
      <c r="J260" s="54"/>
      <c r="K260" s="23"/>
      <c r="L260" s="23"/>
      <c r="M260" s="23"/>
      <c r="N260" s="23"/>
      <c r="O260" s="23"/>
      <c r="P260" s="23"/>
      <c r="Q260" s="24"/>
      <c r="R260" s="34"/>
      <c r="S260" s="34"/>
      <c r="T260" s="34"/>
      <c r="U260" s="34"/>
      <c r="V260" s="34"/>
    </row>
    <row r="261" spans="1:22" ht="14.25" customHeight="1" x14ac:dyDescent="0.2">
      <c r="B261" s="56" t="s">
        <v>2037</v>
      </c>
      <c r="C261" s="57" t="s">
        <v>2015</v>
      </c>
      <c r="D261" s="57"/>
      <c r="E261" s="55"/>
      <c r="F261" s="58" t="s">
        <v>2016</v>
      </c>
      <c r="G261" s="58"/>
      <c r="H261" s="55"/>
      <c r="I261" s="59" t="s">
        <v>2017</v>
      </c>
      <c r="J261" s="59"/>
      <c r="K261" s="23"/>
      <c r="L261" s="23"/>
      <c r="M261" s="23"/>
      <c r="N261" s="23"/>
      <c r="O261" s="23"/>
      <c r="P261" s="23"/>
      <c r="Q261" s="24"/>
      <c r="R261" s="34"/>
      <c r="S261" s="34"/>
      <c r="T261" s="34"/>
      <c r="U261" s="34"/>
      <c r="V261" s="34"/>
    </row>
    <row r="262" spans="1:22" ht="29.25" customHeight="1" x14ac:dyDescent="0.2">
      <c r="B262" s="56"/>
      <c r="C262" s="37" t="s">
        <v>2029</v>
      </c>
      <c r="D262" s="37" t="s">
        <v>2030</v>
      </c>
      <c r="E262" s="55"/>
      <c r="F262" s="44" t="s">
        <v>2029</v>
      </c>
      <c r="G262" s="44" t="s">
        <v>2030</v>
      </c>
      <c r="H262" s="55"/>
      <c r="I262" s="43" t="s">
        <v>2029</v>
      </c>
      <c r="J262" s="43" t="s">
        <v>2030</v>
      </c>
      <c r="K262" s="23"/>
      <c r="L262" s="23"/>
      <c r="M262" s="23"/>
      <c r="N262" s="23"/>
      <c r="O262" s="23"/>
      <c r="P262" s="23"/>
      <c r="Q262" s="24"/>
      <c r="R262" s="34"/>
      <c r="S262" s="34"/>
      <c r="T262" s="34"/>
      <c r="U262" s="34"/>
      <c r="V262" s="34"/>
    </row>
    <row r="263" spans="1:22" ht="14.25" customHeight="1" x14ac:dyDescent="0.2">
      <c r="B263" s="21" t="s">
        <v>1725</v>
      </c>
      <c r="C263" s="42">
        <f>SUMIFS(أرشيف!AG:AG,أرشيف!E:E,B263)</f>
        <v>5</v>
      </c>
      <c r="D263" s="42">
        <f>SUMIFS(أرشيف!AH:AH,أرشيف!E:E,B263)</f>
        <v>0</v>
      </c>
      <c r="E263" s="55"/>
      <c r="F263" s="45">
        <f>SUMIFS(أرشيف!AA:AA,أرشيف!E:E,B263)</f>
        <v>1</v>
      </c>
      <c r="G263" s="45">
        <f>SUMIFS(أرشيف!AB:AB,أرشيف!E:E,B263)</f>
        <v>0</v>
      </c>
      <c r="H263" s="55"/>
      <c r="I263" s="46">
        <f>SUMIFS(أرشيف!U:U,أرشيف!E:E,B263)</f>
        <v>271</v>
      </c>
      <c r="J263" s="46">
        <f>SUMIFS(أرشيف!V:V,أرشيف!E:E,B263)</f>
        <v>3</v>
      </c>
      <c r="K263" s="23"/>
      <c r="L263" s="23"/>
      <c r="M263" s="23"/>
      <c r="N263" s="23"/>
      <c r="O263" s="23"/>
      <c r="P263" s="23"/>
      <c r="Q263" s="24"/>
      <c r="R263" s="34"/>
      <c r="S263" s="34"/>
      <c r="T263" s="34"/>
      <c r="U263" s="34"/>
      <c r="V263" s="34"/>
    </row>
    <row r="264" spans="1:22" ht="14.25" customHeight="1" x14ac:dyDescent="0.2">
      <c r="B264" s="21" t="s">
        <v>1728</v>
      </c>
      <c r="C264" s="42">
        <f>SUMIFS(أرشيف!AG:AG,أرشيف!E:E,B264)</f>
        <v>9</v>
      </c>
      <c r="D264" s="42">
        <f>SUMIFS(أرشيف!AH:AH,أرشيف!E:E,B264)</f>
        <v>0</v>
      </c>
      <c r="E264" s="55"/>
      <c r="F264" s="45">
        <f>SUMIFS(أرشيف!AA:AA,أرشيف!E:E,B264)</f>
        <v>1</v>
      </c>
      <c r="G264" s="45">
        <f>SUMIFS(أرشيف!AB:AB,أرشيف!E:E,B264)</f>
        <v>0</v>
      </c>
      <c r="H264" s="55"/>
      <c r="I264" s="46">
        <f>SUMIFS(أرشيف!U:U,أرشيف!E:E,B264)</f>
        <v>268</v>
      </c>
      <c r="J264" s="46">
        <f>SUMIFS(أرشيف!V:V,أرشيف!E:E,B264)</f>
        <v>6</v>
      </c>
      <c r="K264" s="23"/>
      <c r="L264" s="23"/>
      <c r="M264" s="23"/>
      <c r="N264" s="23"/>
      <c r="O264" s="23"/>
      <c r="P264" s="23"/>
      <c r="Q264" s="24"/>
      <c r="R264" s="34"/>
      <c r="S264" s="34"/>
      <c r="T264" s="34"/>
      <c r="U264" s="34"/>
      <c r="V264" s="34"/>
    </row>
    <row r="265" spans="1:22" ht="14.25" customHeight="1" x14ac:dyDescent="0.2">
      <c r="B265" s="21" t="s">
        <v>1726</v>
      </c>
      <c r="C265" s="42">
        <f>SUMIFS(أرشيف!AG:AG,أرشيف!E:E,B265)</f>
        <v>1</v>
      </c>
      <c r="D265" s="42">
        <f>SUMIFS(أرشيف!AH:AH,أرشيف!E:E,B265)</f>
        <v>0</v>
      </c>
      <c r="E265" s="55"/>
      <c r="F265" s="45">
        <f>SUMIFS(أرشيف!AA:AA,أرشيف!E:E,B265)</f>
        <v>0</v>
      </c>
      <c r="G265" s="45">
        <f>SUMIFS(أرشيف!AB:AB,أرشيف!E:E,B265)</f>
        <v>0</v>
      </c>
      <c r="H265" s="55"/>
      <c r="I265" s="46">
        <f>SUMIFS(أرشيف!U:U,أرشيف!E:E,B265)</f>
        <v>22</v>
      </c>
      <c r="J265" s="46">
        <f>SUMIFS(أرشيف!V:V,أرشيف!E:E,B265)</f>
        <v>0</v>
      </c>
      <c r="K265" s="23"/>
      <c r="L265" s="23"/>
      <c r="M265" s="23"/>
      <c r="N265" s="23"/>
      <c r="O265" s="23"/>
      <c r="P265" s="23"/>
      <c r="Q265" s="24"/>
      <c r="R265" s="34"/>
      <c r="S265" s="34"/>
      <c r="T265" s="34"/>
      <c r="U265" s="34"/>
      <c r="V265" s="34"/>
    </row>
    <row r="266" spans="1:22" ht="14.25" customHeight="1" x14ac:dyDescent="0.2">
      <c r="B266" s="21" t="s">
        <v>1727</v>
      </c>
      <c r="C266" s="42">
        <f>SUMIFS(أرشيف!AG:AG,أرشيف!E:E,B266)</f>
        <v>30</v>
      </c>
      <c r="D266" s="42">
        <f>SUMIFS(أرشيف!AH:AH,أرشيف!E:E,B266)</f>
        <v>2</v>
      </c>
      <c r="E266" s="55"/>
      <c r="F266" s="45">
        <f>SUMIFS(أرشيف!AA:AA,أرشيف!E:E,B266)</f>
        <v>15</v>
      </c>
      <c r="G266" s="45">
        <f>SUMIFS(أرشيف!AB:AB,أرشيف!E:E,B266)</f>
        <v>2</v>
      </c>
      <c r="H266" s="55"/>
      <c r="I266" s="46">
        <f>SUMIFS(أرشيف!U:U,أرشيف!E:E,B266)</f>
        <v>350</v>
      </c>
      <c r="J266" s="46">
        <f>SUMIFS(أرشيف!V:V,أرشيف!E:E,B266)</f>
        <v>9</v>
      </c>
      <c r="K266" s="23"/>
      <c r="L266" s="23"/>
      <c r="M266" s="23"/>
      <c r="N266" s="23"/>
      <c r="O266" s="23"/>
      <c r="P266" s="23"/>
      <c r="Q266" s="24"/>
      <c r="R266" s="34"/>
      <c r="S266" s="34"/>
      <c r="T266" s="34"/>
      <c r="U266" s="34"/>
      <c r="V266" s="34"/>
    </row>
    <row r="267" spans="1:22" ht="14.25" customHeight="1" x14ac:dyDescent="0.2">
      <c r="B267" s="21" t="s">
        <v>1729</v>
      </c>
      <c r="C267" s="42">
        <f>SUMIFS(أرشيف!AG:AG,أرشيف!E:E,B267)</f>
        <v>1</v>
      </c>
      <c r="D267" s="42">
        <f>SUMIFS(أرشيف!AH:AH,أرشيف!E:E,B267)</f>
        <v>0</v>
      </c>
      <c r="E267" s="55"/>
      <c r="F267" s="45">
        <f>SUMIFS(أرشيف!AA:AA,أرشيف!E:E,B267)</f>
        <v>3</v>
      </c>
      <c r="G267" s="45">
        <f>SUMIFS(أرشيف!AB:AB,أرشيف!E:E,B267)</f>
        <v>0</v>
      </c>
      <c r="H267" s="55"/>
      <c r="I267" s="46">
        <f>SUMIFS(أرشيف!U:U,أرشيف!E:E,B267)</f>
        <v>26</v>
      </c>
      <c r="J267" s="46">
        <f>SUMIFS(أرشيف!V:V,أرشيف!E:E,B267)</f>
        <v>1</v>
      </c>
      <c r="K267" s="23"/>
      <c r="L267" s="23"/>
      <c r="M267" s="23"/>
      <c r="N267" s="23"/>
      <c r="O267" s="23"/>
      <c r="P267" s="23"/>
      <c r="Q267" s="24"/>
      <c r="R267" s="34"/>
      <c r="S267" s="34"/>
      <c r="T267" s="34"/>
      <c r="U267" s="34"/>
      <c r="V267" s="34"/>
    </row>
    <row r="268" spans="1:22" ht="14.25" customHeight="1" x14ac:dyDescent="0.2">
      <c r="B268" s="19" t="s">
        <v>1993</v>
      </c>
      <c r="C268" s="37">
        <f>SUM(C263:C267)</f>
        <v>46</v>
      </c>
      <c r="D268" s="37">
        <f>SUM(D263:D267)</f>
        <v>2</v>
      </c>
      <c r="E268" s="55"/>
      <c r="F268" s="44">
        <f>SUM(F263:F267)</f>
        <v>20</v>
      </c>
      <c r="G268" s="44">
        <f>SUM(G263:G267)</f>
        <v>2</v>
      </c>
      <c r="H268" s="55"/>
      <c r="I268" s="43">
        <f>SUM(I263:I267)</f>
        <v>937</v>
      </c>
      <c r="J268" s="43">
        <f>SUM(J263:J267)</f>
        <v>19</v>
      </c>
      <c r="K268" s="23"/>
      <c r="L268" s="23"/>
      <c r="M268" s="23"/>
      <c r="N268" s="23"/>
      <c r="O268" s="23"/>
      <c r="P268" s="23"/>
      <c r="Q268" s="24"/>
      <c r="R268" s="34"/>
      <c r="S268" s="34"/>
      <c r="T268" s="34"/>
      <c r="U268" s="34"/>
      <c r="V268" s="34"/>
    </row>
    <row r="269" spans="1:22" ht="46.5" customHeight="1" x14ac:dyDescent="0.2">
      <c r="P269" s="23"/>
      <c r="Q269" s="24"/>
      <c r="R269" s="34"/>
      <c r="S269" s="34"/>
      <c r="T269" s="34"/>
      <c r="U269" s="34"/>
      <c r="V269" s="34"/>
    </row>
    <row r="270" spans="1:22" ht="14.25" customHeight="1" x14ac:dyDescent="0.2">
      <c r="A270" s="17">
        <v>16</v>
      </c>
      <c r="B270" s="60" t="s">
        <v>2000</v>
      </c>
      <c r="C270" s="60"/>
      <c r="D270" s="60"/>
      <c r="E270" s="60"/>
      <c r="F270" s="60"/>
      <c r="G270" s="60"/>
      <c r="H270" s="60"/>
      <c r="I270" s="60"/>
      <c r="J270" s="23"/>
      <c r="K270" s="23"/>
      <c r="L270" s="23"/>
      <c r="M270" s="23"/>
      <c r="N270" s="23"/>
      <c r="O270" s="23"/>
      <c r="P270" s="23"/>
      <c r="Q270" s="24"/>
      <c r="R270" s="34"/>
      <c r="S270" s="34"/>
      <c r="T270" s="34"/>
      <c r="U270" s="34"/>
      <c r="V270" s="34"/>
    </row>
    <row r="271" spans="1:22" ht="14.25" customHeight="1" x14ac:dyDescent="0.2">
      <c r="B271" s="54" t="s">
        <v>2048</v>
      </c>
      <c r="C271" s="54"/>
      <c r="D271" s="54"/>
      <c r="E271" s="54"/>
      <c r="F271" s="54"/>
      <c r="G271" s="54"/>
      <c r="H271" s="54"/>
      <c r="I271" s="54"/>
      <c r="J271" s="23"/>
      <c r="K271" s="23"/>
      <c r="L271" s="23"/>
      <c r="M271" s="23"/>
      <c r="N271" s="23"/>
      <c r="O271" s="23"/>
      <c r="P271" s="23"/>
      <c r="Q271" s="24"/>
      <c r="R271" s="34"/>
      <c r="S271" s="34"/>
      <c r="T271" s="34"/>
      <c r="U271" s="34"/>
      <c r="V271" s="34"/>
    </row>
    <row r="272" spans="1:22" ht="29.25" customHeight="1" x14ac:dyDescent="0.2">
      <c r="B272" s="19" t="s">
        <v>2047</v>
      </c>
      <c r="C272" s="19" t="s">
        <v>1623</v>
      </c>
      <c r="D272" s="19" t="s">
        <v>1624</v>
      </c>
      <c r="E272" s="19" t="s">
        <v>192</v>
      </c>
      <c r="F272" s="19" t="s">
        <v>812</v>
      </c>
      <c r="G272" s="19" t="s">
        <v>490</v>
      </c>
      <c r="H272" s="19" t="s">
        <v>150</v>
      </c>
      <c r="I272" s="20" t="s">
        <v>1993</v>
      </c>
      <c r="J272" s="23"/>
      <c r="K272" s="23"/>
      <c r="L272" s="23"/>
      <c r="M272" s="23"/>
      <c r="N272" s="23"/>
      <c r="O272" s="23"/>
      <c r="P272" s="23"/>
      <c r="Q272" s="24"/>
      <c r="R272" s="34"/>
      <c r="S272" s="34"/>
      <c r="T272" s="34"/>
      <c r="U272" s="34"/>
      <c r="V272" s="34"/>
    </row>
    <row r="273" spans="1:22" ht="14.25" customHeight="1" x14ac:dyDescent="0.2">
      <c r="B273" s="21" t="s">
        <v>1725</v>
      </c>
      <c r="C273" s="22">
        <f>SUMIFS(أرشيف!Q:Q,أرشيف!E:E,B273,أرشيف!L:L,J273)</f>
        <v>149</v>
      </c>
      <c r="D273" s="22">
        <f>SUMIFS(أرشيف!Q:Q,أرشيف!E:E,B273,أرشيف!L:L,K273)</f>
        <v>30</v>
      </c>
      <c r="E273" s="22">
        <f>SUMIFS(أرشيف!Q:Q,أرشيف!E:E,B273,أرشيف!L:L,L273)</f>
        <v>23</v>
      </c>
      <c r="F273" s="22">
        <f>SUMIFS(أرشيف!Q:Q,أرشيف!E:E,B273,أرشيف!L:L,M273)</f>
        <v>4</v>
      </c>
      <c r="G273" s="22">
        <f>SUMIFS(أرشيف!Q:Q,أرشيف!E:E,B273,أرشيف!L:L,N273)</f>
        <v>65</v>
      </c>
      <c r="H273" s="22">
        <f>SUMIFS(أرشيف!Q:Q,أرشيف!E:E,B273,أرشيف!L:L,O273)</f>
        <v>3</v>
      </c>
      <c r="I273" s="20">
        <f>SUM(C273:H273)</f>
        <v>274</v>
      </c>
      <c r="J273" s="23" t="s">
        <v>1623</v>
      </c>
      <c r="K273" s="23" t="s">
        <v>1624</v>
      </c>
      <c r="L273" s="23" t="s">
        <v>192</v>
      </c>
      <c r="M273" s="23" t="s">
        <v>812</v>
      </c>
      <c r="N273" s="23" t="s">
        <v>490</v>
      </c>
      <c r="O273" s="23" t="s">
        <v>150</v>
      </c>
      <c r="P273" s="23" t="s">
        <v>1987</v>
      </c>
      <c r="Q273" s="24" t="s">
        <v>1988</v>
      </c>
      <c r="R273" s="34" t="s">
        <v>1989</v>
      </c>
      <c r="S273" s="34" t="s">
        <v>1990</v>
      </c>
      <c r="T273" s="34" t="s">
        <v>1991</v>
      </c>
      <c r="U273" s="34" t="s">
        <v>1992</v>
      </c>
      <c r="V273" s="34"/>
    </row>
    <row r="274" spans="1:22" ht="14.25" customHeight="1" x14ac:dyDescent="0.2">
      <c r="B274" s="21" t="s">
        <v>1728</v>
      </c>
      <c r="C274" s="22">
        <f>SUMIFS(أرشيف!Q:Q,أرشيف!E:E,B274,أرشيف!L:L,J274)</f>
        <v>188</v>
      </c>
      <c r="D274" s="22">
        <f>SUMIFS(أرشيف!Q:Q,أرشيف!E:E,B274,أرشيف!L:L,K274)</f>
        <v>12</v>
      </c>
      <c r="E274" s="22">
        <f>SUMIFS(أرشيف!Q:Q,أرشيف!E:E,B274,أرشيف!L:L,L274)</f>
        <v>45</v>
      </c>
      <c r="F274" s="22">
        <f>SUMIFS(أرشيف!Q:Q,أرشيف!E:E,B274,أرشيف!L:L,M274)</f>
        <v>0</v>
      </c>
      <c r="G274" s="22">
        <f>SUMIFS(أرشيف!Q:Q,أرشيف!E:E,B274,أرشيف!L:L,N274)</f>
        <v>17</v>
      </c>
      <c r="H274" s="22">
        <f>SUMIFS(أرشيف!Q:Q,أرشيف!E:E,B274,أرشيف!L:L,O274)</f>
        <v>12</v>
      </c>
      <c r="I274" s="20">
        <f t="shared" ref="I274:I277" si="22">SUM(C274:H274)</f>
        <v>274</v>
      </c>
      <c r="J274" s="23" t="s">
        <v>1623</v>
      </c>
      <c r="K274" s="23" t="s">
        <v>1624</v>
      </c>
      <c r="L274" s="23" t="s">
        <v>192</v>
      </c>
      <c r="M274" s="23" t="s">
        <v>812</v>
      </c>
      <c r="N274" s="23" t="s">
        <v>490</v>
      </c>
      <c r="O274" s="23" t="s">
        <v>150</v>
      </c>
      <c r="P274" s="23" t="s">
        <v>1987</v>
      </c>
      <c r="Q274" s="24" t="s">
        <v>1988</v>
      </c>
      <c r="R274" s="34" t="s">
        <v>1989</v>
      </c>
      <c r="S274" s="34" t="s">
        <v>1990</v>
      </c>
      <c r="T274" s="34" t="s">
        <v>1991</v>
      </c>
      <c r="U274" s="34" t="s">
        <v>1992</v>
      </c>
      <c r="V274" s="34"/>
    </row>
    <row r="275" spans="1:22" ht="14.25" customHeight="1" x14ac:dyDescent="0.2">
      <c r="B275" s="21" t="s">
        <v>1726</v>
      </c>
      <c r="C275" s="22">
        <f>SUMIFS(أرشيف!Q:Q,أرشيف!E:E,B275,أرشيف!L:L,J275)</f>
        <v>22</v>
      </c>
      <c r="D275" s="22">
        <f>SUMIFS(أرشيف!Q:Q,أرشيف!E:E,B275,أرشيف!L:L,K275)</f>
        <v>0</v>
      </c>
      <c r="E275" s="22">
        <f>SUMIFS(أرشيف!Q:Q,أرشيف!E:E,B275,أرشيف!L:L,L275)</f>
        <v>0</v>
      </c>
      <c r="F275" s="22">
        <f>SUMIFS(أرشيف!Q:Q,أرشيف!E:E,B275,أرشيف!L:L,M275)</f>
        <v>0</v>
      </c>
      <c r="G275" s="22">
        <f>SUMIFS(أرشيف!Q:Q,أرشيف!E:E,B275,أرشيف!L:L,N275)</f>
        <v>0</v>
      </c>
      <c r="H275" s="22">
        <f>SUMIFS(أرشيف!Q:Q,أرشيف!E:E,B275,أرشيف!L:L,O275)</f>
        <v>0</v>
      </c>
      <c r="I275" s="20">
        <f t="shared" si="22"/>
        <v>22</v>
      </c>
      <c r="J275" s="23" t="s">
        <v>1623</v>
      </c>
      <c r="K275" s="23" t="s">
        <v>1624</v>
      </c>
      <c r="L275" s="23" t="s">
        <v>192</v>
      </c>
      <c r="M275" s="23" t="s">
        <v>812</v>
      </c>
      <c r="N275" s="23" t="s">
        <v>490</v>
      </c>
      <c r="O275" s="23" t="s">
        <v>150</v>
      </c>
      <c r="P275" s="23" t="s">
        <v>1987</v>
      </c>
      <c r="Q275" s="24" t="s">
        <v>1988</v>
      </c>
      <c r="R275" s="34" t="s">
        <v>1989</v>
      </c>
      <c r="S275" s="34" t="s">
        <v>1990</v>
      </c>
      <c r="T275" s="34" t="s">
        <v>1991</v>
      </c>
      <c r="U275" s="34" t="s">
        <v>1992</v>
      </c>
      <c r="V275" s="34"/>
    </row>
    <row r="276" spans="1:22" ht="14.25" customHeight="1" x14ac:dyDescent="0.2">
      <c r="B276" s="21" t="s">
        <v>1727</v>
      </c>
      <c r="C276" s="22">
        <f>SUMIFS(أرشيف!Q:Q,أرشيف!E:E,B276,أرشيف!L:L,J276)</f>
        <v>231</v>
      </c>
      <c r="D276" s="22">
        <f>SUMIFS(أرشيف!Q:Q,أرشيف!E:E,B276,أرشيف!L:L,K276)</f>
        <v>32</v>
      </c>
      <c r="E276" s="22">
        <f>SUMIFS(أرشيف!Q:Q,أرشيف!E:E,B276,أرشيف!L:L,L276)</f>
        <v>25</v>
      </c>
      <c r="F276" s="22">
        <f>SUMIFS(أرشيف!Q:Q,أرشيف!E:E,B276,أرشيف!L:L,M276)</f>
        <v>0</v>
      </c>
      <c r="G276" s="22">
        <f>SUMIFS(أرشيف!Q:Q,أرشيف!E:E,B276,أرشيف!L:L,N276)</f>
        <v>45</v>
      </c>
      <c r="H276" s="22">
        <f>SUMIFS(أرشيف!Q:Q,أرشيف!E:E,B276,أرشيف!L:L,O276)</f>
        <v>26</v>
      </c>
      <c r="I276" s="20">
        <f t="shared" si="22"/>
        <v>359</v>
      </c>
      <c r="J276" s="23" t="s">
        <v>1623</v>
      </c>
      <c r="K276" s="23" t="s">
        <v>1624</v>
      </c>
      <c r="L276" s="23" t="s">
        <v>192</v>
      </c>
      <c r="M276" s="23" t="s">
        <v>812</v>
      </c>
      <c r="N276" s="23" t="s">
        <v>490</v>
      </c>
      <c r="O276" s="23" t="s">
        <v>150</v>
      </c>
      <c r="P276" s="23" t="s">
        <v>1987</v>
      </c>
      <c r="Q276" s="24" t="s">
        <v>1988</v>
      </c>
      <c r="R276" s="34" t="s">
        <v>1989</v>
      </c>
      <c r="S276" s="34" t="s">
        <v>1990</v>
      </c>
      <c r="T276" s="34" t="s">
        <v>1991</v>
      </c>
      <c r="U276" s="34" t="s">
        <v>1992</v>
      </c>
      <c r="V276" s="34"/>
    </row>
    <row r="277" spans="1:22" ht="14.25" customHeight="1" x14ac:dyDescent="0.2">
      <c r="B277" s="21" t="s">
        <v>1729</v>
      </c>
      <c r="C277" s="22">
        <f>SUMIFS(أرشيف!Q:Q,أرشيف!E:E,B277,أرشيف!L:L,J277)</f>
        <v>7</v>
      </c>
      <c r="D277" s="22">
        <f>SUMIFS(أرشيف!Q:Q,أرشيف!E:E,B277,أرشيف!L:L,K277)</f>
        <v>0</v>
      </c>
      <c r="E277" s="22">
        <f>SUMIFS(أرشيف!Q:Q,أرشيف!E:E,B277,أرشيف!L:L,L277)</f>
        <v>5</v>
      </c>
      <c r="F277" s="22">
        <f>SUMIFS(أرشيف!Q:Q,أرشيف!E:E,B277,أرشيف!L:L,M277)</f>
        <v>9</v>
      </c>
      <c r="G277" s="22">
        <f>SUMIFS(أرشيف!Q:Q,أرشيف!E:E,B277,أرشيف!L:L,N277)</f>
        <v>6</v>
      </c>
      <c r="H277" s="22">
        <f>SUMIFS(أرشيف!Q:Q,أرشيف!E:E,B277,أرشيف!L:L,O277)</f>
        <v>0</v>
      </c>
      <c r="I277" s="20">
        <f t="shared" si="22"/>
        <v>27</v>
      </c>
      <c r="J277" s="23" t="s">
        <v>1623</v>
      </c>
      <c r="K277" s="23" t="s">
        <v>1624</v>
      </c>
      <c r="L277" s="23" t="s">
        <v>192</v>
      </c>
      <c r="M277" s="23" t="s">
        <v>812</v>
      </c>
      <c r="N277" s="23" t="s">
        <v>490</v>
      </c>
      <c r="O277" s="23" t="s">
        <v>150</v>
      </c>
      <c r="P277" s="23" t="s">
        <v>1987</v>
      </c>
      <c r="Q277" s="24" t="s">
        <v>1988</v>
      </c>
      <c r="R277" s="34" t="s">
        <v>1989</v>
      </c>
      <c r="S277" s="34" t="s">
        <v>1990</v>
      </c>
      <c r="T277" s="34" t="s">
        <v>1991</v>
      </c>
      <c r="U277" s="34" t="s">
        <v>1992</v>
      </c>
      <c r="V277" s="34"/>
    </row>
    <row r="278" spans="1:22" ht="14.25" customHeight="1" x14ac:dyDescent="0.2">
      <c r="B278" s="20" t="s">
        <v>1993</v>
      </c>
      <c r="C278" s="20">
        <f t="shared" ref="C278:I278" si="23">SUM(C273:C277)</f>
        <v>597</v>
      </c>
      <c r="D278" s="20">
        <f t="shared" si="23"/>
        <v>74</v>
      </c>
      <c r="E278" s="20">
        <f t="shared" si="23"/>
        <v>98</v>
      </c>
      <c r="F278" s="20">
        <f t="shared" si="23"/>
        <v>13</v>
      </c>
      <c r="G278" s="20">
        <f t="shared" si="23"/>
        <v>133</v>
      </c>
      <c r="H278" s="20">
        <f t="shared" si="23"/>
        <v>41</v>
      </c>
      <c r="I278" s="41">
        <f t="shared" si="23"/>
        <v>956</v>
      </c>
      <c r="J278" s="23"/>
      <c r="K278" s="23"/>
      <c r="L278" s="23"/>
      <c r="M278" s="23"/>
      <c r="N278" s="23"/>
      <c r="O278" s="23"/>
      <c r="P278" s="23"/>
      <c r="Q278" s="24"/>
      <c r="R278" s="34"/>
      <c r="S278" s="34"/>
      <c r="T278" s="34"/>
      <c r="U278" s="34"/>
      <c r="V278" s="34"/>
    </row>
    <row r="279" spans="1:22" ht="46.5" customHeight="1" x14ac:dyDescent="0.2">
      <c r="P279" s="23"/>
      <c r="Q279" s="24"/>
      <c r="R279" s="34"/>
      <c r="S279" s="34"/>
      <c r="T279" s="34"/>
      <c r="U279" s="34"/>
      <c r="V279" s="34"/>
    </row>
    <row r="280" spans="1:22" ht="14.25" customHeight="1" x14ac:dyDescent="0.2">
      <c r="A280" s="17">
        <v>17</v>
      </c>
      <c r="B280" s="60" t="s">
        <v>2000</v>
      </c>
      <c r="C280" s="60"/>
      <c r="D280" s="60"/>
      <c r="E280" s="60"/>
      <c r="F280" s="60"/>
      <c r="G280" s="60"/>
      <c r="H280" s="23"/>
      <c r="I280" s="23"/>
      <c r="J280" s="23"/>
      <c r="K280" s="23"/>
      <c r="L280" s="23"/>
      <c r="M280" s="23"/>
      <c r="N280" s="23"/>
      <c r="O280" s="23"/>
      <c r="P280" s="23"/>
      <c r="Q280" s="24"/>
      <c r="R280" s="34"/>
      <c r="S280" s="34"/>
      <c r="T280" s="34"/>
      <c r="U280" s="34"/>
      <c r="V280" s="34"/>
    </row>
    <row r="281" spans="1:22" ht="14.25" customHeight="1" x14ac:dyDescent="0.2">
      <c r="B281" s="54" t="s">
        <v>2045</v>
      </c>
      <c r="C281" s="54"/>
      <c r="D281" s="54"/>
      <c r="E281" s="54"/>
      <c r="F281" s="54"/>
      <c r="G281" s="54"/>
      <c r="H281" s="23"/>
      <c r="I281" s="23"/>
      <c r="J281" s="23"/>
      <c r="K281" s="23"/>
      <c r="L281" s="23"/>
      <c r="M281" s="23"/>
      <c r="N281" s="23"/>
      <c r="O281" s="23"/>
      <c r="P281" s="23"/>
      <c r="Q281" s="24"/>
      <c r="R281" s="34"/>
      <c r="S281" s="34"/>
      <c r="T281" s="34"/>
      <c r="U281" s="34"/>
      <c r="V281" s="34"/>
    </row>
    <row r="282" spans="1:22" ht="29.25" customHeight="1" x14ac:dyDescent="0.2">
      <c r="B282" s="19" t="s">
        <v>2044</v>
      </c>
      <c r="C282" s="19" t="s">
        <v>1721</v>
      </c>
      <c r="D282" s="19" t="s">
        <v>20</v>
      </c>
      <c r="E282" s="19" t="s">
        <v>60</v>
      </c>
      <c r="F282" s="19" t="s">
        <v>204</v>
      </c>
      <c r="G282" s="20" t="s">
        <v>1993</v>
      </c>
      <c r="H282" s="23"/>
      <c r="I282" s="23"/>
      <c r="J282" s="23"/>
      <c r="K282" s="23"/>
      <c r="L282" s="23"/>
      <c r="M282" s="23"/>
      <c r="N282" s="23"/>
      <c r="O282" s="23"/>
      <c r="P282" s="23"/>
      <c r="Q282" s="24"/>
      <c r="R282" s="34"/>
      <c r="S282" s="34"/>
      <c r="T282" s="34"/>
      <c r="U282" s="34"/>
      <c r="V282" s="34"/>
    </row>
    <row r="283" spans="1:22" ht="14.25" customHeight="1" x14ac:dyDescent="0.2">
      <c r="B283" s="21" t="s">
        <v>1725</v>
      </c>
      <c r="C283" s="22">
        <f>SUMIFS(أرشيف!Q:Q,أرشيف!E:E,B283,أرشيف!M:M,H283)</f>
        <v>4</v>
      </c>
      <c r="D283" s="22">
        <f>SUMIFS(أرشيف!Q:Q,أرشيف!E:E,B283,أرشيف!M:M,I283)</f>
        <v>200</v>
      </c>
      <c r="E283" s="22">
        <f>SUMIFS(أرشيف!Q:Q,أرشيف!E:E,B283,أرشيف!M:M,J283)</f>
        <v>69</v>
      </c>
      <c r="F283" s="22">
        <f>SUMIFS(أرشيف!Q:Q,أرشيف!E:E,B283,أرشيف!M:M,K283)</f>
        <v>1</v>
      </c>
      <c r="G283" s="20">
        <f>SUM(C283:F283)</f>
        <v>274</v>
      </c>
      <c r="H283" s="23" t="s">
        <v>1721</v>
      </c>
      <c r="I283" s="23" t="s">
        <v>20</v>
      </c>
      <c r="J283" s="23" t="s">
        <v>60</v>
      </c>
      <c r="K283" s="23" t="s">
        <v>204</v>
      </c>
      <c r="L283" s="23" t="s">
        <v>1987</v>
      </c>
      <c r="M283" s="23" t="s">
        <v>1987</v>
      </c>
      <c r="N283" s="23" t="s">
        <v>1987</v>
      </c>
      <c r="O283" s="23" t="s">
        <v>1987</v>
      </c>
      <c r="P283" s="23" t="s">
        <v>1987</v>
      </c>
      <c r="Q283" s="24" t="s">
        <v>1988</v>
      </c>
      <c r="R283" s="34" t="s">
        <v>1989</v>
      </c>
      <c r="S283" s="34" t="s">
        <v>1990</v>
      </c>
      <c r="T283" s="34" t="s">
        <v>1991</v>
      </c>
      <c r="U283" s="34" t="s">
        <v>1992</v>
      </c>
      <c r="V283" s="34"/>
    </row>
    <row r="284" spans="1:22" ht="14.25" customHeight="1" x14ac:dyDescent="0.2">
      <c r="B284" s="21" t="s">
        <v>1728</v>
      </c>
      <c r="C284" s="22">
        <f>SUMIFS(أرشيف!Q:Q,أرشيف!E:E,B284,أرشيف!M:M,H284)</f>
        <v>19</v>
      </c>
      <c r="D284" s="22">
        <f>SUMIFS(أرشيف!Q:Q,أرشيف!E:E,B284,أرشيف!M:M,I284)</f>
        <v>225</v>
      </c>
      <c r="E284" s="22">
        <f>SUMIFS(أرشيف!Q:Q,أرشيف!E:E,B284,أرشيف!M:M,J284)</f>
        <v>29</v>
      </c>
      <c r="F284" s="22">
        <f>SUMIFS(أرشيف!Q:Q,أرشيف!E:E,B284,أرشيف!M:M,K284)</f>
        <v>1</v>
      </c>
      <c r="G284" s="20">
        <f t="shared" ref="G284:G288" si="24">SUM(C284:F284)</f>
        <v>274</v>
      </c>
      <c r="H284" s="23" t="s">
        <v>1721</v>
      </c>
      <c r="I284" s="23" t="s">
        <v>20</v>
      </c>
      <c r="J284" s="23" t="s">
        <v>60</v>
      </c>
      <c r="K284" s="23" t="s">
        <v>204</v>
      </c>
      <c r="L284" s="23" t="s">
        <v>1987</v>
      </c>
      <c r="M284" s="23" t="s">
        <v>1987</v>
      </c>
      <c r="N284" s="23" t="s">
        <v>1987</v>
      </c>
      <c r="O284" s="23" t="s">
        <v>1987</v>
      </c>
      <c r="P284" s="23" t="s">
        <v>1987</v>
      </c>
      <c r="Q284" s="24" t="s">
        <v>1988</v>
      </c>
      <c r="R284" s="34" t="s">
        <v>1989</v>
      </c>
      <c r="S284" s="34" t="s">
        <v>1990</v>
      </c>
      <c r="T284" s="34" t="s">
        <v>1991</v>
      </c>
      <c r="U284" s="34" t="s">
        <v>1992</v>
      </c>
      <c r="V284" s="34"/>
    </row>
    <row r="285" spans="1:22" ht="14.25" customHeight="1" x14ac:dyDescent="0.2">
      <c r="B285" s="21" t="s">
        <v>1726</v>
      </c>
      <c r="C285" s="22">
        <f>SUMIFS(أرشيف!Q:Q,أرشيف!E:E,B285,أرشيف!M:M,H285)</f>
        <v>0</v>
      </c>
      <c r="D285" s="22">
        <f>SUMIFS(أرشيف!Q:Q,أرشيف!E:E,B285,أرشيف!M:M,I285)</f>
        <v>19</v>
      </c>
      <c r="E285" s="22">
        <f>SUMIFS(أرشيف!Q:Q,أرشيف!E:E,B285,أرشيف!M:M,J285)</f>
        <v>3</v>
      </c>
      <c r="F285" s="22">
        <f>SUMIFS(أرشيف!Q:Q,أرشيف!E:E,B285,أرشيف!M:M,K285)</f>
        <v>0</v>
      </c>
      <c r="G285" s="20">
        <f t="shared" si="24"/>
        <v>22</v>
      </c>
      <c r="H285" s="23" t="s">
        <v>1721</v>
      </c>
      <c r="I285" s="23" t="s">
        <v>20</v>
      </c>
      <c r="J285" s="23" t="s">
        <v>60</v>
      </c>
      <c r="K285" s="23" t="s">
        <v>204</v>
      </c>
      <c r="L285" s="23" t="s">
        <v>1987</v>
      </c>
      <c r="M285" s="23" t="s">
        <v>1987</v>
      </c>
      <c r="N285" s="23" t="s">
        <v>1987</v>
      </c>
      <c r="O285" s="23" t="s">
        <v>1987</v>
      </c>
      <c r="P285" s="23" t="s">
        <v>1987</v>
      </c>
      <c r="Q285" s="24" t="s">
        <v>1988</v>
      </c>
      <c r="R285" s="34" t="s">
        <v>1989</v>
      </c>
      <c r="S285" s="34" t="s">
        <v>1990</v>
      </c>
      <c r="T285" s="34" t="s">
        <v>1991</v>
      </c>
      <c r="U285" s="34" t="s">
        <v>1992</v>
      </c>
      <c r="V285" s="34"/>
    </row>
    <row r="286" spans="1:22" ht="14.25" customHeight="1" x14ac:dyDescent="0.2">
      <c r="B286" s="21" t="s">
        <v>1727</v>
      </c>
      <c r="C286" s="22">
        <f>SUMIFS(أرشيف!Q:Q,أرشيف!E:E,B286,أرشيف!M:M,H286)</f>
        <v>17</v>
      </c>
      <c r="D286" s="22">
        <f>SUMIFS(أرشيف!Q:Q,أرشيف!E:E,B286,أرشيف!M:M,I286)</f>
        <v>309</v>
      </c>
      <c r="E286" s="22">
        <f>SUMIFS(أرشيف!Q:Q,أرشيف!E:E,B286,أرشيف!M:M,J286)</f>
        <v>24</v>
      </c>
      <c r="F286" s="22">
        <f>SUMIFS(أرشيف!Q:Q,أرشيف!E:E,B286,أرشيف!M:M,K286)</f>
        <v>9</v>
      </c>
      <c r="G286" s="20">
        <f t="shared" si="24"/>
        <v>359</v>
      </c>
      <c r="H286" s="23" t="s">
        <v>1721</v>
      </c>
      <c r="I286" s="23" t="s">
        <v>20</v>
      </c>
      <c r="J286" s="23" t="s">
        <v>60</v>
      </c>
      <c r="K286" s="23" t="s">
        <v>204</v>
      </c>
      <c r="L286" s="23" t="s">
        <v>1987</v>
      </c>
      <c r="M286" s="23" t="s">
        <v>1987</v>
      </c>
      <c r="N286" s="23" t="s">
        <v>1987</v>
      </c>
      <c r="O286" s="23" t="s">
        <v>1987</v>
      </c>
      <c r="P286" s="23" t="s">
        <v>1987</v>
      </c>
      <c r="Q286" s="24" t="s">
        <v>1988</v>
      </c>
      <c r="R286" s="34" t="s">
        <v>1989</v>
      </c>
      <c r="S286" s="34" t="s">
        <v>1990</v>
      </c>
      <c r="T286" s="34" t="s">
        <v>1991</v>
      </c>
      <c r="U286" s="34" t="s">
        <v>1992</v>
      </c>
      <c r="V286" s="34"/>
    </row>
    <row r="287" spans="1:22" ht="14.25" customHeight="1" x14ac:dyDescent="0.2">
      <c r="B287" s="21" t="s">
        <v>1729</v>
      </c>
      <c r="C287" s="22">
        <f>SUMIFS(أرشيف!Q:Q,أرشيف!E:E,B287,أرشيف!M:M,H287)</f>
        <v>0</v>
      </c>
      <c r="D287" s="22">
        <f>SUMIFS(أرشيف!Q:Q,أرشيف!E:E,B287,أرشيف!M:M,I287)</f>
        <v>11</v>
      </c>
      <c r="E287" s="22">
        <f>SUMIFS(أرشيف!Q:Q,أرشيف!E:E,B287,أرشيف!M:M,J287)</f>
        <v>12</v>
      </c>
      <c r="F287" s="22">
        <f>SUMIFS(أرشيف!Q:Q,أرشيف!E:E,B287,أرشيف!M:M,K287)</f>
        <v>4</v>
      </c>
      <c r="G287" s="20">
        <f t="shared" si="24"/>
        <v>27</v>
      </c>
      <c r="H287" s="23" t="s">
        <v>1721</v>
      </c>
      <c r="I287" s="23" t="s">
        <v>20</v>
      </c>
      <c r="J287" s="23" t="s">
        <v>60</v>
      </c>
      <c r="K287" s="23" t="s">
        <v>204</v>
      </c>
      <c r="L287" s="23" t="s">
        <v>1987</v>
      </c>
      <c r="M287" s="23" t="s">
        <v>1987</v>
      </c>
      <c r="N287" s="23" t="s">
        <v>1987</v>
      </c>
      <c r="O287" s="23" t="s">
        <v>1987</v>
      </c>
      <c r="P287" s="23" t="s">
        <v>1987</v>
      </c>
      <c r="Q287" s="24" t="s">
        <v>1988</v>
      </c>
      <c r="R287" s="34" t="s">
        <v>1989</v>
      </c>
      <c r="S287" s="34" t="s">
        <v>1990</v>
      </c>
      <c r="T287" s="34" t="s">
        <v>1991</v>
      </c>
      <c r="U287" s="34" t="s">
        <v>1992</v>
      </c>
      <c r="V287" s="34"/>
    </row>
    <row r="288" spans="1:22" ht="14.25" customHeight="1" x14ac:dyDescent="0.2">
      <c r="B288" s="20" t="s">
        <v>1993</v>
      </c>
      <c r="C288" s="20">
        <f>SUM(C283:C287)</f>
        <v>40</v>
      </c>
      <c r="D288" s="20">
        <f>SUM(D283:D287)</f>
        <v>764</v>
      </c>
      <c r="E288" s="20">
        <f>SUM(E283:E287)</f>
        <v>137</v>
      </c>
      <c r="F288" s="20">
        <f>SUM(F283:F287)</f>
        <v>15</v>
      </c>
      <c r="G288" s="41">
        <f t="shared" si="24"/>
        <v>956</v>
      </c>
      <c r="H288" s="23" t="s">
        <v>1721</v>
      </c>
      <c r="I288" s="23" t="s">
        <v>20</v>
      </c>
      <c r="J288" s="23" t="s">
        <v>60</v>
      </c>
      <c r="K288" s="23" t="s">
        <v>204</v>
      </c>
      <c r="L288" s="23"/>
      <c r="M288" s="23"/>
      <c r="N288" s="23"/>
      <c r="O288" s="23"/>
      <c r="P288" s="23"/>
      <c r="Q288" s="24"/>
      <c r="R288" s="34"/>
      <c r="S288" s="34"/>
      <c r="T288" s="34"/>
      <c r="U288" s="34"/>
      <c r="V288" s="34"/>
    </row>
    <row r="289" spans="1:22" ht="46.5" customHeight="1" x14ac:dyDescent="0.2">
      <c r="P289" s="23"/>
      <c r="Q289" s="24"/>
      <c r="R289" s="34"/>
      <c r="S289" s="34"/>
      <c r="T289" s="34"/>
      <c r="U289" s="34"/>
      <c r="V289" s="34"/>
    </row>
    <row r="290" spans="1:22" ht="14.25" customHeight="1" x14ac:dyDescent="0.2">
      <c r="A290" s="17">
        <v>18</v>
      </c>
      <c r="B290" s="60" t="s">
        <v>2000</v>
      </c>
      <c r="C290" s="60"/>
      <c r="D290" s="60"/>
      <c r="E290" s="60"/>
      <c r="F290" s="60"/>
      <c r="G290" s="60"/>
      <c r="H290" s="23"/>
      <c r="I290" s="23"/>
      <c r="J290" s="23"/>
      <c r="K290" s="23"/>
      <c r="L290" s="23"/>
      <c r="M290" s="23"/>
      <c r="N290" s="23"/>
      <c r="O290" s="23"/>
      <c r="P290" s="23"/>
      <c r="Q290" s="24"/>
      <c r="R290" s="34"/>
      <c r="S290" s="34"/>
      <c r="T290" s="34"/>
      <c r="U290" s="34"/>
      <c r="V290" s="34"/>
    </row>
    <row r="291" spans="1:22" ht="14.25" customHeight="1" x14ac:dyDescent="0.2">
      <c r="B291" s="54" t="s">
        <v>2046</v>
      </c>
      <c r="C291" s="54"/>
      <c r="D291" s="54"/>
      <c r="E291" s="54"/>
      <c r="F291" s="54"/>
      <c r="G291" s="54"/>
      <c r="H291" s="23"/>
      <c r="I291" s="23"/>
      <c r="J291" s="23"/>
      <c r="K291" s="23"/>
      <c r="L291" s="23"/>
      <c r="M291" s="23"/>
      <c r="N291" s="23"/>
      <c r="O291" s="23"/>
      <c r="P291" s="23"/>
      <c r="Q291" s="24"/>
      <c r="R291" s="34"/>
      <c r="S291" s="34"/>
      <c r="T291" s="34"/>
      <c r="U291" s="34"/>
      <c r="V291" s="34"/>
    </row>
    <row r="292" spans="1:22" ht="29.25" customHeight="1" x14ac:dyDescent="0.2">
      <c r="B292" s="19" t="s">
        <v>2044</v>
      </c>
      <c r="C292" s="39" t="s">
        <v>1721</v>
      </c>
      <c r="D292" s="39" t="s">
        <v>20</v>
      </c>
      <c r="E292" s="39" t="s">
        <v>60</v>
      </c>
      <c r="F292" s="39" t="s">
        <v>204</v>
      </c>
      <c r="G292" s="47" t="s">
        <v>1993</v>
      </c>
      <c r="H292" s="23"/>
      <c r="I292" s="23"/>
      <c r="J292" s="23"/>
      <c r="K292" s="23"/>
      <c r="L292" s="23"/>
      <c r="M292" s="23"/>
      <c r="N292" s="23"/>
      <c r="O292" s="23"/>
      <c r="P292" s="23"/>
      <c r="Q292" s="24"/>
      <c r="R292" s="34"/>
      <c r="S292" s="34"/>
      <c r="T292" s="34"/>
      <c r="U292" s="34"/>
      <c r="V292" s="34"/>
    </row>
    <row r="293" spans="1:22" ht="14.25" customHeight="1" x14ac:dyDescent="0.2">
      <c r="B293" s="21" t="s">
        <v>1725</v>
      </c>
      <c r="C293" s="48">
        <f>SUMIFS(أرشيف!I:I,أرشيف!E:E,B293,أرشيف!M:M,H293)</f>
        <v>0</v>
      </c>
      <c r="D293" s="48">
        <f>SUMIFS(أرشيف!I:I,أرشيف!E:E,B293,أرشيف!M:M,I293)</f>
        <v>23</v>
      </c>
      <c r="E293" s="48">
        <f>SUMIFS(أرشيف!I:I,أرشيف!E:E,B293,أرشيف!M:M,J293)</f>
        <v>9162</v>
      </c>
      <c r="F293" s="48">
        <f>SUMIFS(أرشيف!I:I,أرشيف!E:E,B293,أرشيف!M:M,K293)</f>
        <v>36</v>
      </c>
      <c r="G293" s="49">
        <f>SUM(C293:F293)</f>
        <v>9221</v>
      </c>
      <c r="H293" s="23" t="s">
        <v>1721</v>
      </c>
      <c r="I293" s="23" t="s">
        <v>20</v>
      </c>
      <c r="J293" s="23" t="s">
        <v>60</v>
      </c>
      <c r="K293" s="23" t="s">
        <v>204</v>
      </c>
      <c r="L293" s="23" t="s">
        <v>1987</v>
      </c>
      <c r="M293" s="23" t="s">
        <v>1987</v>
      </c>
      <c r="N293" s="23" t="s">
        <v>1987</v>
      </c>
      <c r="O293" s="23" t="s">
        <v>1987</v>
      </c>
      <c r="P293" s="23" t="s">
        <v>1987</v>
      </c>
      <c r="Q293" s="24" t="s">
        <v>1988</v>
      </c>
      <c r="R293" s="34" t="s">
        <v>1989</v>
      </c>
      <c r="S293" s="34" t="s">
        <v>1990</v>
      </c>
      <c r="T293" s="34" t="s">
        <v>1991</v>
      </c>
      <c r="U293" s="34" t="s">
        <v>1992</v>
      </c>
      <c r="V293" s="34"/>
    </row>
    <row r="294" spans="1:22" ht="14.25" customHeight="1" x14ac:dyDescent="0.2">
      <c r="B294" s="21" t="s">
        <v>1728</v>
      </c>
      <c r="C294" s="48">
        <f>SUMIFS(أرشيف!I:I,أرشيف!E:E,B294,أرشيف!M:M,H294)</f>
        <v>4</v>
      </c>
      <c r="D294" s="48">
        <f>SUMIFS(أرشيف!I:I,أرشيف!E:E,B294,أرشيف!M:M,I294)</f>
        <v>29</v>
      </c>
      <c r="E294" s="48">
        <f>SUMIFS(أرشيف!I:I,أرشيف!E:E,B294,أرشيف!M:M,J294)</f>
        <v>560</v>
      </c>
      <c r="F294" s="48">
        <f>SUMIFS(أرشيف!I:I,أرشيف!E:E,B294,أرشيف!M:M,K294)</f>
        <v>14</v>
      </c>
      <c r="G294" s="49">
        <f t="shared" ref="G294:G298" si="25">SUM(C294:F294)</f>
        <v>607</v>
      </c>
      <c r="H294" s="23" t="s">
        <v>1721</v>
      </c>
      <c r="I294" s="23" t="s">
        <v>20</v>
      </c>
      <c r="J294" s="23" t="s">
        <v>60</v>
      </c>
      <c r="K294" s="23" t="s">
        <v>204</v>
      </c>
      <c r="L294" s="23" t="s">
        <v>1987</v>
      </c>
      <c r="M294" s="23" t="s">
        <v>1987</v>
      </c>
      <c r="N294" s="23" t="s">
        <v>1987</v>
      </c>
      <c r="O294" s="23" t="s">
        <v>1987</v>
      </c>
      <c r="P294" s="23" t="s">
        <v>1987</v>
      </c>
      <c r="Q294" s="24" t="s">
        <v>1988</v>
      </c>
      <c r="R294" s="34" t="s">
        <v>1989</v>
      </c>
      <c r="S294" s="34" t="s">
        <v>1990</v>
      </c>
      <c r="T294" s="34" t="s">
        <v>1991</v>
      </c>
      <c r="U294" s="34" t="s">
        <v>1992</v>
      </c>
      <c r="V294" s="34"/>
    </row>
    <row r="295" spans="1:22" ht="14.25" customHeight="1" x14ac:dyDescent="0.2">
      <c r="B295" s="21" t="s">
        <v>1726</v>
      </c>
      <c r="C295" s="48">
        <f>SUMIFS(أرشيف!I:I,أرشيف!E:E,B295,أرشيف!M:M,H295)</f>
        <v>0</v>
      </c>
      <c r="D295" s="48">
        <f>SUMIFS(أرشيف!I:I,أرشيف!E:E,B295,أرشيف!M:M,I295)</f>
        <v>0</v>
      </c>
      <c r="E295" s="48">
        <f>SUMIFS(أرشيف!I:I,أرشيف!E:E,B295,أرشيف!M:M,J295)</f>
        <v>1</v>
      </c>
      <c r="F295" s="48">
        <f>SUMIFS(أرشيف!I:I,أرشيف!E:E,B295,أرشيف!M:M,K295)</f>
        <v>0</v>
      </c>
      <c r="G295" s="49">
        <f t="shared" si="25"/>
        <v>1</v>
      </c>
      <c r="H295" s="23" t="s">
        <v>1721</v>
      </c>
      <c r="I295" s="23" t="s">
        <v>20</v>
      </c>
      <c r="J295" s="23" t="s">
        <v>60</v>
      </c>
      <c r="K295" s="23" t="s">
        <v>204</v>
      </c>
      <c r="L295" s="23" t="s">
        <v>1987</v>
      </c>
      <c r="M295" s="23" t="s">
        <v>1987</v>
      </c>
      <c r="N295" s="23" t="s">
        <v>1987</v>
      </c>
      <c r="O295" s="23" t="s">
        <v>1987</v>
      </c>
      <c r="P295" s="23" t="s">
        <v>1987</v>
      </c>
      <c r="Q295" s="24" t="s">
        <v>1988</v>
      </c>
      <c r="R295" s="34" t="s">
        <v>1989</v>
      </c>
      <c r="S295" s="34" t="s">
        <v>1990</v>
      </c>
      <c r="T295" s="34" t="s">
        <v>1991</v>
      </c>
      <c r="U295" s="34" t="s">
        <v>1992</v>
      </c>
      <c r="V295" s="34"/>
    </row>
    <row r="296" spans="1:22" ht="14.25" customHeight="1" x14ac:dyDescent="0.2">
      <c r="B296" s="21" t="s">
        <v>1727</v>
      </c>
      <c r="C296" s="48">
        <f>SUMIFS(أرشيف!I:I,أرشيف!E:E,B296,أرشيف!M:M,H296)</f>
        <v>2</v>
      </c>
      <c r="D296" s="48">
        <f>SUMIFS(أرشيف!I:I,أرشيف!E:E,B296,أرشيف!M:M,I296)</f>
        <v>120</v>
      </c>
      <c r="E296" s="48">
        <f>SUMIFS(أرشيف!I:I,أرشيف!E:E,B296,أرشيف!M:M,J296)</f>
        <v>1366</v>
      </c>
      <c r="F296" s="48">
        <f>SUMIFS(أرشيف!I:I,أرشيف!E:E,B296,أرشيف!M:M,K296)</f>
        <v>60</v>
      </c>
      <c r="G296" s="49">
        <f t="shared" si="25"/>
        <v>1548</v>
      </c>
      <c r="H296" s="23" t="s">
        <v>1721</v>
      </c>
      <c r="I296" s="23" t="s">
        <v>20</v>
      </c>
      <c r="J296" s="23" t="s">
        <v>60</v>
      </c>
      <c r="K296" s="23" t="s">
        <v>204</v>
      </c>
      <c r="L296" s="23" t="s">
        <v>1987</v>
      </c>
      <c r="M296" s="23" t="s">
        <v>1987</v>
      </c>
      <c r="N296" s="23" t="s">
        <v>1987</v>
      </c>
      <c r="O296" s="23" t="s">
        <v>1987</v>
      </c>
      <c r="P296" s="23" t="s">
        <v>1987</v>
      </c>
      <c r="Q296" s="24" t="s">
        <v>1988</v>
      </c>
      <c r="R296" s="34" t="s">
        <v>1989</v>
      </c>
      <c r="S296" s="34" t="s">
        <v>1990</v>
      </c>
      <c r="T296" s="34" t="s">
        <v>1991</v>
      </c>
      <c r="U296" s="34" t="s">
        <v>1992</v>
      </c>
      <c r="V296" s="34"/>
    </row>
    <row r="297" spans="1:22" ht="14.25" customHeight="1" x14ac:dyDescent="0.2">
      <c r="B297" s="21" t="s">
        <v>1729</v>
      </c>
      <c r="C297" s="48">
        <f>SUMIFS(أرشيف!I:I,أرشيف!E:E,B297,أرشيف!M:M,H297)</f>
        <v>0</v>
      </c>
      <c r="D297" s="48">
        <f>SUMIFS(أرشيف!I:I,أرشيف!E:E,B297,أرشيف!M:M,I297)</f>
        <v>0</v>
      </c>
      <c r="E297" s="48">
        <f>SUMIFS(أرشيف!I:I,أرشيف!E:E,B297,أرشيف!M:M,J297)</f>
        <v>147</v>
      </c>
      <c r="F297" s="48">
        <f>SUMIFS(أرشيف!I:I,أرشيف!E:E,B297,أرشيف!M:M,K297)</f>
        <v>33</v>
      </c>
      <c r="G297" s="49">
        <f t="shared" si="25"/>
        <v>180</v>
      </c>
      <c r="H297" s="23" t="s">
        <v>1721</v>
      </c>
      <c r="I297" s="23" t="s">
        <v>20</v>
      </c>
      <c r="J297" s="23" t="s">
        <v>60</v>
      </c>
      <c r="K297" s="23" t="s">
        <v>204</v>
      </c>
      <c r="L297" s="23" t="s">
        <v>1987</v>
      </c>
      <c r="M297" s="23" t="s">
        <v>1987</v>
      </c>
      <c r="N297" s="23" t="s">
        <v>1987</v>
      </c>
      <c r="O297" s="23" t="s">
        <v>1987</v>
      </c>
      <c r="P297" s="23" t="s">
        <v>1987</v>
      </c>
      <c r="Q297" s="24" t="s">
        <v>1988</v>
      </c>
      <c r="R297" s="34" t="s">
        <v>1989</v>
      </c>
      <c r="S297" s="34" t="s">
        <v>1990</v>
      </c>
      <c r="T297" s="34" t="s">
        <v>1991</v>
      </c>
      <c r="U297" s="34" t="s">
        <v>1992</v>
      </c>
      <c r="V297" s="34"/>
    </row>
    <row r="298" spans="1:22" ht="14.25" customHeight="1" x14ac:dyDescent="0.2">
      <c r="B298" s="47" t="s">
        <v>1993</v>
      </c>
      <c r="C298" s="49">
        <f>SUM(C293:C297)</f>
        <v>6</v>
      </c>
      <c r="D298" s="49">
        <f>SUM(D293:D297)</f>
        <v>172</v>
      </c>
      <c r="E298" s="49">
        <f>SUM(E293:E297)</f>
        <v>11236</v>
      </c>
      <c r="F298" s="49">
        <f>SUM(F293:F297)</f>
        <v>143</v>
      </c>
      <c r="G298" s="50">
        <f t="shared" si="25"/>
        <v>11557</v>
      </c>
      <c r="H298" s="23"/>
      <c r="I298" s="23"/>
      <c r="J298" s="23"/>
      <c r="K298" s="23"/>
      <c r="L298" s="23"/>
      <c r="M298" s="23"/>
      <c r="N298" s="23"/>
      <c r="O298" s="23"/>
      <c r="P298" s="23"/>
      <c r="Q298" s="24"/>
      <c r="R298" s="34"/>
      <c r="S298" s="34"/>
      <c r="T298" s="34"/>
      <c r="U298" s="34"/>
      <c r="V298" s="34"/>
    </row>
    <row r="299" spans="1:22" ht="46.5" customHeight="1" x14ac:dyDescent="0.2">
      <c r="P299" s="23"/>
      <c r="Q299" s="24"/>
      <c r="R299" s="34"/>
      <c r="S299" s="34"/>
      <c r="T299" s="34"/>
      <c r="U299" s="34"/>
      <c r="V299" s="34"/>
    </row>
    <row r="300" spans="1:22" ht="14.25" customHeight="1" x14ac:dyDescent="0.2">
      <c r="A300" s="17">
        <v>19</v>
      </c>
      <c r="B300" s="60" t="s">
        <v>2000</v>
      </c>
      <c r="C300" s="60"/>
      <c r="D300" s="60"/>
      <c r="E300" s="60"/>
      <c r="F300" s="60"/>
      <c r="G300" s="60"/>
      <c r="H300" s="60"/>
      <c r="I300" s="60"/>
      <c r="J300" s="23"/>
      <c r="K300" s="23"/>
      <c r="L300" s="23"/>
      <c r="M300" s="23"/>
      <c r="N300" s="23"/>
      <c r="O300" s="23"/>
      <c r="P300" s="23"/>
      <c r="Q300" s="24"/>
      <c r="R300" s="34"/>
      <c r="S300" s="34"/>
      <c r="T300" s="34"/>
      <c r="U300" s="34"/>
      <c r="V300" s="34"/>
    </row>
    <row r="301" spans="1:22" ht="14.25" customHeight="1" x14ac:dyDescent="0.2">
      <c r="B301" s="54" t="s">
        <v>2065</v>
      </c>
      <c r="C301" s="54"/>
      <c r="D301" s="54"/>
      <c r="E301" s="54"/>
      <c r="F301" s="54"/>
      <c r="G301" s="54"/>
      <c r="H301" s="54"/>
      <c r="I301" s="54"/>
      <c r="J301" s="23"/>
      <c r="K301" s="23"/>
      <c r="L301" s="23"/>
      <c r="M301" s="23"/>
      <c r="N301" s="23"/>
      <c r="O301" s="23"/>
      <c r="P301" s="23"/>
      <c r="Q301" s="24"/>
      <c r="R301" s="34"/>
      <c r="S301" s="34"/>
      <c r="T301" s="34"/>
      <c r="U301" s="34"/>
      <c r="V301" s="34"/>
    </row>
    <row r="302" spans="1:22" ht="29.25" customHeight="1" x14ac:dyDescent="0.2">
      <c r="B302" s="19" t="s">
        <v>2061</v>
      </c>
      <c r="C302" s="19" t="s">
        <v>1722</v>
      </c>
      <c r="D302" s="19" t="s">
        <v>72</v>
      </c>
      <c r="E302" s="19" t="s">
        <v>149</v>
      </c>
      <c r="F302" s="19" t="s">
        <v>71</v>
      </c>
      <c r="G302" s="19" t="s">
        <v>70</v>
      </c>
      <c r="H302" s="19" t="s">
        <v>493</v>
      </c>
      <c r="I302" s="20" t="s">
        <v>1993</v>
      </c>
      <c r="J302" s="23"/>
      <c r="K302" s="23"/>
      <c r="L302" s="23"/>
      <c r="M302" s="23"/>
      <c r="N302" s="23"/>
      <c r="O302" s="23"/>
      <c r="P302" s="23"/>
      <c r="Q302" s="24"/>
      <c r="R302" s="34"/>
      <c r="S302" s="34"/>
      <c r="T302" s="34"/>
      <c r="U302" s="34"/>
      <c r="V302" s="34"/>
    </row>
    <row r="303" spans="1:22" ht="14.25" customHeight="1" x14ac:dyDescent="0.2">
      <c r="B303" s="21" t="s">
        <v>1725</v>
      </c>
      <c r="C303" s="22">
        <f>SUMIFS(أرشيف!Q:Q,أرشيف!E:E,B303,أرشيف!N:N,J303)</f>
        <v>4</v>
      </c>
      <c r="D303" s="22">
        <f>SUMIFS(أرشيف!Q:Q,أرشيف!E:E,B303,أرشيف!N:N,K303)</f>
        <v>138</v>
      </c>
      <c r="E303" s="22">
        <f>SUMIFS(أرشيف!Q:Q,أرشيف!E:E,B303,أرشيف!N:N,L303)</f>
        <v>14</v>
      </c>
      <c r="F303" s="22">
        <f>SUMIFS(أرشيف!Q:Q,أرشيف!E:E,B303,أرشيف!N:N,M303)</f>
        <v>99</v>
      </c>
      <c r="G303" s="22">
        <f>SUMIFS(أرشيف!Q:Q,أرشيف!E:E,B303,أرشيف!N:N,N303)</f>
        <v>18</v>
      </c>
      <c r="H303" s="22">
        <f>SUMIFS(أرشيف!Q:Q,أرشيف!E:E,B303,أرشيف!N:N,O303)</f>
        <v>1</v>
      </c>
      <c r="I303" s="20">
        <f>SUM(C303:H303)</f>
        <v>274</v>
      </c>
      <c r="J303" s="23" t="s">
        <v>1722</v>
      </c>
      <c r="K303" s="23" t="s">
        <v>72</v>
      </c>
      <c r="L303" s="23" t="s">
        <v>149</v>
      </c>
      <c r="M303" s="23" t="s">
        <v>71</v>
      </c>
      <c r="N303" s="23" t="s">
        <v>70</v>
      </c>
      <c r="O303" s="23" t="s">
        <v>493</v>
      </c>
      <c r="P303" s="23"/>
      <c r="Q303" s="24"/>
      <c r="R303" s="34"/>
      <c r="S303" s="34"/>
      <c r="T303" s="34"/>
      <c r="U303" s="34"/>
      <c r="V303" s="34"/>
    </row>
    <row r="304" spans="1:22" ht="14.25" customHeight="1" x14ac:dyDescent="0.2">
      <c r="B304" s="21" t="s">
        <v>1728</v>
      </c>
      <c r="C304" s="22">
        <f>SUMIFS(أرشيف!Q:Q,أرشيف!E:E,B304,أرشيف!N:N,J304)</f>
        <v>19</v>
      </c>
      <c r="D304" s="22">
        <f>SUMIFS(أرشيف!Q:Q,أرشيف!E:E,B304,أرشيف!N:N,K304)</f>
        <v>176</v>
      </c>
      <c r="E304" s="22">
        <f>SUMIFS(أرشيف!Q:Q,أرشيف!E:E,B304,أرشيف!N:N,L304)</f>
        <v>15</v>
      </c>
      <c r="F304" s="22">
        <f>SUMIFS(أرشيف!Q:Q,أرشيف!E:E,B304,أرشيف!N:N,M304)</f>
        <v>63</v>
      </c>
      <c r="G304" s="22">
        <f>SUMIFS(أرشيف!Q:Q,أرشيف!E:E,B304,أرشيف!N:N,N304)</f>
        <v>0</v>
      </c>
      <c r="H304" s="22">
        <f>SUMIFS(أرشيف!Q:Q,أرشيف!E:E,B304,أرشيف!N:N,O304)</f>
        <v>1</v>
      </c>
      <c r="I304" s="20">
        <f t="shared" ref="I304:I307" si="26">SUM(C304:H304)</f>
        <v>274</v>
      </c>
      <c r="J304" s="23" t="s">
        <v>1722</v>
      </c>
      <c r="K304" s="23" t="s">
        <v>72</v>
      </c>
      <c r="L304" s="23" t="s">
        <v>149</v>
      </c>
      <c r="M304" s="23" t="s">
        <v>71</v>
      </c>
      <c r="N304" s="23" t="s">
        <v>70</v>
      </c>
      <c r="O304" s="23" t="s">
        <v>493</v>
      </c>
      <c r="P304" s="23"/>
      <c r="Q304" s="24"/>
      <c r="R304" s="34"/>
      <c r="S304" s="34"/>
      <c r="T304" s="34"/>
      <c r="U304" s="34"/>
      <c r="V304" s="34"/>
    </row>
    <row r="305" spans="1:22" ht="14.25" customHeight="1" x14ac:dyDescent="0.2">
      <c r="B305" s="21" t="s">
        <v>1726</v>
      </c>
      <c r="C305" s="22">
        <f>SUMIFS(أرشيف!Q:Q,أرشيف!E:E,B305,أرشيف!N:N,J305)</f>
        <v>0</v>
      </c>
      <c r="D305" s="22">
        <f>SUMIFS(أرشيف!Q:Q,أرشيف!E:E,B305,أرشيف!N:N,K305)</f>
        <v>19</v>
      </c>
      <c r="E305" s="22">
        <f>SUMIFS(أرشيف!Q:Q,أرشيف!E:E,B305,أرشيف!N:N,L305)</f>
        <v>0</v>
      </c>
      <c r="F305" s="22">
        <f>SUMIFS(أرشيف!Q:Q,أرشيف!E:E,B305,أرشيف!N:N,M305)</f>
        <v>0</v>
      </c>
      <c r="G305" s="22">
        <f>SUMIFS(أرشيف!Q:Q,أرشيف!E:E,B305,أرشيف!N:N,N305)</f>
        <v>3</v>
      </c>
      <c r="H305" s="22">
        <f>SUMIFS(أرشيف!Q:Q,أرشيف!E:E,B305,أرشيف!N:N,O305)</f>
        <v>0</v>
      </c>
      <c r="I305" s="20">
        <f t="shared" si="26"/>
        <v>22</v>
      </c>
      <c r="J305" s="23" t="s">
        <v>1722</v>
      </c>
      <c r="K305" s="23" t="s">
        <v>72</v>
      </c>
      <c r="L305" s="23" t="s">
        <v>149</v>
      </c>
      <c r="M305" s="23" t="s">
        <v>71</v>
      </c>
      <c r="N305" s="23" t="s">
        <v>70</v>
      </c>
      <c r="O305" s="23" t="s">
        <v>493</v>
      </c>
      <c r="P305" s="23"/>
      <c r="Q305" s="24"/>
      <c r="R305" s="34"/>
      <c r="S305" s="34"/>
      <c r="T305" s="34"/>
      <c r="U305" s="34"/>
      <c r="V305" s="34"/>
    </row>
    <row r="306" spans="1:22" ht="14.25" customHeight="1" x14ac:dyDescent="0.2">
      <c r="B306" s="21" t="s">
        <v>1727</v>
      </c>
      <c r="C306" s="22">
        <f>SUMIFS(أرشيف!Q:Q,أرشيف!E:E,B306,أرشيف!N:N,J306)</f>
        <v>17</v>
      </c>
      <c r="D306" s="22">
        <f>SUMIFS(أرشيف!Q:Q,أرشيف!E:E,B306,أرشيف!N:N,K306)</f>
        <v>235</v>
      </c>
      <c r="E306" s="22">
        <f>SUMIFS(أرشيف!Q:Q,أرشيف!E:E,B306,أرشيف!N:N,L306)</f>
        <v>34</v>
      </c>
      <c r="F306" s="22">
        <f>SUMIFS(أرشيف!Q:Q,أرشيف!E:E,B306,أرشيف!N:N,M306)</f>
        <v>59</v>
      </c>
      <c r="G306" s="22">
        <f>SUMIFS(أرشيف!Q:Q,أرشيف!E:E,B306,أرشيف!N:N,N306)</f>
        <v>10</v>
      </c>
      <c r="H306" s="22">
        <f>SUMIFS(أرشيف!Q:Q,أرشيف!E:E,B306,أرشيف!N:N,O306)</f>
        <v>4</v>
      </c>
      <c r="I306" s="20">
        <f t="shared" si="26"/>
        <v>359</v>
      </c>
      <c r="J306" s="23" t="s">
        <v>1722</v>
      </c>
      <c r="K306" s="23" t="s">
        <v>72</v>
      </c>
      <c r="L306" s="23" t="s">
        <v>149</v>
      </c>
      <c r="M306" s="23" t="s">
        <v>71</v>
      </c>
      <c r="N306" s="23" t="s">
        <v>70</v>
      </c>
      <c r="O306" s="23" t="s">
        <v>493</v>
      </c>
      <c r="P306" s="23"/>
      <c r="Q306" s="24"/>
      <c r="R306" s="34"/>
      <c r="S306" s="34"/>
      <c r="T306" s="34"/>
      <c r="U306" s="34"/>
      <c r="V306" s="34"/>
    </row>
    <row r="307" spans="1:22" ht="14.25" customHeight="1" x14ac:dyDescent="0.2">
      <c r="B307" s="21" t="s">
        <v>1729</v>
      </c>
      <c r="C307" s="22">
        <f>SUMIFS(أرشيف!Q:Q,أرشيف!E:E,B307,أرشيف!N:N,J307)</f>
        <v>0</v>
      </c>
      <c r="D307" s="22">
        <f>SUMIFS(أرشيف!Q:Q,أرشيف!E:E,B307,أرشيف!N:N,K307)</f>
        <v>5</v>
      </c>
      <c r="E307" s="22">
        <f>SUMIFS(أرشيف!Q:Q,أرشيف!E:E,B307,أرشيف!N:N,L307)</f>
        <v>6</v>
      </c>
      <c r="F307" s="22">
        <f>SUMIFS(أرشيف!Q:Q,أرشيف!E:E,B307,أرشيف!N:N,M307)</f>
        <v>3</v>
      </c>
      <c r="G307" s="22">
        <f>SUMIFS(أرشيف!Q:Q,أرشيف!E:E,B307,أرشيف!N:N,N307)</f>
        <v>9</v>
      </c>
      <c r="H307" s="22">
        <f>SUMIFS(أرشيف!Q:Q,أرشيف!E:E,B307,أرشيف!N:N,O307)</f>
        <v>4</v>
      </c>
      <c r="I307" s="20">
        <f t="shared" si="26"/>
        <v>27</v>
      </c>
      <c r="J307" s="23" t="s">
        <v>1722</v>
      </c>
      <c r="K307" s="23" t="s">
        <v>72</v>
      </c>
      <c r="L307" s="23" t="s">
        <v>149</v>
      </c>
      <c r="M307" s="23" t="s">
        <v>71</v>
      </c>
      <c r="N307" s="23" t="s">
        <v>70</v>
      </c>
      <c r="O307" s="23" t="s">
        <v>493</v>
      </c>
      <c r="P307" s="23"/>
      <c r="Q307" s="24"/>
      <c r="R307" s="34"/>
      <c r="S307" s="34"/>
      <c r="T307" s="34"/>
      <c r="U307" s="34"/>
      <c r="V307" s="34"/>
    </row>
    <row r="308" spans="1:22" ht="14.25" customHeight="1" x14ac:dyDescent="0.2">
      <c r="B308" s="20" t="s">
        <v>1993</v>
      </c>
      <c r="C308" s="20">
        <f t="shared" ref="C308:I308" si="27">SUM(C303:C307)</f>
        <v>40</v>
      </c>
      <c r="D308" s="20">
        <f t="shared" si="27"/>
        <v>573</v>
      </c>
      <c r="E308" s="20">
        <f t="shared" si="27"/>
        <v>69</v>
      </c>
      <c r="F308" s="20">
        <f t="shared" si="27"/>
        <v>224</v>
      </c>
      <c r="G308" s="20">
        <f t="shared" si="27"/>
        <v>40</v>
      </c>
      <c r="H308" s="20">
        <f t="shared" si="27"/>
        <v>10</v>
      </c>
      <c r="I308" s="41">
        <f t="shared" si="27"/>
        <v>956</v>
      </c>
      <c r="J308" s="23"/>
      <c r="K308" s="23"/>
      <c r="L308" s="23"/>
      <c r="M308" s="23"/>
      <c r="N308" s="23"/>
      <c r="O308" s="23"/>
      <c r="P308" s="23"/>
      <c r="Q308" s="24"/>
      <c r="R308" s="34"/>
      <c r="S308" s="34"/>
      <c r="T308" s="34"/>
      <c r="U308" s="34"/>
      <c r="V308" s="34"/>
    </row>
    <row r="309" spans="1:22" ht="46.5" customHeight="1" x14ac:dyDescent="0.2">
      <c r="P309" s="23"/>
      <c r="Q309" s="24"/>
      <c r="R309" s="34"/>
      <c r="S309" s="34"/>
      <c r="T309" s="34"/>
      <c r="U309" s="34"/>
      <c r="V309" s="34"/>
    </row>
    <row r="310" spans="1:22" ht="14.25" customHeight="1" x14ac:dyDescent="0.2">
      <c r="A310" s="17">
        <v>20</v>
      </c>
      <c r="B310" s="60" t="s">
        <v>2000</v>
      </c>
      <c r="C310" s="60"/>
      <c r="D310" s="60"/>
      <c r="E310" s="60"/>
      <c r="F310" s="60"/>
      <c r="G310" s="60"/>
      <c r="H310" s="60"/>
      <c r="I310" s="60"/>
      <c r="J310" s="23"/>
      <c r="K310" s="23"/>
      <c r="L310" s="23"/>
      <c r="M310" s="23"/>
      <c r="N310" s="23"/>
      <c r="O310" s="23"/>
      <c r="P310" s="23"/>
      <c r="Q310" s="24"/>
      <c r="R310" s="34"/>
      <c r="S310" s="34"/>
      <c r="T310" s="34"/>
      <c r="U310" s="34"/>
      <c r="V310" s="34"/>
    </row>
    <row r="311" spans="1:22" ht="14.25" customHeight="1" x14ac:dyDescent="0.2">
      <c r="B311" s="54" t="s">
        <v>2064</v>
      </c>
      <c r="C311" s="54"/>
      <c r="D311" s="54"/>
      <c r="E311" s="54"/>
      <c r="F311" s="54"/>
      <c r="G311" s="54"/>
      <c r="H311" s="54"/>
      <c r="I311" s="54"/>
      <c r="J311" s="23"/>
      <c r="K311" s="23"/>
      <c r="L311" s="23"/>
      <c r="M311" s="23"/>
      <c r="N311" s="23"/>
      <c r="O311" s="23"/>
      <c r="P311" s="23"/>
      <c r="Q311" s="24"/>
      <c r="R311" s="34"/>
      <c r="S311" s="34"/>
      <c r="T311" s="34"/>
      <c r="U311" s="34"/>
      <c r="V311" s="34"/>
    </row>
    <row r="312" spans="1:22" ht="29.25" customHeight="1" x14ac:dyDescent="0.2">
      <c r="B312" s="19" t="s">
        <v>2061</v>
      </c>
      <c r="C312" s="39" t="s">
        <v>1722</v>
      </c>
      <c r="D312" s="39" t="s">
        <v>72</v>
      </c>
      <c r="E312" s="39" t="s">
        <v>149</v>
      </c>
      <c r="F312" s="39" t="s">
        <v>71</v>
      </c>
      <c r="G312" s="39" t="s">
        <v>70</v>
      </c>
      <c r="H312" s="39" t="s">
        <v>493</v>
      </c>
      <c r="I312" s="47" t="s">
        <v>1993</v>
      </c>
      <c r="J312" s="23"/>
      <c r="K312" s="23"/>
      <c r="L312" s="23"/>
      <c r="M312" s="23"/>
      <c r="N312" s="23"/>
      <c r="O312" s="23"/>
      <c r="P312" s="23"/>
      <c r="Q312" s="24"/>
      <c r="R312" s="34"/>
      <c r="S312" s="34"/>
      <c r="T312" s="34"/>
      <c r="U312" s="34"/>
      <c r="V312" s="34"/>
    </row>
    <row r="313" spans="1:22" ht="14.25" customHeight="1" x14ac:dyDescent="0.2">
      <c r="B313" s="21" t="s">
        <v>1725</v>
      </c>
      <c r="C313" s="48">
        <f>SUMIFS(أرشيف!I:I,أرشيف!E:E,B313,أرشيف!N:N,J313)</f>
        <v>0</v>
      </c>
      <c r="D313" s="48">
        <f>SUMIFS(أرشيف!I:I,أرشيف!E:E,B313,أرشيف!N:N,K313)</f>
        <v>0</v>
      </c>
      <c r="E313" s="48">
        <f>SUMIFS(أرشيف!I:I,أرشيف!E:E,B313,أرشيف!N:N,L313)</f>
        <v>0</v>
      </c>
      <c r="F313" s="48">
        <f>SUMIFS(أرشيف!I:I,أرشيف!E:E,B313,أرشيف!N:N,M313)</f>
        <v>9162</v>
      </c>
      <c r="G313" s="48">
        <f>SUMIFS(أرشيف!I:I,أرشيف!E:E,B313,أرشيف!N:N,N313)</f>
        <v>23</v>
      </c>
      <c r="H313" s="48">
        <f>SUMIFS(أرشيف!I:I,أرشيف!E:E,B313,أرشيف!N:N,O313)</f>
        <v>36</v>
      </c>
      <c r="I313" s="49">
        <f>SUM(C313:H313)</f>
        <v>9221</v>
      </c>
      <c r="J313" s="23" t="s">
        <v>1722</v>
      </c>
      <c r="K313" s="23" t="s">
        <v>72</v>
      </c>
      <c r="L313" s="23" t="s">
        <v>149</v>
      </c>
      <c r="M313" s="23" t="s">
        <v>71</v>
      </c>
      <c r="N313" s="23" t="s">
        <v>70</v>
      </c>
      <c r="O313" s="23" t="s">
        <v>493</v>
      </c>
      <c r="P313" s="23" t="s">
        <v>1987</v>
      </c>
      <c r="Q313" s="24" t="s">
        <v>1988</v>
      </c>
      <c r="R313" s="34" t="s">
        <v>1989</v>
      </c>
      <c r="S313" s="34" t="s">
        <v>1990</v>
      </c>
      <c r="T313" s="34" t="s">
        <v>1991</v>
      </c>
      <c r="U313" s="34" t="s">
        <v>1992</v>
      </c>
      <c r="V313" s="34"/>
    </row>
    <row r="314" spans="1:22" ht="14.25" customHeight="1" x14ac:dyDescent="0.2">
      <c r="B314" s="21" t="s">
        <v>1728</v>
      </c>
      <c r="C314" s="48">
        <f>SUMIFS(أرشيف!I:I,أرشيف!E:E,B314,أرشيف!N:N,J314)</f>
        <v>4</v>
      </c>
      <c r="D314" s="48">
        <f>SUMIFS(أرشيف!I:I,أرشيف!E:E,B314,أرشيف!N:N,K314)</f>
        <v>0</v>
      </c>
      <c r="E314" s="48">
        <f>SUMIFS(أرشيف!I:I,أرشيف!E:E,B314,أرشيف!N:N,L314)</f>
        <v>0</v>
      </c>
      <c r="F314" s="48">
        <f>SUMIFS(أرشيف!I:I,أرشيف!E:E,B314,أرشيف!N:N,M314)</f>
        <v>589</v>
      </c>
      <c r="G314" s="48">
        <f>SUMIFS(أرشيف!I:I,أرشيف!E:E,B314,أرشيف!N:N,N314)</f>
        <v>0</v>
      </c>
      <c r="H314" s="48">
        <f>SUMIFS(أرشيف!I:I,أرشيف!E:E,B314,أرشيف!N:N,O314)</f>
        <v>14</v>
      </c>
      <c r="I314" s="49">
        <f t="shared" ref="I314:I318" si="28">SUM(C314:H314)</f>
        <v>607</v>
      </c>
      <c r="J314" s="23" t="s">
        <v>1722</v>
      </c>
      <c r="K314" s="23" t="s">
        <v>72</v>
      </c>
      <c r="L314" s="23" t="s">
        <v>149</v>
      </c>
      <c r="M314" s="23" t="s">
        <v>71</v>
      </c>
      <c r="N314" s="23" t="s">
        <v>70</v>
      </c>
      <c r="O314" s="23" t="s">
        <v>493</v>
      </c>
      <c r="P314" s="23" t="s">
        <v>1987</v>
      </c>
      <c r="Q314" s="24" t="s">
        <v>1988</v>
      </c>
      <c r="R314" s="34" t="s">
        <v>1989</v>
      </c>
      <c r="S314" s="34" t="s">
        <v>1990</v>
      </c>
      <c r="T314" s="34" t="s">
        <v>1991</v>
      </c>
      <c r="U314" s="34" t="s">
        <v>1992</v>
      </c>
      <c r="V314" s="34"/>
    </row>
    <row r="315" spans="1:22" ht="14.25" customHeight="1" x14ac:dyDescent="0.2">
      <c r="B315" s="21" t="s">
        <v>1726</v>
      </c>
      <c r="C315" s="48">
        <f>SUMIFS(أرشيف!I:I,أرشيف!E:E,B315,أرشيف!N:N,J315)</f>
        <v>0</v>
      </c>
      <c r="D315" s="48">
        <f>SUMIFS(أرشيف!I:I,أرشيف!E:E,B315,أرشيف!N:N,K315)</f>
        <v>0</v>
      </c>
      <c r="E315" s="48">
        <f>SUMIFS(أرشيف!I:I,أرشيف!E:E,B315,أرشيف!N:N,L315)</f>
        <v>0</v>
      </c>
      <c r="F315" s="48">
        <f>SUMIFS(أرشيف!I:I,أرشيف!E:E,B315,أرشيف!N:N,M315)</f>
        <v>0</v>
      </c>
      <c r="G315" s="48">
        <f>SUMIFS(أرشيف!I:I,أرشيف!E:E,B315,أرشيف!N:N,N315)</f>
        <v>1</v>
      </c>
      <c r="H315" s="48">
        <f>SUMIFS(أرشيف!I:I,أرشيف!E:E,B315,أرشيف!N:N,O315)</f>
        <v>0</v>
      </c>
      <c r="I315" s="49">
        <f t="shared" si="28"/>
        <v>1</v>
      </c>
      <c r="J315" s="23" t="s">
        <v>1722</v>
      </c>
      <c r="K315" s="23" t="s">
        <v>72</v>
      </c>
      <c r="L315" s="23" t="s">
        <v>149</v>
      </c>
      <c r="M315" s="23" t="s">
        <v>71</v>
      </c>
      <c r="N315" s="23" t="s">
        <v>70</v>
      </c>
      <c r="O315" s="23" t="s">
        <v>493</v>
      </c>
      <c r="P315" s="23" t="s">
        <v>1987</v>
      </c>
      <c r="Q315" s="24" t="s">
        <v>1988</v>
      </c>
      <c r="R315" s="34" t="s">
        <v>1989</v>
      </c>
      <c r="S315" s="34" t="s">
        <v>1990</v>
      </c>
      <c r="T315" s="34" t="s">
        <v>1991</v>
      </c>
      <c r="U315" s="34" t="s">
        <v>1992</v>
      </c>
      <c r="V315" s="34"/>
    </row>
    <row r="316" spans="1:22" ht="14.25" customHeight="1" x14ac:dyDescent="0.2">
      <c r="B316" s="21" t="s">
        <v>1727</v>
      </c>
      <c r="C316" s="48">
        <f>SUMIFS(أرشيف!I:I,أرشيف!E:E,B316,أرشيف!N:N,J316)</f>
        <v>2</v>
      </c>
      <c r="D316" s="48">
        <f>SUMIFS(أرشيف!I:I,أرشيف!E:E,B316,أرشيف!N:N,K316)</f>
        <v>0</v>
      </c>
      <c r="E316" s="48">
        <f>SUMIFS(أرشيف!I:I,أرشيف!E:E,B316,أرشيف!N:N,L316)</f>
        <v>0</v>
      </c>
      <c r="F316" s="48">
        <f>SUMIFS(أرشيف!I:I,أرشيف!E:E,B316,أرشيف!N:N,M316)</f>
        <v>294</v>
      </c>
      <c r="G316" s="48">
        <f>SUMIFS(أرشيف!I:I,أرشيف!E:E,B316,أرشيف!N:N,N316)</f>
        <v>1242</v>
      </c>
      <c r="H316" s="48">
        <f>SUMIFS(أرشيف!I:I,أرشيف!E:E,B316,أرشيف!N:N,O316)</f>
        <v>10</v>
      </c>
      <c r="I316" s="49">
        <f t="shared" si="28"/>
        <v>1548</v>
      </c>
      <c r="J316" s="23" t="s">
        <v>1722</v>
      </c>
      <c r="K316" s="23" t="s">
        <v>72</v>
      </c>
      <c r="L316" s="23" t="s">
        <v>149</v>
      </c>
      <c r="M316" s="23" t="s">
        <v>71</v>
      </c>
      <c r="N316" s="23" t="s">
        <v>70</v>
      </c>
      <c r="O316" s="23" t="s">
        <v>493</v>
      </c>
      <c r="P316" s="23" t="s">
        <v>1987</v>
      </c>
      <c r="Q316" s="24" t="s">
        <v>1988</v>
      </c>
      <c r="R316" s="34" t="s">
        <v>1989</v>
      </c>
      <c r="S316" s="34" t="s">
        <v>1990</v>
      </c>
      <c r="T316" s="34" t="s">
        <v>1991</v>
      </c>
      <c r="U316" s="34" t="s">
        <v>1992</v>
      </c>
      <c r="V316" s="34"/>
    </row>
    <row r="317" spans="1:22" ht="14.25" customHeight="1" x14ac:dyDescent="0.2">
      <c r="B317" s="21" t="s">
        <v>1729</v>
      </c>
      <c r="C317" s="48">
        <f>SUMIFS(أرشيف!I:I,أرشيف!E:E,B317,أرشيف!N:N,J317)</f>
        <v>0</v>
      </c>
      <c r="D317" s="48">
        <f>SUMIFS(أرشيف!I:I,أرشيف!E:E,B317,أرشيف!N:N,K317)</f>
        <v>0</v>
      </c>
      <c r="E317" s="48">
        <f>SUMIFS(أرشيف!I:I,أرشيف!E:E,B317,أرشيف!N:N,L317)</f>
        <v>0</v>
      </c>
      <c r="F317" s="48">
        <f>SUMIFS(أرشيف!I:I,أرشيف!E:E,B317,أرشيف!N:N,M317)</f>
        <v>138</v>
      </c>
      <c r="G317" s="48">
        <f>SUMIFS(أرشيف!I:I,أرشيف!E:E,B317,أرشيف!N:N,N317)</f>
        <v>9</v>
      </c>
      <c r="H317" s="48">
        <f>SUMIFS(أرشيف!I:I,أرشيف!E:E,B317,أرشيف!N:N,O317)</f>
        <v>33</v>
      </c>
      <c r="I317" s="49">
        <f t="shared" si="28"/>
        <v>180</v>
      </c>
      <c r="J317" s="23" t="s">
        <v>1722</v>
      </c>
      <c r="K317" s="23" t="s">
        <v>72</v>
      </c>
      <c r="L317" s="23" t="s">
        <v>149</v>
      </c>
      <c r="M317" s="23" t="s">
        <v>71</v>
      </c>
      <c r="N317" s="23" t="s">
        <v>70</v>
      </c>
      <c r="O317" s="23" t="s">
        <v>493</v>
      </c>
      <c r="P317" s="23" t="s">
        <v>1987</v>
      </c>
      <c r="Q317" s="24" t="s">
        <v>1988</v>
      </c>
      <c r="R317" s="34" t="s">
        <v>1989</v>
      </c>
      <c r="S317" s="34" t="s">
        <v>1990</v>
      </c>
      <c r="T317" s="34" t="s">
        <v>1991</v>
      </c>
      <c r="U317" s="34" t="s">
        <v>1992</v>
      </c>
      <c r="V317" s="34"/>
    </row>
    <row r="318" spans="1:22" ht="14.25" customHeight="1" x14ac:dyDescent="0.2">
      <c r="B318" s="47" t="s">
        <v>1993</v>
      </c>
      <c r="C318" s="49">
        <f t="shared" ref="C318:H318" si="29">SUM(C313:C317)</f>
        <v>6</v>
      </c>
      <c r="D318" s="49">
        <f t="shared" si="29"/>
        <v>0</v>
      </c>
      <c r="E318" s="49">
        <f t="shared" si="29"/>
        <v>0</v>
      </c>
      <c r="F318" s="49">
        <f t="shared" si="29"/>
        <v>10183</v>
      </c>
      <c r="G318" s="49">
        <f t="shared" si="29"/>
        <v>1275</v>
      </c>
      <c r="H318" s="49">
        <f t="shared" si="29"/>
        <v>93</v>
      </c>
      <c r="I318" s="50">
        <f t="shared" si="28"/>
        <v>11557</v>
      </c>
      <c r="J318" s="23"/>
      <c r="K318" s="23"/>
      <c r="L318" s="23"/>
      <c r="M318" s="23"/>
      <c r="N318" s="23"/>
      <c r="O318" s="23"/>
      <c r="P318" s="23"/>
      <c r="Q318" s="24"/>
      <c r="R318" s="34"/>
      <c r="S318" s="34"/>
      <c r="T318" s="34"/>
      <c r="U318" s="34"/>
      <c r="V318" s="34"/>
    </row>
    <row r="319" spans="1:22" ht="46.5" customHeight="1" x14ac:dyDescent="0.2">
      <c r="P319" s="23"/>
      <c r="Q319" s="24"/>
      <c r="R319" s="34"/>
      <c r="S319" s="34"/>
      <c r="T319" s="34"/>
      <c r="U319" s="34"/>
      <c r="V319" s="34"/>
    </row>
    <row r="320" spans="1:22" ht="14.25" customHeight="1" x14ac:dyDescent="0.2">
      <c r="A320" s="17">
        <v>21</v>
      </c>
      <c r="B320" s="60" t="s">
        <v>2000</v>
      </c>
      <c r="C320" s="60"/>
      <c r="D320" s="60"/>
      <c r="E320" s="60"/>
      <c r="F320" s="60"/>
      <c r="G320" s="60"/>
      <c r="H320" s="23"/>
      <c r="I320" s="23"/>
      <c r="J320" s="23"/>
      <c r="K320" s="23"/>
      <c r="L320" s="23"/>
      <c r="M320" s="23"/>
      <c r="N320" s="23"/>
      <c r="O320" s="23"/>
      <c r="P320" s="23"/>
      <c r="Q320" s="24"/>
      <c r="R320" s="34"/>
      <c r="S320" s="34"/>
      <c r="T320" s="34"/>
      <c r="U320" s="34"/>
      <c r="V320" s="34"/>
    </row>
    <row r="321" spans="1:22" ht="14.25" customHeight="1" x14ac:dyDescent="0.2">
      <c r="B321" s="54" t="s">
        <v>2062</v>
      </c>
      <c r="C321" s="54"/>
      <c r="D321" s="54"/>
      <c r="E321" s="54"/>
      <c r="F321" s="54"/>
      <c r="G321" s="54"/>
      <c r="H321" s="23"/>
      <c r="I321" s="23"/>
      <c r="J321" s="23"/>
      <c r="K321" s="23"/>
      <c r="L321" s="23"/>
      <c r="M321" s="23"/>
      <c r="N321" s="23"/>
      <c r="O321" s="23"/>
      <c r="P321" s="23"/>
      <c r="Q321" s="24"/>
      <c r="R321" s="34"/>
      <c r="S321" s="34"/>
      <c r="T321" s="34"/>
      <c r="U321" s="34"/>
      <c r="V321" s="34"/>
    </row>
    <row r="322" spans="1:22" ht="29.25" customHeight="1" x14ac:dyDescent="0.2">
      <c r="B322" s="19" t="s">
        <v>2060</v>
      </c>
      <c r="C322" s="19" t="s">
        <v>1620</v>
      </c>
      <c r="D322" s="19" t="s">
        <v>1619</v>
      </c>
      <c r="E322" s="19" t="s">
        <v>1621</v>
      </c>
      <c r="F322" s="19" t="s">
        <v>1356</v>
      </c>
      <c r="G322" s="20" t="s">
        <v>1993</v>
      </c>
      <c r="H322" s="23"/>
      <c r="I322" s="23"/>
      <c r="J322" s="23"/>
      <c r="K322" s="23"/>
      <c r="L322" s="23"/>
      <c r="M322" s="23"/>
      <c r="N322" s="23"/>
      <c r="O322" s="23"/>
      <c r="P322" s="23"/>
      <c r="Q322" s="24"/>
      <c r="R322" s="34"/>
      <c r="S322" s="34"/>
      <c r="T322" s="34"/>
      <c r="U322" s="34"/>
      <c r="V322" s="34"/>
    </row>
    <row r="323" spans="1:22" ht="14.25" customHeight="1" x14ac:dyDescent="0.2">
      <c r="B323" s="21" t="s">
        <v>1725</v>
      </c>
      <c r="C323" s="22">
        <f>SUMIFS(أرشيف!Q:Q,أرشيف!E:E,B323,أرشيف!O:O,H323)</f>
        <v>21</v>
      </c>
      <c r="D323" s="22">
        <f>SUMIFS(أرشيف!Q:Q,أرشيف!E:E,B323,أرشيف!O:O,I323)</f>
        <v>175</v>
      </c>
      <c r="E323" s="22">
        <f>SUMIFS(أرشيف!Q:Q,أرشيف!E:E,B323,أرشيف!O:O,J323)</f>
        <v>45</v>
      </c>
      <c r="F323" s="22">
        <f>SUMIFS(أرشيف!Q:Q,أرشيف!E:E,B323,أرشيف!O:O,K323)</f>
        <v>33</v>
      </c>
      <c r="G323" s="20">
        <f>SUM(C323:F323)</f>
        <v>274</v>
      </c>
      <c r="H323" s="23" t="s">
        <v>1620</v>
      </c>
      <c r="I323" s="23" t="s">
        <v>1619</v>
      </c>
      <c r="J323" s="23" t="s">
        <v>1621</v>
      </c>
      <c r="K323" s="23" t="s">
        <v>1356</v>
      </c>
      <c r="L323" s="23"/>
      <c r="M323" s="23"/>
      <c r="N323" s="23"/>
      <c r="O323" s="23"/>
      <c r="P323" s="23"/>
      <c r="Q323" s="24"/>
      <c r="R323" s="34"/>
      <c r="S323" s="34"/>
      <c r="T323" s="34"/>
      <c r="U323" s="34"/>
      <c r="V323" s="34"/>
    </row>
    <row r="324" spans="1:22" ht="14.25" customHeight="1" x14ac:dyDescent="0.2">
      <c r="B324" s="21" t="s">
        <v>1728</v>
      </c>
      <c r="C324" s="22">
        <f>SUMIFS(أرشيف!Q:Q,أرشيف!E:E,B324,أرشيف!O:O,H324)</f>
        <v>44</v>
      </c>
      <c r="D324" s="22">
        <f>SUMIFS(أرشيف!Q:Q,أرشيف!E:E,B324,أرشيف!O:O,I324)</f>
        <v>205</v>
      </c>
      <c r="E324" s="22">
        <f>SUMIFS(أرشيف!Q:Q,أرشيف!E:E,B324,أرشيف!O:O,J324)</f>
        <v>13</v>
      </c>
      <c r="F324" s="22">
        <f>SUMIFS(أرشيف!Q:Q,أرشيف!E:E,B324,أرشيف!O:O,K324)</f>
        <v>12</v>
      </c>
      <c r="G324" s="20">
        <f t="shared" ref="G324" si="30">SUM(C324:F324)</f>
        <v>274</v>
      </c>
      <c r="H324" s="23" t="s">
        <v>1620</v>
      </c>
      <c r="I324" s="23" t="s">
        <v>1619</v>
      </c>
      <c r="J324" s="23" t="s">
        <v>1621</v>
      </c>
      <c r="K324" s="23" t="s">
        <v>1356</v>
      </c>
      <c r="L324" s="23"/>
      <c r="M324" s="23"/>
      <c r="N324" s="23"/>
      <c r="O324" s="23"/>
      <c r="P324" s="23"/>
      <c r="Q324" s="24"/>
      <c r="R324" s="34"/>
      <c r="S324" s="34"/>
      <c r="T324" s="34"/>
      <c r="U324" s="34"/>
      <c r="V324" s="34"/>
    </row>
    <row r="325" spans="1:22" ht="14.25" customHeight="1" x14ac:dyDescent="0.2">
      <c r="B325" s="21" t="s">
        <v>1726</v>
      </c>
      <c r="C325" s="22">
        <f>SUMIFS(أرشيف!Q:Q,أرشيف!E:E,B325,أرشيف!O:O,H325)</f>
        <v>0</v>
      </c>
      <c r="D325" s="22">
        <f>SUMIFS(أرشيف!Q:Q,أرشيف!E:E,B325,أرشيف!O:O,I325)</f>
        <v>22</v>
      </c>
      <c r="E325" s="22">
        <f>SUMIFS(أرشيف!Q:Q,أرشيف!E:E,B325,أرشيف!O:O,J325)</f>
        <v>0</v>
      </c>
      <c r="F325" s="22">
        <f>SUMIFS(أرشيف!Q:Q,أرشيف!E:E,B325,أرشيف!O:O,K325)</f>
        <v>0</v>
      </c>
      <c r="G325" s="20">
        <f>SUM(C325:F325)</f>
        <v>22</v>
      </c>
      <c r="H325" s="23" t="s">
        <v>1620</v>
      </c>
      <c r="I325" s="23" t="s">
        <v>1619</v>
      </c>
      <c r="J325" s="23" t="s">
        <v>1621</v>
      </c>
      <c r="K325" s="23" t="s">
        <v>1356</v>
      </c>
      <c r="L325" s="23"/>
      <c r="M325" s="23"/>
      <c r="N325" s="23"/>
      <c r="O325" s="23"/>
      <c r="P325" s="23"/>
      <c r="Q325" s="24"/>
      <c r="R325" s="34"/>
      <c r="S325" s="34"/>
      <c r="T325" s="34"/>
      <c r="U325" s="34"/>
      <c r="V325" s="34"/>
    </row>
    <row r="326" spans="1:22" ht="14.25" customHeight="1" x14ac:dyDescent="0.2">
      <c r="B326" s="21" t="s">
        <v>1727</v>
      </c>
      <c r="C326" s="22">
        <f>SUMIFS(أرشيف!Q:Q,أرشيف!E:E,B326,أرشيف!O:O,H326)</f>
        <v>25</v>
      </c>
      <c r="D326" s="22">
        <f>SUMIFS(أرشيف!Q:Q,أرشيف!E:E,B326,أرشيف!O:O,I326)</f>
        <v>253</v>
      </c>
      <c r="E326" s="22">
        <f>SUMIFS(أرشيف!Q:Q,أرشيف!E:E,B326,أرشيف!O:O,J326)</f>
        <v>44</v>
      </c>
      <c r="F326" s="22">
        <f>SUMIFS(أرشيف!Q:Q,أرشيف!E:E,B326,أرشيف!O:O,K326)</f>
        <v>37</v>
      </c>
      <c r="G326" s="20">
        <f t="shared" ref="G326:G327" si="31">SUM(C326:F326)</f>
        <v>359</v>
      </c>
      <c r="H326" s="23" t="s">
        <v>1620</v>
      </c>
      <c r="I326" s="23" t="s">
        <v>1619</v>
      </c>
      <c r="J326" s="23" t="s">
        <v>1621</v>
      </c>
      <c r="K326" s="23" t="s">
        <v>1356</v>
      </c>
      <c r="L326" s="23"/>
      <c r="M326" s="23"/>
      <c r="N326" s="23"/>
      <c r="O326" s="23"/>
      <c r="P326" s="23"/>
      <c r="Q326" s="24"/>
      <c r="R326" s="34"/>
      <c r="S326" s="34"/>
      <c r="T326" s="34"/>
      <c r="U326" s="34"/>
      <c r="V326" s="34"/>
    </row>
    <row r="327" spans="1:22" ht="14.25" customHeight="1" x14ac:dyDescent="0.2">
      <c r="B327" s="21" t="s">
        <v>1729</v>
      </c>
      <c r="C327" s="22">
        <f>SUMIFS(أرشيف!Q:Q,أرشيف!E:E,B327,أرشيف!O:O,H327)</f>
        <v>5</v>
      </c>
      <c r="D327" s="22">
        <f>SUMIFS(أرشيف!Q:Q,أرشيف!E:E,B327,أرشيف!O:O,I327)</f>
        <v>16</v>
      </c>
      <c r="E327" s="22">
        <f>SUMIFS(أرشيف!Q:Q,أرشيف!E:E,B327,أرشيف!O:O,J327)</f>
        <v>6</v>
      </c>
      <c r="F327" s="22">
        <f>SUMIFS(أرشيف!Q:Q,أرشيف!E:E,B327,أرشيف!O:O,K327)</f>
        <v>0</v>
      </c>
      <c r="G327" s="20">
        <f t="shared" si="31"/>
        <v>27</v>
      </c>
      <c r="H327" s="23" t="s">
        <v>1620</v>
      </c>
      <c r="I327" s="23" t="s">
        <v>1619</v>
      </c>
      <c r="J327" s="23" t="s">
        <v>1621</v>
      </c>
      <c r="K327" s="23" t="s">
        <v>1356</v>
      </c>
      <c r="L327" s="23"/>
      <c r="M327" s="23"/>
      <c r="N327" s="23"/>
      <c r="O327" s="23"/>
      <c r="P327" s="23"/>
      <c r="Q327" s="24"/>
      <c r="R327" s="34"/>
      <c r="S327" s="34"/>
      <c r="T327" s="34"/>
      <c r="U327" s="34"/>
      <c r="V327" s="34"/>
    </row>
    <row r="328" spans="1:22" ht="14.25" customHeight="1" x14ac:dyDescent="0.2">
      <c r="B328" s="20" t="s">
        <v>1993</v>
      </c>
      <c r="C328" s="20">
        <f>SUM(C323:C327)</f>
        <v>95</v>
      </c>
      <c r="D328" s="20">
        <f>SUM(D323:D327)</f>
        <v>671</v>
      </c>
      <c r="E328" s="20">
        <f>SUM(E323:E327)</f>
        <v>108</v>
      </c>
      <c r="F328" s="20">
        <f>SUM(F323:F327)</f>
        <v>82</v>
      </c>
      <c r="G328" s="41">
        <f>SUM(G323:G327)</f>
        <v>956</v>
      </c>
      <c r="H328" s="23"/>
      <c r="I328" s="23"/>
      <c r="J328" s="23"/>
      <c r="K328" s="23"/>
      <c r="L328" s="23"/>
      <c r="M328" s="23"/>
      <c r="N328" s="23"/>
      <c r="O328" s="23"/>
      <c r="P328" s="23"/>
      <c r="Q328" s="24"/>
      <c r="R328" s="34"/>
      <c r="S328" s="34"/>
      <c r="T328" s="34"/>
      <c r="U328" s="34"/>
      <c r="V328" s="34"/>
    </row>
    <row r="329" spans="1:22" ht="46.5" customHeight="1" x14ac:dyDescent="0.2">
      <c r="P329" s="23"/>
      <c r="Q329" s="24"/>
      <c r="R329" s="34"/>
      <c r="S329" s="34"/>
      <c r="T329" s="34"/>
      <c r="U329" s="34"/>
      <c r="V329" s="34"/>
    </row>
    <row r="330" spans="1:22" ht="14.25" customHeight="1" x14ac:dyDescent="0.2">
      <c r="A330" s="17">
        <v>22</v>
      </c>
      <c r="B330" s="60" t="s">
        <v>2000</v>
      </c>
      <c r="C330" s="60"/>
      <c r="D330" s="60"/>
      <c r="E330" s="60"/>
      <c r="F330" s="60"/>
      <c r="G330" s="60"/>
      <c r="H330" s="23"/>
      <c r="I330" s="23"/>
      <c r="J330" s="23"/>
      <c r="K330" s="23"/>
      <c r="L330" s="23"/>
      <c r="M330" s="23"/>
      <c r="N330" s="23"/>
      <c r="O330" s="23"/>
      <c r="P330" s="23"/>
      <c r="Q330" s="24"/>
      <c r="R330" s="34"/>
      <c r="S330" s="34"/>
      <c r="T330" s="34"/>
      <c r="U330" s="34"/>
      <c r="V330" s="34"/>
    </row>
    <row r="331" spans="1:22" ht="14.25" customHeight="1" x14ac:dyDescent="0.2">
      <c r="B331" s="54" t="s">
        <v>2063</v>
      </c>
      <c r="C331" s="54"/>
      <c r="D331" s="54"/>
      <c r="E331" s="54"/>
      <c r="F331" s="54"/>
      <c r="G331" s="54"/>
      <c r="H331" s="23"/>
      <c r="I331" s="23"/>
      <c r="J331" s="23"/>
      <c r="K331" s="23"/>
      <c r="L331" s="23"/>
      <c r="M331" s="23"/>
      <c r="N331" s="23"/>
      <c r="O331" s="23"/>
      <c r="P331" s="23"/>
      <c r="Q331" s="24"/>
      <c r="R331" s="34"/>
      <c r="S331" s="34"/>
      <c r="T331" s="34"/>
      <c r="U331" s="34"/>
      <c r="V331" s="34"/>
    </row>
    <row r="332" spans="1:22" ht="29.25" customHeight="1" x14ac:dyDescent="0.2">
      <c r="B332" s="19" t="s">
        <v>2060</v>
      </c>
      <c r="C332" s="39" t="s">
        <v>1620</v>
      </c>
      <c r="D332" s="39" t="s">
        <v>1619</v>
      </c>
      <c r="E332" s="39" t="s">
        <v>1621</v>
      </c>
      <c r="F332" s="39" t="s">
        <v>1356</v>
      </c>
      <c r="G332" s="47" t="s">
        <v>1993</v>
      </c>
      <c r="H332" s="23"/>
      <c r="I332" s="23"/>
      <c r="J332" s="23"/>
      <c r="K332" s="23"/>
      <c r="L332" s="23"/>
      <c r="M332" s="23"/>
      <c r="N332" s="23"/>
      <c r="O332" s="23"/>
      <c r="P332" s="23"/>
      <c r="Q332" s="24"/>
      <c r="R332" s="34"/>
      <c r="S332" s="34"/>
      <c r="T332" s="34"/>
      <c r="U332" s="34"/>
      <c r="V332" s="34"/>
    </row>
    <row r="333" spans="1:22" ht="14.25" customHeight="1" x14ac:dyDescent="0.2">
      <c r="B333" s="21" t="s">
        <v>1725</v>
      </c>
      <c r="C333" s="48">
        <f>SUMIFS(أرشيف!I:I,أرشيف!E:E,B333,أرشيف!O:O,H333)</f>
        <v>64</v>
      </c>
      <c r="D333" s="48">
        <f>SUMIFS(أرشيف!I:I,أرشيف!E:E,B333,أرشيف!O:O,I333)</f>
        <v>9153</v>
      </c>
      <c r="E333" s="48">
        <f>SUMIFS(أرشيف!I:I,أرشيف!E:E,B333,أرشيف!O:O,J333)</f>
        <v>2</v>
      </c>
      <c r="F333" s="48">
        <f>SUMIFS(أرشيف!I:I,أرشيف!E:E,B333,أرشيف!O:O,K333)</f>
        <v>2</v>
      </c>
      <c r="G333" s="49">
        <f>SUM(C333:F333)</f>
        <v>9221</v>
      </c>
      <c r="H333" s="23" t="s">
        <v>1620</v>
      </c>
      <c r="I333" s="23" t="s">
        <v>1619</v>
      </c>
      <c r="J333" s="23" t="s">
        <v>1621</v>
      </c>
      <c r="K333" s="23" t="s">
        <v>1356</v>
      </c>
      <c r="L333" s="23" t="s">
        <v>1987</v>
      </c>
      <c r="M333" s="23" t="s">
        <v>1987</v>
      </c>
      <c r="N333" s="23" t="s">
        <v>1987</v>
      </c>
      <c r="O333" s="23" t="s">
        <v>1987</v>
      </c>
      <c r="P333" s="23" t="s">
        <v>1987</v>
      </c>
      <c r="Q333" s="24" t="s">
        <v>1988</v>
      </c>
      <c r="R333" s="34" t="s">
        <v>1989</v>
      </c>
      <c r="S333" s="34" t="s">
        <v>1990</v>
      </c>
      <c r="T333" s="34" t="s">
        <v>1991</v>
      </c>
      <c r="U333" s="34" t="s">
        <v>1992</v>
      </c>
      <c r="V333" s="34"/>
    </row>
    <row r="334" spans="1:22" ht="14.25" customHeight="1" x14ac:dyDescent="0.2">
      <c r="B334" s="21" t="s">
        <v>1728</v>
      </c>
      <c r="C334" s="48">
        <f>SUMIFS(أرشيف!I:I,أرشيف!E:E,B334,أرشيف!O:O,H334)</f>
        <v>58</v>
      </c>
      <c r="D334" s="48">
        <f>SUMIFS(أرشيف!I:I,أرشيف!E:E,B334,أرشيف!O:O,I334)</f>
        <v>544</v>
      </c>
      <c r="E334" s="48">
        <f>SUMIFS(أرشيف!I:I,أرشيف!E:E,B334,أرشيف!O:O,J334)</f>
        <v>0</v>
      </c>
      <c r="F334" s="48">
        <f>SUMIFS(أرشيف!I:I,أرشيف!E:E,B334,أرشيف!O:O,K334)</f>
        <v>5</v>
      </c>
      <c r="G334" s="49">
        <f t="shared" ref="G334" si="32">SUM(C334:F334)</f>
        <v>607</v>
      </c>
      <c r="H334" s="23" t="s">
        <v>1620</v>
      </c>
      <c r="I334" s="23" t="s">
        <v>1619</v>
      </c>
      <c r="J334" s="23" t="s">
        <v>1621</v>
      </c>
      <c r="K334" s="23" t="s">
        <v>1356</v>
      </c>
      <c r="L334" s="23" t="s">
        <v>1987</v>
      </c>
      <c r="M334" s="23" t="s">
        <v>1987</v>
      </c>
      <c r="N334" s="23" t="s">
        <v>1987</v>
      </c>
      <c r="O334" s="23" t="s">
        <v>1987</v>
      </c>
      <c r="P334" s="23" t="s">
        <v>1987</v>
      </c>
      <c r="Q334" s="24" t="s">
        <v>1988</v>
      </c>
      <c r="R334" s="34" t="s">
        <v>1989</v>
      </c>
      <c r="S334" s="34" t="s">
        <v>1990</v>
      </c>
      <c r="T334" s="34" t="s">
        <v>1991</v>
      </c>
      <c r="U334" s="34" t="s">
        <v>1992</v>
      </c>
      <c r="V334" s="34"/>
    </row>
    <row r="335" spans="1:22" ht="14.25" customHeight="1" x14ac:dyDescent="0.2">
      <c r="B335" s="21" t="s">
        <v>1726</v>
      </c>
      <c r="C335" s="48">
        <f>SUMIFS(أرشيف!I:I,أرشيف!E:E,B335,أرشيف!O:O,H335)</f>
        <v>0</v>
      </c>
      <c r="D335" s="48">
        <f>SUMIFS(أرشيف!I:I,أرشيف!E:E,B335,أرشيف!O:O,I335)</f>
        <v>1</v>
      </c>
      <c r="E335" s="48">
        <f>SUMIFS(أرشيف!I:I,أرشيف!E:E,B335,أرشيف!O:O,J335)</f>
        <v>0</v>
      </c>
      <c r="F335" s="48">
        <f>SUMIFS(أرشيف!I:I,أرشيف!E:E,B335,أرشيف!O:O,K335)</f>
        <v>0</v>
      </c>
      <c r="G335" s="49">
        <f>SUM(C335:F335)</f>
        <v>1</v>
      </c>
      <c r="H335" s="23" t="s">
        <v>1620</v>
      </c>
      <c r="I335" s="23" t="s">
        <v>1619</v>
      </c>
      <c r="J335" s="23" t="s">
        <v>1621</v>
      </c>
      <c r="K335" s="23" t="s">
        <v>1356</v>
      </c>
      <c r="L335" s="23" t="s">
        <v>1987</v>
      </c>
      <c r="M335" s="23" t="s">
        <v>1987</v>
      </c>
      <c r="N335" s="23" t="s">
        <v>1987</v>
      </c>
      <c r="O335" s="23" t="s">
        <v>1987</v>
      </c>
      <c r="P335" s="23" t="s">
        <v>1987</v>
      </c>
      <c r="Q335" s="24" t="s">
        <v>1988</v>
      </c>
      <c r="R335" s="34" t="s">
        <v>1989</v>
      </c>
      <c r="S335" s="34" t="s">
        <v>1990</v>
      </c>
      <c r="T335" s="34" t="s">
        <v>1991</v>
      </c>
      <c r="U335" s="34" t="s">
        <v>1992</v>
      </c>
      <c r="V335" s="34"/>
    </row>
    <row r="336" spans="1:22" ht="14.25" customHeight="1" x14ac:dyDescent="0.2">
      <c r="B336" s="21" t="s">
        <v>1727</v>
      </c>
      <c r="C336" s="48">
        <f>SUMIFS(أرشيف!I:I,أرشيف!E:E,B336,أرشيف!O:O,H336)</f>
        <v>1087</v>
      </c>
      <c r="D336" s="48">
        <f>SUMIFS(أرشيف!I:I,أرشيف!E:E,B336,أرشيف!O:O,I336)</f>
        <v>459</v>
      </c>
      <c r="E336" s="48">
        <f>SUMIFS(أرشيف!I:I,أرشيف!E:E,B336,أرشيف!O:O,J336)</f>
        <v>0</v>
      </c>
      <c r="F336" s="48">
        <f>SUMIFS(أرشيف!I:I,أرشيف!E:E,B336,أرشيف!O:O,K336)</f>
        <v>2</v>
      </c>
      <c r="G336" s="49">
        <f t="shared" ref="G336:G337" si="33">SUM(C336:F336)</f>
        <v>1548</v>
      </c>
      <c r="H336" s="23" t="s">
        <v>1620</v>
      </c>
      <c r="I336" s="23" t="s">
        <v>1619</v>
      </c>
      <c r="J336" s="23" t="s">
        <v>1621</v>
      </c>
      <c r="K336" s="23" t="s">
        <v>1356</v>
      </c>
      <c r="L336" s="23" t="s">
        <v>1987</v>
      </c>
      <c r="M336" s="23" t="s">
        <v>1987</v>
      </c>
      <c r="N336" s="23" t="s">
        <v>1987</v>
      </c>
      <c r="O336" s="23" t="s">
        <v>1987</v>
      </c>
      <c r="P336" s="23" t="s">
        <v>1987</v>
      </c>
      <c r="Q336" s="24" t="s">
        <v>1988</v>
      </c>
      <c r="R336" s="34" t="s">
        <v>1989</v>
      </c>
      <c r="S336" s="34" t="s">
        <v>1990</v>
      </c>
      <c r="T336" s="34" t="s">
        <v>1991</v>
      </c>
      <c r="U336" s="34" t="s">
        <v>1992</v>
      </c>
      <c r="V336" s="34"/>
    </row>
    <row r="337" spans="1:22" ht="14.25" customHeight="1" x14ac:dyDescent="0.2">
      <c r="B337" s="21" t="s">
        <v>1729</v>
      </c>
      <c r="C337" s="48">
        <f>SUMIFS(أرشيف!I:I,أرشيف!E:E,B337,أرشيف!O:O,H337)</f>
        <v>40</v>
      </c>
      <c r="D337" s="48">
        <f>SUMIFS(أرشيف!I:I,أرشيف!E:E,B337,أرشيف!O:O,I337)</f>
        <v>140</v>
      </c>
      <c r="E337" s="48">
        <f>SUMIFS(أرشيف!I:I,أرشيف!E:E,B337,أرشيف!O:O,J337)</f>
        <v>0</v>
      </c>
      <c r="F337" s="48">
        <f>SUMIFS(أرشيف!I:I,أرشيف!E:E,B337,أرشيف!O:O,K337)</f>
        <v>0</v>
      </c>
      <c r="G337" s="49">
        <f t="shared" si="33"/>
        <v>180</v>
      </c>
      <c r="H337" s="23" t="s">
        <v>1620</v>
      </c>
      <c r="I337" s="23" t="s">
        <v>1619</v>
      </c>
      <c r="J337" s="23" t="s">
        <v>1621</v>
      </c>
      <c r="K337" s="23" t="s">
        <v>1356</v>
      </c>
      <c r="L337" s="23" t="s">
        <v>1987</v>
      </c>
      <c r="M337" s="23" t="s">
        <v>1987</v>
      </c>
      <c r="N337" s="23" t="s">
        <v>1987</v>
      </c>
      <c r="O337" s="23" t="s">
        <v>1987</v>
      </c>
      <c r="P337" s="23" t="s">
        <v>1987</v>
      </c>
      <c r="Q337" s="24" t="s">
        <v>1988</v>
      </c>
      <c r="R337" s="34" t="s">
        <v>1989</v>
      </c>
      <c r="S337" s="34" t="s">
        <v>1990</v>
      </c>
      <c r="T337" s="34" t="s">
        <v>1991</v>
      </c>
      <c r="U337" s="34" t="s">
        <v>1992</v>
      </c>
      <c r="V337" s="34"/>
    </row>
    <row r="338" spans="1:22" ht="14.25" customHeight="1" x14ac:dyDescent="0.2">
      <c r="B338" s="47" t="s">
        <v>1993</v>
      </c>
      <c r="C338" s="49">
        <f>SUM(C333:C337)</f>
        <v>1249</v>
      </c>
      <c r="D338" s="49">
        <f>SUM(D333:D337)</f>
        <v>10297</v>
      </c>
      <c r="E338" s="49">
        <f>SUM(E333:E337)</f>
        <v>2</v>
      </c>
      <c r="F338" s="49">
        <f>SUM(F333:F337)</f>
        <v>9</v>
      </c>
      <c r="G338" s="50">
        <f>SUM(G333:G337)</f>
        <v>11557</v>
      </c>
      <c r="H338" s="23" t="s">
        <v>1620</v>
      </c>
      <c r="I338" s="23" t="s">
        <v>1619</v>
      </c>
      <c r="J338" s="23" t="s">
        <v>1621</v>
      </c>
      <c r="K338" s="23" t="s">
        <v>1356</v>
      </c>
      <c r="L338" s="23"/>
      <c r="M338" s="23"/>
      <c r="N338" s="23"/>
      <c r="O338" s="23"/>
      <c r="P338" s="23"/>
      <c r="Q338" s="24"/>
      <c r="R338" s="34"/>
      <c r="S338" s="34"/>
      <c r="T338" s="34"/>
      <c r="U338" s="34"/>
      <c r="V338" s="34"/>
    </row>
    <row r="339" spans="1:22" ht="46.5" customHeight="1" x14ac:dyDescent="0.2">
      <c r="P339" s="23"/>
      <c r="Q339" s="24"/>
      <c r="R339" s="34"/>
      <c r="S339" s="34"/>
      <c r="T339" s="34"/>
      <c r="U339" s="34"/>
      <c r="V339" s="34"/>
    </row>
    <row r="340" spans="1:22" ht="14.25" customHeight="1" x14ac:dyDescent="0.2">
      <c r="A340" s="17">
        <v>23</v>
      </c>
      <c r="B340" s="60" t="s">
        <v>2000</v>
      </c>
      <c r="C340" s="60"/>
      <c r="D340" s="60"/>
      <c r="E340" s="60"/>
      <c r="F340" s="60"/>
      <c r="G340" s="60"/>
      <c r="H340" s="60"/>
      <c r="I340" s="60"/>
      <c r="J340" s="60"/>
      <c r="K340" s="23"/>
      <c r="L340" s="23"/>
      <c r="M340" s="23"/>
      <c r="N340" s="23"/>
      <c r="O340" s="23"/>
      <c r="P340" s="23"/>
      <c r="Q340" s="24"/>
      <c r="R340" s="34"/>
      <c r="S340" s="34"/>
      <c r="T340" s="34"/>
      <c r="U340" s="34"/>
      <c r="V340" s="34"/>
    </row>
    <row r="341" spans="1:22" ht="14.25" customHeight="1" x14ac:dyDescent="0.2">
      <c r="B341" s="54" t="s">
        <v>2066</v>
      </c>
      <c r="C341" s="54"/>
      <c r="D341" s="54"/>
      <c r="E341" s="54"/>
      <c r="F341" s="54"/>
      <c r="G341" s="54"/>
      <c r="H341" s="54"/>
      <c r="I341" s="54"/>
      <c r="J341" s="54"/>
      <c r="K341" s="23"/>
      <c r="L341" s="23"/>
      <c r="M341" s="23"/>
      <c r="N341" s="23"/>
      <c r="O341" s="23"/>
      <c r="P341" s="23"/>
      <c r="Q341" s="24"/>
      <c r="R341" s="34"/>
      <c r="S341" s="34"/>
      <c r="T341" s="34"/>
      <c r="U341" s="34"/>
      <c r="V341" s="34"/>
    </row>
    <row r="342" spans="1:22" ht="29.25" customHeight="1" x14ac:dyDescent="0.2">
      <c r="B342" s="19" t="s">
        <v>2067</v>
      </c>
      <c r="C342" s="37" t="s">
        <v>1629</v>
      </c>
      <c r="D342" s="37" t="s">
        <v>1627</v>
      </c>
      <c r="E342" s="37" t="s">
        <v>916</v>
      </c>
      <c r="F342" s="37" t="s">
        <v>2068</v>
      </c>
      <c r="G342" s="37" t="s">
        <v>1639</v>
      </c>
      <c r="H342" s="37" t="s">
        <v>1628</v>
      </c>
      <c r="I342" s="37" t="s">
        <v>1635</v>
      </c>
      <c r="J342" s="20" t="s">
        <v>1993</v>
      </c>
      <c r="K342" s="23"/>
      <c r="L342" s="23"/>
      <c r="M342" s="23"/>
      <c r="N342" s="23"/>
      <c r="O342" s="23"/>
      <c r="P342" s="23"/>
      <c r="Q342" s="24"/>
      <c r="R342" s="34"/>
      <c r="S342" s="34"/>
      <c r="T342" s="34"/>
      <c r="U342" s="34"/>
      <c r="V342" s="34"/>
    </row>
    <row r="343" spans="1:22" ht="14.25" customHeight="1" x14ac:dyDescent="0.2">
      <c r="B343" s="21" t="s">
        <v>1725</v>
      </c>
      <c r="C343" s="38">
        <f>SUMIFS(أرشيف!AC:AC,أرشيف!E:E,B343,أرشيف!AI:AI,K343)</f>
        <v>0</v>
      </c>
      <c r="D343" s="38">
        <f>SUMIFS(أرشيف!AC:AC,أرشيف!E:E,B343,أرشيف!AI:AI,L343)</f>
        <v>2</v>
      </c>
      <c r="E343" s="38">
        <f>SUMIFS(أرشيف!AC:AC,أرشيف!E:E,B343,أرشيف!AI:AI,M343)</f>
        <v>0</v>
      </c>
      <c r="F343" s="38">
        <f>SUMIFS(أرشيف!AC:AC,أرشيف!E:E,B343,أرشيف!AI:AI,N343)</f>
        <v>1</v>
      </c>
      <c r="G343" s="38">
        <f>SUMIFS(أرشيف!AC:AC,أرشيف!E:E,B343,أرشيف!AI:AI,O343)</f>
        <v>0</v>
      </c>
      <c r="H343" s="38">
        <f>SUMIFS(أرشيف!AC:AC,أرشيف!E:E,B343,أرشيف!AI:AI,P343)</f>
        <v>2</v>
      </c>
      <c r="I343" s="38">
        <f>SUMIFS(أرشيف!AC:AC,أرشيف!E:E,B343,أرشيف!AI:AI,Q343)</f>
        <v>0</v>
      </c>
      <c r="J343" s="20">
        <f>SUM(C343:I343)</f>
        <v>5</v>
      </c>
      <c r="K343" s="23" t="s">
        <v>1629</v>
      </c>
      <c r="L343" s="23" t="s">
        <v>1627</v>
      </c>
      <c r="M343" s="23" t="s">
        <v>916</v>
      </c>
      <c r="N343" s="23" t="s">
        <v>2068</v>
      </c>
      <c r="O343" s="23" t="s">
        <v>1639</v>
      </c>
      <c r="P343" s="23" t="s">
        <v>1628</v>
      </c>
      <c r="Q343" s="24" t="s">
        <v>1635</v>
      </c>
      <c r="R343" s="34"/>
      <c r="S343" s="34"/>
      <c r="T343" s="34"/>
      <c r="U343" s="34"/>
      <c r="V343" s="34"/>
    </row>
    <row r="344" spans="1:22" ht="14.25" customHeight="1" x14ac:dyDescent="0.2">
      <c r="B344" s="21" t="s">
        <v>1728</v>
      </c>
      <c r="C344" s="38">
        <f>SUMIFS(أرشيف!AC:AC,أرشيف!E:E,B344,أرشيف!AI:AI,K344)</f>
        <v>3</v>
      </c>
      <c r="D344" s="38">
        <f>SUMIFS(أرشيف!AC:AC,أرشيف!E:E,B344,أرشيف!AI:AI,L344)</f>
        <v>1</v>
      </c>
      <c r="E344" s="38">
        <f>SUMIFS(أرشيف!AC:AC,أرشيف!E:E,B344,أرشيف!AI:AI,M344)</f>
        <v>3</v>
      </c>
      <c r="F344" s="38">
        <f>SUMIFS(أرشيف!AC:AC,أرشيف!E:E,B344,أرشيف!AI:AI,N344)</f>
        <v>0</v>
      </c>
      <c r="G344" s="38">
        <f>SUMIFS(أرشيف!AC:AC,أرشيف!E:E,B344,أرشيف!AI:AI,O344)</f>
        <v>2</v>
      </c>
      <c r="H344" s="38">
        <f>SUMIFS(أرشيف!AC:AC,أرشيف!E:E,B344,أرشيف!AI:AI,P344)</f>
        <v>0</v>
      </c>
      <c r="I344" s="38">
        <f>SUMIFS(أرشيف!AC:AC,أرشيف!E:E,B344,أرشيف!AI:AI,Q344)</f>
        <v>0</v>
      </c>
      <c r="J344" s="20">
        <f t="shared" ref="J344:J347" si="34">SUM(C344:I344)</f>
        <v>9</v>
      </c>
      <c r="K344" s="23" t="s">
        <v>1629</v>
      </c>
      <c r="L344" s="23" t="s">
        <v>1627</v>
      </c>
      <c r="M344" s="23" t="s">
        <v>916</v>
      </c>
      <c r="N344" s="23" t="s">
        <v>2068</v>
      </c>
      <c r="O344" s="23" t="s">
        <v>1639</v>
      </c>
      <c r="P344" s="23" t="s">
        <v>1628</v>
      </c>
      <c r="Q344" s="24" t="s">
        <v>1635</v>
      </c>
      <c r="R344" s="34"/>
      <c r="S344" s="34"/>
      <c r="T344" s="34"/>
      <c r="U344" s="34"/>
      <c r="V344" s="34"/>
    </row>
    <row r="345" spans="1:22" ht="14.25" customHeight="1" x14ac:dyDescent="0.2">
      <c r="B345" s="21" t="s">
        <v>1726</v>
      </c>
      <c r="C345" s="38">
        <f>SUMIFS(أرشيف!AC:AC,أرشيف!E:E,B345,أرشيف!AI:AI,K345)</f>
        <v>0</v>
      </c>
      <c r="D345" s="38">
        <f>SUMIFS(أرشيف!AC:AC,أرشيف!E:E,B345,أرشيف!AI:AI,L345)</f>
        <v>1</v>
      </c>
      <c r="E345" s="38">
        <f>SUMIFS(أرشيف!AC:AC,أرشيف!E:E,B345,أرشيف!AI:AI,M345)</f>
        <v>0</v>
      </c>
      <c r="F345" s="38">
        <f>SUMIFS(أرشيف!AC:AC,أرشيف!E:E,B345,أرشيف!AI:AI,N345)</f>
        <v>0</v>
      </c>
      <c r="G345" s="38">
        <f>SUMIFS(أرشيف!AC:AC,أرشيف!E:E,B345,أرشيف!AI:AI,O345)</f>
        <v>0</v>
      </c>
      <c r="H345" s="38">
        <f>SUMIFS(أرشيف!AC:AC,أرشيف!E:E,B345,أرشيف!AI:AI,P345)</f>
        <v>0</v>
      </c>
      <c r="I345" s="38">
        <f>SUMIFS(أرشيف!AC:AC,أرشيف!E:E,B345,أرشيف!AI:AI,Q345)</f>
        <v>0</v>
      </c>
      <c r="J345" s="20">
        <f t="shared" si="34"/>
        <v>1</v>
      </c>
      <c r="K345" s="23" t="s">
        <v>1629</v>
      </c>
      <c r="L345" s="23" t="s">
        <v>1627</v>
      </c>
      <c r="M345" s="23" t="s">
        <v>916</v>
      </c>
      <c r="N345" s="23" t="s">
        <v>2068</v>
      </c>
      <c r="O345" s="23" t="s">
        <v>1639</v>
      </c>
      <c r="P345" s="23" t="s">
        <v>1628</v>
      </c>
      <c r="Q345" s="24" t="s">
        <v>1635</v>
      </c>
      <c r="R345" s="34"/>
      <c r="S345" s="34"/>
      <c r="T345" s="34"/>
      <c r="U345" s="34"/>
      <c r="V345" s="34"/>
    </row>
    <row r="346" spans="1:22" ht="14.25" customHeight="1" x14ac:dyDescent="0.2">
      <c r="B346" s="21" t="s">
        <v>1727</v>
      </c>
      <c r="C346" s="38">
        <f>SUMIFS(أرشيف!AC:AC,أرشيف!E:E,B346,أرشيف!AI:AI,K346)</f>
        <v>1</v>
      </c>
      <c r="D346" s="38">
        <f>SUMIFS(أرشيف!AC:AC,أرشيف!E:E,B346,أرشيف!AI:AI,L346)</f>
        <v>5</v>
      </c>
      <c r="E346" s="38">
        <f>SUMIFS(أرشيف!AC:AC,أرشيف!E:E,B346,أرشيف!AI:AI,M346)</f>
        <v>10</v>
      </c>
      <c r="F346" s="38">
        <f>SUMIFS(أرشيف!AC:AC,أرشيف!E:E,B346,أرشيف!AI:AI,N346)</f>
        <v>11</v>
      </c>
      <c r="G346" s="38">
        <f>SUMIFS(أرشيف!AC:AC,أرشيف!E:E,B346,أرشيف!AI:AI,O346)</f>
        <v>0</v>
      </c>
      <c r="H346" s="38">
        <f>SUMIFS(أرشيف!AC:AC,أرشيف!E:E,B346,أرشيف!AI:AI,P346)</f>
        <v>3</v>
      </c>
      <c r="I346" s="38">
        <f>SUMIFS(أرشيف!AC:AC,أرشيف!E:E,B346,أرشيف!AI:AI,Q346)</f>
        <v>2</v>
      </c>
      <c r="J346" s="20">
        <f t="shared" si="34"/>
        <v>32</v>
      </c>
      <c r="K346" s="23" t="s">
        <v>1629</v>
      </c>
      <c r="L346" s="23" t="s">
        <v>1627</v>
      </c>
      <c r="M346" s="23" t="s">
        <v>916</v>
      </c>
      <c r="N346" s="23" t="s">
        <v>2068</v>
      </c>
      <c r="O346" s="23" t="s">
        <v>1639</v>
      </c>
      <c r="P346" s="23" t="s">
        <v>1628</v>
      </c>
      <c r="Q346" s="24" t="s">
        <v>1635</v>
      </c>
      <c r="R346" s="34"/>
      <c r="S346" s="34"/>
      <c r="T346" s="34"/>
      <c r="U346" s="34"/>
      <c r="V346" s="34"/>
    </row>
    <row r="347" spans="1:22" ht="14.25" customHeight="1" x14ac:dyDescent="0.2">
      <c r="B347" s="21" t="s">
        <v>1729</v>
      </c>
      <c r="C347" s="38">
        <f>SUMIFS(أرشيف!AC:AC,أرشيف!E:E,B347,أرشيف!AI:AI,K347)</f>
        <v>1</v>
      </c>
      <c r="D347" s="38">
        <f>SUMIFS(أرشيف!AC:AC,أرشيف!E:E,B347,أرشيف!AI:AI,L347)</f>
        <v>0</v>
      </c>
      <c r="E347" s="38">
        <f>SUMIFS(أرشيف!AC:AC,أرشيف!E:E,B347,أرشيف!AI:AI,M347)</f>
        <v>0</v>
      </c>
      <c r="F347" s="38">
        <f>SUMIFS(أرشيف!AC:AC,أرشيف!E:E,B347,أرشيف!AI:AI,N347)</f>
        <v>0</v>
      </c>
      <c r="G347" s="38">
        <f>SUMIFS(أرشيف!AC:AC,أرشيف!E:E,B347,أرشيف!AI:AI,O347)</f>
        <v>0</v>
      </c>
      <c r="H347" s="38">
        <f>SUMIFS(أرشيف!AC:AC,أرشيف!E:E,B347,أرشيف!AI:AI,P347)</f>
        <v>0</v>
      </c>
      <c r="I347" s="38">
        <f>SUMIFS(أرشيف!AC:AC,أرشيف!E:E,B347,أرشيف!AI:AI,Q347)</f>
        <v>0</v>
      </c>
      <c r="J347" s="20">
        <f t="shared" si="34"/>
        <v>1</v>
      </c>
      <c r="K347" s="23" t="s">
        <v>1629</v>
      </c>
      <c r="L347" s="23" t="s">
        <v>1627</v>
      </c>
      <c r="M347" s="23" t="s">
        <v>916</v>
      </c>
      <c r="N347" s="23" t="s">
        <v>2068</v>
      </c>
      <c r="O347" s="23" t="s">
        <v>1639</v>
      </c>
      <c r="P347" s="23" t="s">
        <v>1628</v>
      </c>
      <c r="Q347" s="24" t="s">
        <v>1635</v>
      </c>
      <c r="R347" s="34"/>
      <c r="S347" s="34"/>
      <c r="T347" s="34"/>
      <c r="U347" s="34"/>
      <c r="V347" s="34"/>
    </row>
    <row r="348" spans="1:22" ht="14.25" customHeight="1" x14ac:dyDescent="0.2">
      <c r="B348" s="20" t="s">
        <v>1993</v>
      </c>
      <c r="C348" s="20">
        <f t="shared" ref="C348:J348" si="35">SUM(C343:C347)</f>
        <v>5</v>
      </c>
      <c r="D348" s="20">
        <f t="shared" si="35"/>
        <v>9</v>
      </c>
      <c r="E348" s="20">
        <f t="shared" si="35"/>
        <v>13</v>
      </c>
      <c r="F348" s="20">
        <f t="shared" si="35"/>
        <v>12</v>
      </c>
      <c r="G348" s="20">
        <f t="shared" si="35"/>
        <v>2</v>
      </c>
      <c r="H348" s="20">
        <f t="shared" si="35"/>
        <v>5</v>
      </c>
      <c r="I348" s="20">
        <f t="shared" si="35"/>
        <v>2</v>
      </c>
      <c r="J348" s="41">
        <f t="shared" si="35"/>
        <v>48</v>
      </c>
      <c r="K348" s="23"/>
      <c r="L348" s="23"/>
      <c r="M348" s="23"/>
      <c r="N348" s="23"/>
      <c r="O348" s="23"/>
      <c r="P348" s="23"/>
      <c r="Q348" s="24"/>
      <c r="R348" s="34"/>
      <c r="S348" s="34"/>
      <c r="T348" s="34"/>
      <c r="U348" s="34"/>
      <c r="V348" s="34"/>
    </row>
    <row r="349" spans="1:22" ht="46.5" customHeight="1" x14ac:dyDescent="0.2">
      <c r="P349" s="23"/>
      <c r="Q349" s="24"/>
      <c r="R349" s="34"/>
      <c r="S349" s="34"/>
      <c r="T349" s="34"/>
      <c r="U349" s="34"/>
      <c r="V349" s="34"/>
    </row>
    <row r="350" spans="1:22" ht="14.25" customHeight="1" x14ac:dyDescent="0.2">
      <c r="A350" s="17">
        <v>24</v>
      </c>
      <c r="B350" s="60" t="s">
        <v>2000</v>
      </c>
      <c r="C350" s="60"/>
      <c r="D350" s="60"/>
      <c r="E350" s="60"/>
      <c r="F350" s="60"/>
      <c r="G350" s="60"/>
      <c r="H350" s="60"/>
      <c r="I350" s="60"/>
      <c r="J350" s="23"/>
      <c r="K350" s="23"/>
      <c r="L350" s="23"/>
      <c r="M350" s="23"/>
      <c r="N350" s="23"/>
      <c r="O350" s="23"/>
      <c r="P350" s="23"/>
      <c r="Q350" s="24"/>
      <c r="R350" s="34"/>
      <c r="S350" s="34"/>
      <c r="T350" s="34"/>
      <c r="U350" s="34"/>
      <c r="V350" s="34"/>
    </row>
    <row r="351" spans="1:22" ht="14.25" customHeight="1" x14ac:dyDescent="0.2">
      <c r="B351" s="54" t="s">
        <v>2039</v>
      </c>
      <c r="C351" s="54"/>
      <c r="D351" s="54"/>
      <c r="E351" s="54"/>
      <c r="F351" s="54"/>
      <c r="G351" s="54"/>
      <c r="H351" s="54"/>
      <c r="I351" s="54"/>
      <c r="J351" s="23"/>
      <c r="K351" s="23"/>
      <c r="L351" s="23"/>
      <c r="M351" s="23"/>
      <c r="N351" s="23"/>
      <c r="O351" s="23"/>
      <c r="P351" s="23"/>
      <c r="Q351" s="24"/>
      <c r="R351" s="34"/>
      <c r="S351" s="34"/>
      <c r="T351" s="34"/>
      <c r="U351" s="34"/>
      <c r="V351" s="34"/>
    </row>
    <row r="352" spans="1:22" ht="29.25" customHeight="1" x14ac:dyDescent="0.2">
      <c r="B352" s="19" t="s">
        <v>2038</v>
      </c>
      <c r="C352" s="19" t="s">
        <v>2014</v>
      </c>
      <c r="D352" s="55"/>
      <c r="E352" s="37" t="s">
        <v>2015</v>
      </c>
      <c r="F352" s="44" t="s">
        <v>2016</v>
      </c>
      <c r="G352" s="43" t="s">
        <v>2017</v>
      </c>
      <c r="H352" s="55"/>
      <c r="I352" s="40" t="s">
        <v>2018</v>
      </c>
      <c r="J352" s="23"/>
      <c r="K352" s="23"/>
      <c r="L352" s="23"/>
      <c r="M352" s="23"/>
      <c r="N352" s="23"/>
      <c r="O352" s="23"/>
      <c r="P352" s="23"/>
      <c r="Q352" s="24"/>
      <c r="R352" s="34"/>
      <c r="S352" s="34"/>
      <c r="T352" s="34"/>
      <c r="U352" s="34"/>
      <c r="V352" s="34"/>
    </row>
    <row r="353" spans="1:22" ht="14.25" customHeight="1" x14ac:dyDescent="0.2">
      <c r="B353" s="36" t="s">
        <v>1721</v>
      </c>
      <c r="C353" s="22">
        <f>COUNTIFS(أرشيف!M:M,B353)</f>
        <v>9</v>
      </c>
      <c r="D353" s="55"/>
      <c r="E353" s="42">
        <f>SUMIFS(أرشيف!AC:AC,أرشيف!M:M,B353)</f>
        <v>0</v>
      </c>
      <c r="F353" s="45">
        <f>SUMIFS(أرشيف!W:W,أرشيف!M:M,B353)</f>
        <v>0</v>
      </c>
      <c r="G353" s="22">
        <f>SUMIFS(أرشيف!Q:Q,أرشيف!M:M,B353)</f>
        <v>40</v>
      </c>
      <c r="H353" s="55"/>
      <c r="I353" s="48">
        <f>SUMIFS(أرشيف!I:I,أرشيف!M:M,B353)</f>
        <v>6</v>
      </c>
      <c r="J353" s="23"/>
      <c r="K353" s="23"/>
      <c r="L353" s="23"/>
      <c r="M353" s="23"/>
      <c r="N353" s="23"/>
      <c r="O353" s="23"/>
      <c r="P353" s="23"/>
      <c r="Q353" s="24"/>
      <c r="R353" s="34"/>
      <c r="S353" s="34"/>
      <c r="T353" s="34"/>
      <c r="U353" s="34"/>
      <c r="V353" s="34"/>
    </row>
    <row r="354" spans="1:22" ht="14.25" customHeight="1" x14ac:dyDescent="0.2">
      <c r="B354" s="36" t="s">
        <v>20</v>
      </c>
      <c r="C354" s="22">
        <f>COUNTIFS(أرشيف!M:M,B354)</f>
        <v>192</v>
      </c>
      <c r="D354" s="55"/>
      <c r="E354" s="42">
        <f>SUMIFS(أرشيف!AC:AC,أرشيف!M:M,B354)</f>
        <v>48</v>
      </c>
      <c r="F354" s="45">
        <f>SUMIFS(أرشيف!W:W,أرشيف!M:M,B354)</f>
        <v>19</v>
      </c>
      <c r="G354" s="22">
        <f>SUMIFS(أرشيف!Q:Q,أرشيف!M:M,B354)</f>
        <v>764</v>
      </c>
      <c r="H354" s="55"/>
      <c r="I354" s="48">
        <f>SUMIFS(أرشيف!I:I,أرشيف!M:M,B354)</f>
        <v>172</v>
      </c>
      <c r="J354" s="23"/>
      <c r="K354" s="23"/>
      <c r="L354" s="23"/>
      <c r="M354" s="23"/>
      <c r="N354" s="23"/>
      <c r="O354" s="23"/>
      <c r="P354" s="23"/>
      <c r="Q354" s="24"/>
      <c r="R354" s="34"/>
      <c r="S354" s="34"/>
      <c r="T354" s="34"/>
      <c r="U354" s="34"/>
      <c r="V354" s="34"/>
    </row>
    <row r="355" spans="1:22" ht="14.25" customHeight="1" x14ac:dyDescent="0.2">
      <c r="B355" s="36" t="s">
        <v>60</v>
      </c>
      <c r="C355" s="22">
        <f>COUNTIFS(أرشيف!M:M,B355)</f>
        <v>55</v>
      </c>
      <c r="D355" s="55"/>
      <c r="E355" s="42">
        <f>SUMIFS(أرشيف!AC:AC,أرشيف!M:M,B355)</f>
        <v>0</v>
      </c>
      <c r="F355" s="45">
        <f>SUMIFS(أرشيف!W:W,أرشيف!M:M,B355)</f>
        <v>0</v>
      </c>
      <c r="G355" s="22">
        <f>SUMIFS(أرشيف!Q:Q,أرشيف!M:M,B355)</f>
        <v>137</v>
      </c>
      <c r="H355" s="55"/>
      <c r="I355" s="48">
        <f>SUMIFS(أرشيف!I:I,أرشيف!M:M,B355)</f>
        <v>11236</v>
      </c>
      <c r="J355" s="23"/>
      <c r="K355" s="23"/>
      <c r="L355" s="23"/>
      <c r="M355" s="23"/>
      <c r="N355" s="23"/>
      <c r="O355" s="23"/>
      <c r="P355" s="23"/>
      <c r="Q355" s="24"/>
      <c r="R355" s="34"/>
      <c r="S355" s="34"/>
      <c r="T355" s="34"/>
      <c r="U355" s="34"/>
      <c r="V355" s="34"/>
    </row>
    <row r="356" spans="1:22" ht="14.25" customHeight="1" x14ac:dyDescent="0.2">
      <c r="B356" s="36" t="s">
        <v>204</v>
      </c>
      <c r="C356" s="22">
        <f>COUNTIFS(أرشيف!M:M,B356)</f>
        <v>6</v>
      </c>
      <c r="D356" s="55"/>
      <c r="E356" s="42">
        <f>SUMIFS(أرشيف!AC:AC,أرشيف!M:M,B356)</f>
        <v>0</v>
      </c>
      <c r="F356" s="45">
        <f>SUMIFS(أرشيف!W:W,أرشيف!M:M,B356)</f>
        <v>3</v>
      </c>
      <c r="G356" s="22">
        <f>SUMIFS(أرشيف!Q:Q,أرشيف!M:M,B356)</f>
        <v>15</v>
      </c>
      <c r="H356" s="55"/>
      <c r="I356" s="48">
        <f>SUMIFS(أرشيف!I:I,أرشيف!M:M,B356)</f>
        <v>143</v>
      </c>
      <c r="J356" s="23"/>
      <c r="K356" s="23"/>
      <c r="L356" s="23"/>
      <c r="M356" s="23"/>
      <c r="N356" s="23"/>
      <c r="O356" s="23"/>
      <c r="P356" s="23"/>
      <c r="Q356" s="24"/>
      <c r="R356" s="34"/>
      <c r="S356" s="34"/>
      <c r="T356" s="34"/>
      <c r="U356" s="34"/>
      <c r="V356" s="34"/>
    </row>
    <row r="357" spans="1:22" ht="14.25" customHeight="1" x14ac:dyDescent="0.2">
      <c r="B357" s="19" t="s">
        <v>1993</v>
      </c>
      <c r="C357" s="19">
        <f>SUM(C353:C356)</f>
        <v>262</v>
      </c>
      <c r="D357" s="55"/>
      <c r="E357" s="37">
        <f>SUM(E353:E356)</f>
        <v>48</v>
      </c>
      <c r="F357" s="44">
        <f>SUM(F353:F356)</f>
        <v>22</v>
      </c>
      <c r="G357" s="43">
        <f>SUM(G353:G356)</f>
        <v>956</v>
      </c>
      <c r="H357" s="55"/>
      <c r="I357" s="51">
        <f>SUM(I353:I356)</f>
        <v>11557</v>
      </c>
      <c r="J357" s="23"/>
      <c r="K357" s="23"/>
      <c r="L357" s="23"/>
      <c r="M357" s="23"/>
      <c r="N357" s="23"/>
      <c r="O357" s="23"/>
      <c r="P357" s="23"/>
      <c r="Q357" s="24"/>
      <c r="R357" s="34"/>
      <c r="S357" s="34"/>
      <c r="T357" s="34"/>
      <c r="U357" s="34"/>
      <c r="V357" s="34"/>
    </row>
    <row r="358" spans="1:22" ht="46.5" customHeight="1" x14ac:dyDescent="0.2">
      <c r="P358" s="23"/>
      <c r="Q358" s="24"/>
      <c r="R358" s="34"/>
      <c r="S358" s="34"/>
      <c r="T358" s="34"/>
      <c r="U358" s="34"/>
      <c r="V358" s="34"/>
    </row>
    <row r="359" spans="1:22" ht="14.25" customHeight="1" x14ac:dyDescent="0.2">
      <c r="A359" s="17">
        <v>25</v>
      </c>
      <c r="B359" s="60" t="s">
        <v>2000</v>
      </c>
      <c r="C359" s="60"/>
      <c r="D359" s="60"/>
      <c r="E359" s="60"/>
      <c r="F359" s="60"/>
      <c r="G359" s="60"/>
      <c r="H359" s="23"/>
      <c r="I359" s="23"/>
      <c r="J359" s="23"/>
      <c r="K359" s="23"/>
      <c r="L359" s="23"/>
      <c r="M359" s="23"/>
      <c r="N359" s="23"/>
      <c r="O359" s="23"/>
      <c r="P359" s="23"/>
      <c r="Q359" s="24"/>
      <c r="R359" s="34"/>
      <c r="S359" s="34"/>
      <c r="T359" s="34"/>
      <c r="U359" s="34"/>
      <c r="V359" s="34"/>
    </row>
    <row r="360" spans="1:22" ht="14.25" customHeight="1" x14ac:dyDescent="0.2">
      <c r="B360" s="54" t="s">
        <v>2071</v>
      </c>
      <c r="C360" s="54"/>
      <c r="D360" s="54"/>
      <c r="E360" s="54"/>
      <c r="F360" s="54"/>
      <c r="G360" s="54"/>
      <c r="H360" s="23"/>
      <c r="I360" s="23"/>
      <c r="J360" s="23"/>
      <c r="K360" s="23"/>
      <c r="L360" s="23"/>
      <c r="M360" s="23"/>
      <c r="N360" s="23"/>
      <c r="O360" s="23"/>
      <c r="P360" s="23"/>
      <c r="Q360" s="24"/>
      <c r="R360" s="34"/>
      <c r="S360" s="34"/>
      <c r="T360" s="34"/>
      <c r="U360" s="34"/>
      <c r="V360" s="34"/>
    </row>
    <row r="361" spans="1:22" ht="29.25" customHeight="1" x14ac:dyDescent="0.2">
      <c r="B361" s="19" t="s">
        <v>2069</v>
      </c>
      <c r="C361" s="19" t="s">
        <v>1620</v>
      </c>
      <c r="D361" s="19" t="s">
        <v>1619</v>
      </c>
      <c r="E361" s="19" t="s">
        <v>1621</v>
      </c>
      <c r="F361" s="19" t="s">
        <v>1356</v>
      </c>
      <c r="G361" s="20" t="s">
        <v>1993</v>
      </c>
      <c r="H361" s="23"/>
      <c r="I361" s="23"/>
      <c r="J361" s="23"/>
      <c r="K361" s="23"/>
      <c r="L361" s="23"/>
      <c r="M361" s="23"/>
      <c r="N361" s="23"/>
      <c r="O361" s="23"/>
      <c r="P361" s="23"/>
      <c r="Q361" s="24"/>
      <c r="R361" s="34"/>
      <c r="S361" s="34"/>
      <c r="T361" s="34"/>
      <c r="U361" s="34"/>
      <c r="V361" s="34"/>
    </row>
    <row r="362" spans="1:22" ht="14.25" customHeight="1" x14ac:dyDescent="0.2">
      <c r="B362" s="36" t="s">
        <v>1721</v>
      </c>
      <c r="C362" s="22">
        <f>SUMIFS(أرشيف!Q:Q,أرشيف!M:M,B362,أرشيف!O:O,H362)</f>
        <v>22</v>
      </c>
      <c r="D362" s="22">
        <f>SUMIFS(أرشيف!Q:Q,أرشيف!M:M,B362,أرشيف!O:O,I362)</f>
        <v>6</v>
      </c>
      <c r="E362" s="22">
        <f>SUMIFS(أرشيف!Q:Q,أرشيف!M:M,B362,أرشيف!O:O,J362)</f>
        <v>0</v>
      </c>
      <c r="F362" s="22">
        <f>SUMIFS(أرشيف!Q:Q,أرشيف!M:M,B362,أرشيف!O:O,K362)</f>
        <v>12</v>
      </c>
      <c r="G362" s="20">
        <f>SUM(C362:F362)</f>
        <v>40</v>
      </c>
      <c r="H362" s="23" t="s">
        <v>1620</v>
      </c>
      <c r="I362" s="23" t="s">
        <v>1619</v>
      </c>
      <c r="J362" s="23" t="s">
        <v>1621</v>
      </c>
      <c r="K362" s="23" t="s">
        <v>1356</v>
      </c>
      <c r="L362" s="23"/>
      <c r="M362" s="23"/>
      <c r="N362" s="23"/>
      <c r="O362" s="23"/>
      <c r="P362" s="23"/>
      <c r="Q362" s="24"/>
      <c r="R362" s="34"/>
      <c r="S362" s="34"/>
      <c r="T362" s="34"/>
      <c r="U362" s="34"/>
      <c r="V362" s="34"/>
    </row>
    <row r="363" spans="1:22" ht="14.25" customHeight="1" x14ac:dyDescent="0.2">
      <c r="B363" s="36" t="s">
        <v>20</v>
      </c>
      <c r="C363" s="22">
        <f>SUMIFS(أرشيف!Q:Q,أرشيف!M:M,B363,أرشيف!O:O,H363)</f>
        <v>6</v>
      </c>
      <c r="D363" s="22">
        <f>SUMIFS(أرشيف!Q:Q,أرشيف!M:M,B363,أرشيف!O:O,I363)</f>
        <v>586</v>
      </c>
      <c r="E363" s="22">
        <f>SUMIFS(أرشيف!Q:Q,أرشيف!M:M,B363,أرشيف!O:O,J363)</f>
        <v>105</v>
      </c>
      <c r="F363" s="22">
        <f>SUMIFS(أرشيف!Q:Q,أرشيف!M:M,B363,أرشيف!O:O,K363)</f>
        <v>67</v>
      </c>
      <c r="G363" s="20">
        <f t="shared" ref="G363" si="36">SUM(C363:F363)</f>
        <v>764</v>
      </c>
      <c r="H363" s="23" t="s">
        <v>1620</v>
      </c>
      <c r="I363" s="23" t="s">
        <v>1619</v>
      </c>
      <c r="J363" s="23" t="s">
        <v>1621</v>
      </c>
      <c r="K363" s="23" t="s">
        <v>1356</v>
      </c>
      <c r="L363" s="23"/>
      <c r="M363" s="23"/>
      <c r="N363" s="23"/>
      <c r="O363" s="23"/>
      <c r="P363" s="23"/>
      <c r="Q363" s="24"/>
      <c r="R363" s="34"/>
      <c r="S363" s="34"/>
      <c r="T363" s="34"/>
      <c r="U363" s="34"/>
      <c r="V363" s="34"/>
    </row>
    <row r="364" spans="1:22" ht="14.25" customHeight="1" x14ac:dyDescent="0.2">
      <c r="B364" s="36" t="s">
        <v>60</v>
      </c>
      <c r="C364" s="22">
        <f>SUMIFS(أرشيف!Q:Q,أرشيف!M:M,B364,أرشيف!O:O,H364)</f>
        <v>52</v>
      </c>
      <c r="D364" s="22">
        <f>SUMIFS(أرشيف!Q:Q,أرشيف!M:M,B364,أرشيف!O:O,I364)</f>
        <v>79</v>
      </c>
      <c r="E364" s="22">
        <f>SUMIFS(أرشيف!Q:Q,أرشيف!M:M,B364,أرشيف!O:O,J364)</f>
        <v>3</v>
      </c>
      <c r="F364" s="22">
        <f>SUMIFS(أرشيف!Q:Q,أرشيف!M:M,B364,أرشيف!O:O,K364)</f>
        <v>3</v>
      </c>
      <c r="G364" s="20">
        <f>SUM(C364:F364)</f>
        <v>137</v>
      </c>
      <c r="H364" s="23" t="s">
        <v>1620</v>
      </c>
      <c r="I364" s="23" t="s">
        <v>1619</v>
      </c>
      <c r="J364" s="23" t="s">
        <v>1621</v>
      </c>
      <c r="K364" s="23" t="s">
        <v>1356</v>
      </c>
      <c r="L364" s="23"/>
      <c r="M364" s="23"/>
      <c r="N364" s="23"/>
      <c r="O364" s="23"/>
      <c r="P364" s="23"/>
      <c r="Q364" s="24"/>
      <c r="R364" s="34"/>
      <c r="S364" s="34"/>
      <c r="T364" s="34"/>
      <c r="U364" s="34"/>
      <c r="V364" s="34"/>
    </row>
    <row r="365" spans="1:22" ht="14.25" customHeight="1" x14ac:dyDescent="0.2">
      <c r="B365" s="36" t="s">
        <v>204</v>
      </c>
      <c r="C365" s="22">
        <f>SUMIFS(أرشيف!Q:Q,أرشيف!M:M,B365,أرشيف!O:O,H365)</f>
        <v>15</v>
      </c>
      <c r="D365" s="22">
        <f>SUMIFS(أرشيف!Q:Q,أرشيف!M:M,B365,أرشيف!O:O,I365)</f>
        <v>0</v>
      </c>
      <c r="E365" s="22">
        <f>SUMIFS(أرشيف!Q:Q,أرشيف!M:M,B365,أرشيف!O:O,J365)</f>
        <v>0</v>
      </c>
      <c r="F365" s="22">
        <f>SUMIFS(أرشيف!Q:Q,أرشيف!M:M,B365,أرشيف!O:O,K365)</f>
        <v>0</v>
      </c>
      <c r="G365" s="20">
        <f t="shared" ref="G365" si="37">SUM(C365:F365)</f>
        <v>15</v>
      </c>
      <c r="H365" s="23" t="s">
        <v>1620</v>
      </c>
      <c r="I365" s="23" t="s">
        <v>1619</v>
      </c>
      <c r="J365" s="23" t="s">
        <v>1621</v>
      </c>
      <c r="K365" s="23" t="s">
        <v>1356</v>
      </c>
      <c r="L365" s="23"/>
      <c r="M365" s="23"/>
      <c r="N365" s="23"/>
      <c r="O365" s="23"/>
      <c r="P365" s="23"/>
      <c r="Q365" s="24"/>
      <c r="R365" s="34"/>
      <c r="S365" s="34"/>
      <c r="T365" s="34"/>
      <c r="U365" s="34"/>
      <c r="V365" s="34"/>
    </row>
    <row r="366" spans="1:22" ht="14.25" customHeight="1" x14ac:dyDescent="0.2">
      <c r="B366" s="20" t="s">
        <v>1993</v>
      </c>
      <c r="C366" s="20">
        <f>SUM(C362:C365)</f>
        <v>95</v>
      </c>
      <c r="D366" s="20">
        <f>SUM(D362:D365)</f>
        <v>671</v>
      </c>
      <c r="E366" s="20">
        <f>SUM(E362:E365)</f>
        <v>108</v>
      </c>
      <c r="F366" s="20">
        <f>SUM(F362:F365)</f>
        <v>82</v>
      </c>
      <c r="G366" s="41">
        <f>SUM(G362:G365)</f>
        <v>956</v>
      </c>
      <c r="H366" s="23"/>
      <c r="I366" s="23"/>
      <c r="J366" s="23"/>
      <c r="K366" s="23"/>
      <c r="L366" s="23"/>
      <c r="M366" s="23"/>
      <c r="N366" s="23"/>
      <c r="O366" s="23"/>
      <c r="P366" s="23"/>
      <c r="Q366" s="24"/>
      <c r="R366" s="34"/>
      <c r="S366" s="34"/>
      <c r="T366" s="34"/>
      <c r="U366" s="34"/>
      <c r="V366" s="34"/>
    </row>
    <row r="367" spans="1:22" ht="46.5" customHeight="1" x14ac:dyDescent="0.2">
      <c r="P367" s="23"/>
      <c r="Q367" s="24"/>
      <c r="R367" s="34"/>
      <c r="S367" s="34"/>
      <c r="T367" s="34"/>
      <c r="U367" s="34"/>
      <c r="V367" s="34"/>
    </row>
    <row r="368" spans="1:22" ht="14.25" customHeight="1" x14ac:dyDescent="0.2">
      <c r="A368" s="17">
        <v>26</v>
      </c>
      <c r="B368" s="60" t="s">
        <v>2000</v>
      </c>
      <c r="C368" s="60"/>
      <c r="D368" s="60"/>
      <c r="E368" s="60"/>
      <c r="F368" s="60"/>
      <c r="G368" s="60"/>
      <c r="H368" s="23"/>
      <c r="I368" s="23"/>
      <c r="J368" s="23"/>
      <c r="K368" s="23"/>
      <c r="L368" s="23"/>
      <c r="M368" s="23"/>
      <c r="N368" s="23"/>
      <c r="O368" s="23"/>
      <c r="P368" s="23"/>
      <c r="Q368" s="24"/>
      <c r="R368" s="34"/>
      <c r="S368" s="34"/>
      <c r="T368" s="34"/>
      <c r="U368" s="34"/>
      <c r="V368" s="34"/>
    </row>
    <row r="369" spans="1:22" ht="14.25" customHeight="1" x14ac:dyDescent="0.2">
      <c r="B369" s="54" t="s">
        <v>2070</v>
      </c>
      <c r="C369" s="54"/>
      <c r="D369" s="54"/>
      <c r="E369" s="54"/>
      <c r="F369" s="54"/>
      <c r="G369" s="54"/>
      <c r="H369" s="23"/>
      <c r="I369" s="23"/>
      <c r="J369" s="23"/>
      <c r="K369" s="23"/>
      <c r="L369" s="23"/>
      <c r="M369" s="23"/>
      <c r="N369" s="23"/>
      <c r="O369" s="23"/>
      <c r="P369" s="23"/>
      <c r="Q369" s="24"/>
      <c r="R369" s="34"/>
      <c r="S369" s="34"/>
      <c r="T369" s="34"/>
      <c r="U369" s="34"/>
      <c r="V369" s="34"/>
    </row>
    <row r="370" spans="1:22" ht="29.25" customHeight="1" x14ac:dyDescent="0.2">
      <c r="B370" s="19" t="s">
        <v>2069</v>
      </c>
      <c r="C370" s="39" t="s">
        <v>1620</v>
      </c>
      <c r="D370" s="39" t="s">
        <v>1619</v>
      </c>
      <c r="E370" s="39" t="s">
        <v>1621</v>
      </c>
      <c r="F370" s="39" t="s">
        <v>1356</v>
      </c>
      <c r="G370" s="47" t="s">
        <v>1993</v>
      </c>
      <c r="H370" s="23"/>
      <c r="I370" s="23"/>
      <c r="J370" s="23"/>
      <c r="K370" s="23"/>
      <c r="L370" s="23"/>
      <c r="M370" s="23"/>
      <c r="N370" s="23"/>
      <c r="O370" s="23"/>
      <c r="P370" s="23"/>
      <c r="Q370" s="24"/>
      <c r="R370" s="34"/>
      <c r="S370" s="34"/>
      <c r="T370" s="34"/>
      <c r="U370" s="34"/>
      <c r="V370" s="34"/>
    </row>
    <row r="371" spans="1:22" ht="14.25" customHeight="1" x14ac:dyDescent="0.2">
      <c r="B371" s="36" t="s">
        <v>1721</v>
      </c>
      <c r="C371" s="48">
        <f>SUMIFS(أرشيف!I:I,أرشيف!M:M,B371,أرشيف!O:O,H371)</f>
        <v>0</v>
      </c>
      <c r="D371" s="48">
        <f>SUMIFS(أرشيف!I:I,أرشيف!M:M,B371,أرشيف!O:O,I371)</f>
        <v>0</v>
      </c>
      <c r="E371" s="48">
        <f>SUMIFS(أرشيف!I:I,أرشيف!M:M,B371,أرشيف!O:O,J371)</f>
        <v>0</v>
      </c>
      <c r="F371" s="48">
        <f>SUMIFS(أرشيف!I:I,أرشيف!M:M,B371,أرشيف!O:O,K371)</f>
        <v>6</v>
      </c>
      <c r="G371" s="49">
        <f>SUM(C371:F371)</f>
        <v>6</v>
      </c>
      <c r="H371" s="23" t="s">
        <v>1620</v>
      </c>
      <c r="I371" s="23" t="s">
        <v>1619</v>
      </c>
      <c r="J371" s="23" t="s">
        <v>1621</v>
      </c>
      <c r="K371" s="23" t="s">
        <v>1356</v>
      </c>
      <c r="L371" s="23" t="s">
        <v>1987</v>
      </c>
      <c r="M371" s="23" t="s">
        <v>1987</v>
      </c>
      <c r="N371" s="23" t="s">
        <v>1987</v>
      </c>
      <c r="O371" s="23" t="s">
        <v>1987</v>
      </c>
      <c r="P371" s="23" t="s">
        <v>1987</v>
      </c>
      <c r="Q371" s="24" t="s">
        <v>1988</v>
      </c>
      <c r="R371" s="34" t="s">
        <v>1989</v>
      </c>
      <c r="S371" s="34" t="s">
        <v>1990</v>
      </c>
      <c r="T371" s="34" t="s">
        <v>1991</v>
      </c>
      <c r="U371" s="34" t="s">
        <v>1992</v>
      </c>
      <c r="V371" s="34"/>
    </row>
    <row r="372" spans="1:22" ht="14.25" customHeight="1" x14ac:dyDescent="0.2">
      <c r="B372" s="36" t="s">
        <v>20</v>
      </c>
      <c r="C372" s="48">
        <f>SUMIFS(أرشيف!I:I,أرشيف!M:M,B372,أرشيف!O:O,H372)</f>
        <v>0</v>
      </c>
      <c r="D372" s="48">
        <f>SUMIFS(أرشيف!I:I,أرشيف!M:M,B372,أرشيف!O:O,I372)</f>
        <v>169</v>
      </c>
      <c r="E372" s="48">
        <f>SUMIFS(أرشيف!I:I,أرشيف!M:M,B372,أرشيف!O:O,J372)</f>
        <v>1</v>
      </c>
      <c r="F372" s="48">
        <f>SUMIFS(أرشيف!I:I,أرشيف!M:M,B372,أرشيف!O:O,K372)</f>
        <v>2</v>
      </c>
      <c r="G372" s="49">
        <f t="shared" ref="G372" si="38">SUM(C372:F372)</f>
        <v>172</v>
      </c>
      <c r="H372" s="23" t="s">
        <v>1620</v>
      </c>
      <c r="I372" s="23" t="s">
        <v>1619</v>
      </c>
      <c r="J372" s="23" t="s">
        <v>1621</v>
      </c>
      <c r="K372" s="23" t="s">
        <v>1356</v>
      </c>
      <c r="L372" s="23" t="s">
        <v>1987</v>
      </c>
      <c r="M372" s="23" t="s">
        <v>1987</v>
      </c>
      <c r="N372" s="23" t="s">
        <v>1987</v>
      </c>
      <c r="O372" s="23" t="s">
        <v>1987</v>
      </c>
      <c r="P372" s="23" t="s">
        <v>1987</v>
      </c>
      <c r="Q372" s="24" t="s">
        <v>1988</v>
      </c>
      <c r="R372" s="34" t="s">
        <v>1989</v>
      </c>
      <c r="S372" s="34" t="s">
        <v>1990</v>
      </c>
      <c r="T372" s="34" t="s">
        <v>1991</v>
      </c>
      <c r="U372" s="34" t="s">
        <v>1992</v>
      </c>
      <c r="V372" s="34"/>
    </row>
    <row r="373" spans="1:22" ht="14.25" customHeight="1" x14ac:dyDescent="0.2">
      <c r="B373" s="36" t="s">
        <v>60</v>
      </c>
      <c r="C373" s="48">
        <f>SUMIFS(أرشيف!I:I,أرشيف!M:M,B373,أرشيف!O:O,H373)</f>
        <v>1106</v>
      </c>
      <c r="D373" s="48">
        <f>SUMIFS(أرشيف!I:I,أرشيف!M:M,B373,أرشيف!O:O,I373)</f>
        <v>10128</v>
      </c>
      <c r="E373" s="48">
        <f>SUMIFS(أرشيف!I:I,أرشيف!M:M,B373,أرشيف!O:O,J373)</f>
        <v>1</v>
      </c>
      <c r="F373" s="48">
        <f>SUMIFS(أرشيف!I:I,أرشيف!M:M,B373,أرشيف!O:O,K373)</f>
        <v>1</v>
      </c>
      <c r="G373" s="49">
        <f>SUM(C373:F373)</f>
        <v>11236</v>
      </c>
      <c r="H373" s="23" t="s">
        <v>1620</v>
      </c>
      <c r="I373" s="23" t="s">
        <v>1619</v>
      </c>
      <c r="J373" s="23" t="s">
        <v>1621</v>
      </c>
      <c r="K373" s="23" t="s">
        <v>1356</v>
      </c>
      <c r="L373" s="23" t="s">
        <v>1987</v>
      </c>
      <c r="M373" s="23" t="s">
        <v>1987</v>
      </c>
      <c r="N373" s="23" t="s">
        <v>1987</v>
      </c>
      <c r="O373" s="23" t="s">
        <v>1987</v>
      </c>
      <c r="P373" s="23" t="s">
        <v>1987</v>
      </c>
      <c r="Q373" s="24" t="s">
        <v>1988</v>
      </c>
      <c r="R373" s="34" t="s">
        <v>1989</v>
      </c>
      <c r="S373" s="34" t="s">
        <v>1990</v>
      </c>
      <c r="T373" s="34" t="s">
        <v>1991</v>
      </c>
      <c r="U373" s="34" t="s">
        <v>1992</v>
      </c>
      <c r="V373" s="34"/>
    </row>
    <row r="374" spans="1:22" ht="14.25" customHeight="1" x14ac:dyDescent="0.2">
      <c r="B374" s="36" t="s">
        <v>204</v>
      </c>
      <c r="C374" s="48">
        <f>SUMIFS(أرشيف!I:I,أرشيف!M:M,B374,أرشيف!O:O,H374)</f>
        <v>143</v>
      </c>
      <c r="D374" s="48">
        <f>SUMIFS(أرشيف!I:I,أرشيف!M:M,B374,أرشيف!O:O,I374)</f>
        <v>0</v>
      </c>
      <c r="E374" s="48">
        <f>SUMIFS(أرشيف!I:I,أرشيف!M:M,B374,أرشيف!O:O,J374)</f>
        <v>0</v>
      </c>
      <c r="F374" s="48">
        <f>SUMIFS(أرشيف!I:I,أرشيف!M:M,B374,أرشيف!O:O,K374)</f>
        <v>0</v>
      </c>
      <c r="G374" s="49">
        <f t="shared" ref="G374" si="39">SUM(C374:F374)</f>
        <v>143</v>
      </c>
      <c r="H374" s="23" t="s">
        <v>1620</v>
      </c>
      <c r="I374" s="23" t="s">
        <v>1619</v>
      </c>
      <c r="J374" s="23" t="s">
        <v>1621</v>
      </c>
      <c r="K374" s="23" t="s">
        <v>1356</v>
      </c>
      <c r="L374" s="23" t="s">
        <v>1987</v>
      </c>
      <c r="M374" s="23" t="s">
        <v>1987</v>
      </c>
      <c r="N374" s="23" t="s">
        <v>1987</v>
      </c>
      <c r="O374" s="23" t="s">
        <v>1987</v>
      </c>
      <c r="P374" s="23" t="s">
        <v>1987</v>
      </c>
      <c r="Q374" s="24" t="s">
        <v>1988</v>
      </c>
      <c r="R374" s="34" t="s">
        <v>1989</v>
      </c>
      <c r="S374" s="34" t="s">
        <v>1990</v>
      </c>
      <c r="T374" s="34" t="s">
        <v>1991</v>
      </c>
      <c r="U374" s="34" t="s">
        <v>1992</v>
      </c>
      <c r="V374" s="34"/>
    </row>
    <row r="375" spans="1:22" ht="14.25" customHeight="1" x14ac:dyDescent="0.2">
      <c r="B375" s="47" t="s">
        <v>1993</v>
      </c>
      <c r="C375" s="49">
        <f>SUM(C371:C374)</f>
        <v>1249</v>
      </c>
      <c r="D375" s="49">
        <f>SUM(D371:D374)</f>
        <v>10297</v>
      </c>
      <c r="E375" s="49">
        <f>SUM(E371:E374)</f>
        <v>2</v>
      </c>
      <c r="F375" s="49">
        <f>SUM(F371:F374)</f>
        <v>9</v>
      </c>
      <c r="G375" s="50">
        <f>SUM(G371:G374)</f>
        <v>11557</v>
      </c>
      <c r="H375" s="23" t="s">
        <v>1620</v>
      </c>
      <c r="I375" s="23" t="s">
        <v>1619</v>
      </c>
      <c r="J375" s="23" t="s">
        <v>1621</v>
      </c>
      <c r="K375" s="23" t="s">
        <v>1356</v>
      </c>
      <c r="L375" s="23"/>
      <c r="M375" s="23"/>
      <c r="N375" s="23"/>
      <c r="O375" s="23"/>
      <c r="P375" s="23"/>
      <c r="Q375" s="24"/>
      <c r="R375" s="34"/>
      <c r="S375" s="34"/>
      <c r="T375" s="34"/>
      <c r="U375" s="34"/>
      <c r="V375" s="34"/>
    </row>
    <row r="376" spans="1:22" ht="46.5" customHeight="1" x14ac:dyDescent="0.2">
      <c r="P376" s="23"/>
      <c r="Q376" s="24"/>
      <c r="R376" s="34"/>
      <c r="S376" s="34"/>
      <c r="T376" s="34"/>
      <c r="U376" s="34"/>
      <c r="V376" s="34"/>
    </row>
    <row r="377" spans="1:22" ht="14.25" customHeight="1" x14ac:dyDescent="0.2">
      <c r="A377" s="17">
        <v>27</v>
      </c>
      <c r="B377" s="60" t="s">
        <v>2000</v>
      </c>
      <c r="C377" s="60"/>
      <c r="D377" s="60"/>
      <c r="E377" s="60"/>
      <c r="F377" s="60"/>
      <c r="G377" s="60"/>
      <c r="H377" s="60"/>
      <c r="I377" s="60"/>
      <c r="J377" s="23"/>
      <c r="K377" s="23"/>
      <c r="L377" s="23"/>
      <c r="M377" s="23"/>
      <c r="N377" s="23"/>
      <c r="O377" s="23"/>
      <c r="P377" s="23"/>
      <c r="Q377" s="24"/>
      <c r="R377" s="34"/>
      <c r="S377" s="34"/>
      <c r="T377" s="34"/>
      <c r="U377" s="34"/>
      <c r="V377" s="34"/>
    </row>
    <row r="378" spans="1:22" ht="14.25" customHeight="1" x14ac:dyDescent="0.2">
      <c r="B378" s="54" t="s">
        <v>2041</v>
      </c>
      <c r="C378" s="54"/>
      <c r="D378" s="54"/>
      <c r="E378" s="54"/>
      <c r="F378" s="54"/>
      <c r="G378" s="54"/>
      <c r="H378" s="54"/>
      <c r="I378" s="54"/>
      <c r="J378" s="23"/>
      <c r="K378" s="23"/>
      <c r="L378" s="23"/>
      <c r="M378" s="23"/>
      <c r="N378" s="23"/>
      <c r="O378" s="23"/>
      <c r="P378" s="23"/>
      <c r="Q378" s="24"/>
      <c r="R378" s="34"/>
      <c r="S378" s="34"/>
      <c r="T378" s="34"/>
      <c r="U378" s="34"/>
      <c r="V378" s="34"/>
    </row>
    <row r="379" spans="1:22" ht="29.25" customHeight="1" x14ac:dyDescent="0.2">
      <c r="B379" s="19" t="s">
        <v>2040</v>
      </c>
      <c r="C379" s="19" t="s">
        <v>2014</v>
      </c>
      <c r="D379" s="55"/>
      <c r="E379" s="37" t="s">
        <v>2015</v>
      </c>
      <c r="F379" s="44" t="s">
        <v>2016</v>
      </c>
      <c r="G379" s="43" t="s">
        <v>2017</v>
      </c>
      <c r="H379" s="55"/>
      <c r="I379" s="40" t="s">
        <v>2018</v>
      </c>
      <c r="J379" s="23"/>
      <c r="K379" s="23"/>
      <c r="L379" s="23"/>
      <c r="M379" s="23"/>
      <c r="N379" s="23"/>
      <c r="O379" s="23"/>
      <c r="P379" s="23"/>
      <c r="Q379" s="24"/>
      <c r="R379" s="34"/>
      <c r="S379" s="34"/>
      <c r="T379" s="34"/>
      <c r="U379" s="34"/>
      <c r="V379" s="34"/>
    </row>
    <row r="380" spans="1:22" ht="14.25" customHeight="1" x14ac:dyDescent="0.2">
      <c r="B380" s="36" t="s">
        <v>1722</v>
      </c>
      <c r="C380" s="22">
        <f>COUNTIFS(أرشيف!N:N,B380)</f>
        <v>9</v>
      </c>
      <c r="D380" s="55"/>
      <c r="E380" s="42">
        <f>SUMIFS(أرشيف!AC:AC,أرشيف!N:N,B380)</f>
        <v>0</v>
      </c>
      <c r="F380" s="45">
        <f>SUMIFS(أرشيف!W:W,أرشيف!N:N,B380)</f>
        <v>0</v>
      </c>
      <c r="G380" s="22">
        <f>SUMIFS(أرشيف!Q:Q,أرشيف!N:N,B380)</f>
        <v>40</v>
      </c>
      <c r="H380" s="55"/>
      <c r="I380" s="48">
        <f>SUMIFS(أرشيف!I:I,أرشيف!N:N,B380)</f>
        <v>6</v>
      </c>
      <c r="J380" s="23"/>
      <c r="K380" s="23"/>
      <c r="L380" s="23"/>
      <c r="M380" s="23"/>
      <c r="N380" s="23"/>
      <c r="O380" s="23"/>
      <c r="P380" s="23"/>
      <c r="Q380" s="24"/>
      <c r="R380" s="34"/>
      <c r="S380" s="34"/>
      <c r="T380" s="34"/>
      <c r="U380" s="34"/>
      <c r="V380" s="34"/>
    </row>
    <row r="381" spans="1:22" ht="14.25" customHeight="1" x14ac:dyDescent="0.2">
      <c r="B381" s="36" t="s">
        <v>72</v>
      </c>
      <c r="C381" s="22">
        <f>COUNTIFS(أرشيف!N:N,B381)</f>
        <v>135</v>
      </c>
      <c r="D381" s="55"/>
      <c r="E381" s="42">
        <f>SUMIFS(أرشيف!AC:AC,أرشيف!N:N,B381)</f>
        <v>4</v>
      </c>
      <c r="F381" s="45">
        <f>SUMIFS(أرشيف!W:W,أرشيف!N:N,B381)</f>
        <v>2</v>
      </c>
      <c r="G381" s="22">
        <f>SUMIFS(أرشيف!Q:Q,أرشيف!N:N,B381)</f>
        <v>573</v>
      </c>
      <c r="H381" s="55"/>
      <c r="I381" s="48">
        <f>SUMIFS(أرشيف!I:I,أرشيف!N:N,B381)</f>
        <v>0</v>
      </c>
      <c r="J381" s="23"/>
      <c r="K381" s="23"/>
      <c r="L381" s="23"/>
      <c r="M381" s="23"/>
      <c r="N381" s="23"/>
      <c r="O381" s="23"/>
      <c r="P381" s="23"/>
      <c r="Q381" s="24"/>
      <c r="R381" s="34"/>
      <c r="S381" s="34"/>
      <c r="T381" s="34"/>
      <c r="U381" s="34"/>
      <c r="V381" s="34"/>
    </row>
    <row r="382" spans="1:22" ht="14.25" customHeight="1" x14ac:dyDescent="0.2">
      <c r="B382" s="36" t="s">
        <v>149</v>
      </c>
      <c r="C382" s="22">
        <f>COUNTIFS(أرشيف!N:N,B382)</f>
        <v>27</v>
      </c>
      <c r="D382" s="55"/>
      <c r="E382" s="42">
        <f>SUMIFS(أرشيف!AC:AC,أرشيف!N:N,B382)</f>
        <v>44</v>
      </c>
      <c r="F382" s="45">
        <f>SUMIFS(أرشيف!W:W,أرشيف!N:N,B382)</f>
        <v>17</v>
      </c>
      <c r="G382" s="22">
        <f>SUMIFS(أرشيف!Q:Q,أرشيف!N:N,B382)</f>
        <v>69</v>
      </c>
      <c r="H382" s="55"/>
      <c r="I382" s="48">
        <f>SUMIFS(أرشيف!I:I,أرشيف!N:N,B382)</f>
        <v>0</v>
      </c>
      <c r="J382" s="23"/>
      <c r="K382" s="23"/>
      <c r="L382" s="23"/>
      <c r="M382" s="23"/>
      <c r="N382" s="23"/>
      <c r="O382" s="23"/>
      <c r="P382" s="23"/>
      <c r="Q382" s="24"/>
      <c r="R382" s="34"/>
      <c r="S382" s="34"/>
      <c r="T382" s="34"/>
      <c r="U382" s="34"/>
      <c r="V382" s="34"/>
    </row>
    <row r="383" spans="1:22" ht="14.25" customHeight="1" x14ac:dyDescent="0.2">
      <c r="B383" s="36" t="s">
        <v>71</v>
      </c>
      <c r="C383" s="22">
        <f>COUNTIFS(أرشيف!N:N,B383)</f>
        <v>74</v>
      </c>
      <c r="D383" s="55"/>
      <c r="E383" s="42">
        <f>SUMIFS(أرشيف!AC:AC,أرشيف!N:N,B383)</f>
        <v>0</v>
      </c>
      <c r="F383" s="45">
        <f>SUMIFS(أرشيف!W:W,أرشيف!N:N,B383)</f>
        <v>0</v>
      </c>
      <c r="G383" s="22">
        <f>SUMIFS(أرشيف!Q:Q,أرشيف!N:N,B383)</f>
        <v>224</v>
      </c>
      <c r="H383" s="55"/>
      <c r="I383" s="48">
        <f>SUMIFS(أرشيف!I:I,أرشيف!N:N,B383)</f>
        <v>10183</v>
      </c>
      <c r="J383" s="23"/>
      <c r="K383" s="23"/>
      <c r="L383" s="23"/>
      <c r="M383" s="23"/>
      <c r="N383" s="23"/>
      <c r="O383" s="23"/>
      <c r="P383" s="23"/>
      <c r="Q383" s="24"/>
      <c r="R383" s="34"/>
      <c r="S383" s="34"/>
      <c r="T383" s="34"/>
      <c r="U383" s="34"/>
      <c r="V383" s="34"/>
    </row>
    <row r="384" spans="1:22" ht="14.25" customHeight="1" x14ac:dyDescent="0.2">
      <c r="B384" s="36" t="s">
        <v>70</v>
      </c>
      <c r="C384" s="22">
        <f>COUNTIFS(أرشيف!N:N,B384)</f>
        <v>12</v>
      </c>
      <c r="D384" s="55"/>
      <c r="E384" s="42">
        <f>SUMIFS(أرشيف!AC:AC,أرشيف!N:N,B384)</f>
        <v>0</v>
      </c>
      <c r="F384" s="45">
        <f>SUMIFS(أرشيف!W:W,أرشيف!N:N,B384)</f>
        <v>0</v>
      </c>
      <c r="G384" s="22">
        <f>SUMIFS(أرشيف!Q:Q,أرشيف!N:N,B384)</f>
        <v>40</v>
      </c>
      <c r="H384" s="55"/>
      <c r="I384" s="48">
        <f>SUMIFS(أرشيف!I:I,أرشيف!N:N,B384)</f>
        <v>1275</v>
      </c>
      <c r="J384" s="23"/>
      <c r="K384" s="23"/>
      <c r="L384" s="23"/>
      <c r="M384" s="23"/>
      <c r="N384" s="23"/>
      <c r="O384" s="23"/>
      <c r="P384" s="23"/>
      <c r="Q384" s="24"/>
      <c r="R384" s="34"/>
      <c r="S384" s="34"/>
      <c r="T384" s="34"/>
      <c r="U384" s="34"/>
      <c r="V384" s="34"/>
    </row>
    <row r="385" spans="1:22" ht="14.25" customHeight="1" x14ac:dyDescent="0.2">
      <c r="B385" s="36" t="s">
        <v>493</v>
      </c>
      <c r="C385" s="22">
        <f>COUNTIFS(أرشيف!N:N,B385)</f>
        <v>5</v>
      </c>
      <c r="D385" s="55"/>
      <c r="E385" s="42">
        <f>SUMIFS(أرشيف!AC:AC,أرشيف!N:N,B385)</f>
        <v>0</v>
      </c>
      <c r="F385" s="45">
        <f>SUMIFS(أرشيف!W:W,أرشيف!N:N,B385)</f>
        <v>3</v>
      </c>
      <c r="G385" s="22">
        <f>SUMIFS(أرشيف!Q:Q,أرشيف!N:N,B385)</f>
        <v>10</v>
      </c>
      <c r="H385" s="55"/>
      <c r="I385" s="48">
        <f>SUMIFS(أرشيف!I:I,أرشيف!N:N,B385)</f>
        <v>93</v>
      </c>
      <c r="J385" s="23"/>
      <c r="K385" s="23"/>
      <c r="L385" s="23"/>
      <c r="M385" s="23"/>
      <c r="N385" s="23"/>
      <c r="O385" s="23"/>
      <c r="P385" s="23"/>
      <c r="Q385" s="24"/>
      <c r="R385" s="34"/>
      <c r="S385" s="34"/>
      <c r="T385" s="34"/>
      <c r="U385" s="34"/>
      <c r="V385" s="34"/>
    </row>
    <row r="386" spans="1:22" ht="14.25" customHeight="1" x14ac:dyDescent="0.2">
      <c r="B386" s="19" t="s">
        <v>1993</v>
      </c>
      <c r="C386" s="19">
        <f>SUM(C380:C385)</f>
        <v>262</v>
      </c>
      <c r="D386" s="55"/>
      <c r="E386" s="37">
        <f>SUM(E380:E385)</f>
        <v>48</v>
      </c>
      <c r="F386" s="44">
        <f>SUM(F380:F385)</f>
        <v>22</v>
      </c>
      <c r="G386" s="43">
        <f>SUM(G380:G385)</f>
        <v>956</v>
      </c>
      <c r="H386" s="55"/>
      <c r="I386" s="51">
        <f>SUM(I380:I385)</f>
        <v>11557</v>
      </c>
      <c r="J386" s="23"/>
      <c r="K386" s="23"/>
      <c r="L386" s="23"/>
      <c r="M386" s="23"/>
      <c r="N386" s="23"/>
      <c r="O386" s="23"/>
      <c r="P386" s="23"/>
      <c r="Q386" s="24"/>
      <c r="R386" s="34"/>
      <c r="S386" s="34"/>
      <c r="T386" s="34"/>
      <c r="U386" s="34"/>
      <c r="V386" s="34"/>
    </row>
    <row r="387" spans="1:22" ht="46.5" customHeight="1" x14ac:dyDescent="0.2">
      <c r="P387" s="23"/>
      <c r="Q387" s="24"/>
      <c r="R387" s="34"/>
      <c r="S387" s="34"/>
      <c r="T387" s="34"/>
      <c r="U387" s="34"/>
      <c r="V387" s="34"/>
    </row>
    <row r="388" spans="1:22" ht="14.25" customHeight="1" x14ac:dyDescent="0.2">
      <c r="A388" s="17">
        <v>28</v>
      </c>
      <c r="B388" s="60" t="s">
        <v>2000</v>
      </c>
      <c r="C388" s="60"/>
      <c r="D388" s="60"/>
      <c r="E388" s="60"/>
      <c r="F388" s="60"/>
      <c r="G388" s="60"/>
      <c r="H388" s="23"/>
      <c r="I388" s="23"/>
      <c r="J388" s="23"/>
      <c r="K388" s="23"/>
      <c r="L388" s="23"/>
      <c r="M388" s="23"/>
      <c r="N388" s="23"/>
      <c r="O388" s="23"/>
      <c r="P388" s="23"/>
      <c r="Q388" s="24"/>
      <c r="R388" s="34"/>
      <c r="S388" s="34"/>
      <c r="T388" s="34"/>
      <c r="U388" s="34"/>
      <c r="V388" s="34"/>
    </row>
    <row r="389" spans="1:22" ht="14.25" customHeight="1" x14ac:dyDescent="0.2">
      <c r="B389" s="54" t="s">
        <v>2073</v>
      </c>
      <c r="C389" s="54"/>
      <c r="D389" s="54"/>
      <c r="E389" s="54"/>
      <c r="F389" s="54"/>
      <c r="G389" s="54"/>
      <c r="H389" s="23"/>
      <c r="I389" s="23"/>
      <c r="J389" s="23"/>
      <c r="K389" s="23"/>
      <c r="L389" s="23"/>
      <c r="M389" s="23"/>
      <c r="N389" s="23"/>
      <c r="O389" s="23"/>
      <c r="P389" s="23"/>
      <c r="Q389" s="24"/>
      <c r="R389" s="34"/>
      <c r="S389" s="34"/>
      <c r="T389" s="34"/>
      <c r="U389" s="34"/>
      <c r="V389" s="34"/>
    </row>
    <row r="390" spans="1:22" ht="29.25" customHeight="1" x14ac:dyDescent="0.2">
      <c r="B390" s="19" t="s">
        <v>2072</v>
      </c>
      <c r="C390" s="19" t="s">
        <v>1620</v>
      </c>
      <c r="D390" s="19" t="s">
        <v>1619</v>
      </c>
      <c r="E390" s="19" t="s">
        <v>1621</v>
      </c>
      <c r="F390" s="19" t="s">
        <v>1356</v>
      </c>
      <c r="G390" s="20" t="s">
        <v>1993</v>
      </c>
      <c r="H390" s="23"/>
      <c r="I390" s="23"/>
      <c r="J390" s="23"/>
      <c r="K390" s="23"/>
      <c r="L390" s="23"/>
      <c r="M390" s="23"/>
      <c r="N390" s="23"/>
      <c r="O390" s="23"/>
      <c r="P390" s="23"/>
      <c r="Q390" s="24"/>
      <c r="R390" s="34"/>
      <c r="S390" s="34"/>
      <c r="T390" s="34"/>
      <c r="U390" s="34"/>
      <c r="V390" s="34"/>
    </row>
    <row r="391" spans="1:22" ht="14.25" customHeight="1" x14ac:dyDescent="0.2">
      <c r="B391" s="36" t="s">
        <v>1722</v>
      </c>
      <c r="C391" s="22">
        <f>SUMIFS(أرشيف!Q:Q,أرشيف!N:N,B391,أرشيف!O:O,H391)</f>
        <v>22</v>
      </c>
      <c r="D391" s="22">
        <f>SUMIFS(أرشيف!Q:Q,أرشيف!N:N,B391,أرشيف!O:O,I391)</f>
        <v>6</v>
      </c>
      <c r="E391" s="22">
        <f>SUMIFS(أرشيف!Q:Q,أرشيف!N:N,B391,أرشيف!O:O,J391)</f>
        <v>0</v>
      </c>
      <c r="F391" s="22">
        <f>SUMIFS(أرشيف!Q:Q,أرشيف!N:N,B391,أرشيف!O:O,K391)</f>
        <v>12</v>
      </c>
      <c r="G391" s="20">
        <f>SUM(C391:F391)</f>
        <v>40</v>
      </c>
      <c r="H391" s="23" t="s">
        <v>1620</v>
      </c>
      <c r="I391" s="23" t="s">
        <v>1619</v>
      </c>
      <c r="J391" s="23" t="s">
        <v>1621</v>
      </c>
      <c r="K391" s="23" t="s">
        <v>1356</v>
      </c>
      <c r="L391" s="23"/>
      <c r="M391" s="23"/>
      <c r="N391" s="23"/>
      <c r="O391" s="23"/>
      <c r="P391" s="23"/>
      <c r="Q391" s="24"/>
      <c r="R391" s="34"/>
      <c r="S391" s="34"/>
      <c r="T391" s="34"/>
      <c r="U391" s="34"/>
      <c r="V391" s="34"/>
    </row>
    <row r="392" spans="1:22" ht="14.25" customHeight="1" x14ac:dyDescent="0.2">
      <c r="B392" s="36" t="s">
        <v>72</v>
      </c>
      <c r="C392" s="22">
        <f>SUMIFS(أرشيف!Q:Q,أرشيف!N:N,B392,أرشيف!O:O,H392)</f>
        <v>0</v>
      </c>
      <c r="D392" s="22">
        <f>SUMIFS(أرشيف!Q:Q,أرشيف!N:N,B392,أرشيف!O:O,I392)</f>
        <v>436</v>
      </c>
      <c r="E392" s="22">
        <f>SUMIFS(أرشيف!Q:Q,أرشيف!N:N,B392,أرشيف!O:O,J392)</f>
        <v>83</v>
      </c>
      <c r="F392" s="22">
        <f>SUMIFS(أرشيف!Q:Q,أرشيف!N:N,B392,أرشيف!O:O,K392)</f>
        <v>54</v>
      </c>
      <c r="G392" s="20">
        <f t="shared" ref="G392" si="40">SUM(C392:F392)</f>
        <v>573</v>
      </c>
      <c r="H392" s="23" t="s">
        <v>1620</v>
      </c>
      <c r="I392" s="23" t="s">
        <v>1619</v>
      </c>
      <c r="J392" s="23" t="s">
        <v>1621</v>
      </c>
      <c r="K392" s="23" t="s">
        <v>1356</v>
      </c>
      <c r="L392" s="23"/>
      <c r="M392" s="23"/>
      <c r="N392" s="23"/>
      <c r="O392" s="23"/>
      <c r="P392" s="23"/>
      <c r="Q392" s="24"/>
      <c r="R392" s="34"/>
      <c r="S392" s="34"/>
      <c r="T392" s="34"/>
      <c r="U392" s="34"/>
      <c r="V392" s="34"/>
    </row>
    <row r="393" spans="1:22" ht="14.25" customHeight="1" x14ac:dyDescent="0.2">
      <c r="B393" s="36" t="s">
        <v>149</v>
      </c>
      <c r="C393" s="22">
        <f>SUMIFS(أرشيف!Q:Q,أرشيف!N:N,B393,أرشيف!O:O,H393)</f>
        <v>0</v>
      </c>
      <c r="D393" s="22">
        <f>SUMIFS(أرشيف!Q:Q,أرشيف!N:N,B393,أرشيف!O:O,I393)</f>
        <v>48</v>
      </c>
      <c r="E393" s="22">
        <f>SUMIFS(أرشيف!Q:Q,أرشيف!N:N,B393,أرشيف!O:O,J393)</f>
        <v>16</v>
      </c>
      <c r="F393" s="22">
        <f>SUMIFS(أرشيف!Q:Q,أرشيف!N:N,B393,أرشيف!O:O,K393)</f>
        <v>5</v>
      </c>
      <c r="G393" s="20">
        <f>SUM(C393:F393)</f>
        <v>69</v>
      </c>
      <c r="H393" s="23" t="s">
        <v>1620</v>
      </c>
      <c r="I393" s="23" t="s">
        <v>1619</v>
      </c>
      <c r="J393" s="23" t="s">
        <v>1621</v>
      </c>
      <c r="K393" s="23" t="s">
        <v>1356</v>
      </c>
      <c r="L393" s="23"/>
      <c r="M393" s="23"/>
      <c r="N393" s="23"/>
      <c r="O393" s="23"/>
      <c r="P393" s="23"/>
      <c r="Q393" s="24"/>
      <c r="R393" s="34"/>
      <c r="S393" s="34"/>
      <c r="T393" s="34"/>
      <c r="U393" s="34"/>
      <c r="V393" s="34"/>
    </row>
    <row r="394" spans="1:22" ht="14.25" customHeight="1" x14ac:dyDescent="0.2">
      <c r="B394" s="36" t="s">
        <v>71</v>
      </c>
      <c r="C394" s="22">
        <f>SUMIFS(أرشيف!Q:Q,أرشيف!N:N,B394,أرشيف!O:O,H394)</f>
        <v>52</v>
      </c>
      <c r="D394" s="22">
        <f>SUMIFS(أرشيف!Q:Q,أرشيف!N:N,B394,أرشيف!O:O,I394)</f>
        <v>155</v>
      </c>
      <c r="E394" s="22">
        <f>SUMIFS(أرشيف!Q:Q,أرشيف!N:N,B394,أرشيف!O:O,J394)</f>
        <v>9</v>
      </c>
      <c r="F394" s="22">
        <f>SUMIFS(أرشيف!Q:Q,أرشيف!N:N,B394,أرشيف!O:O,K394)</f>
        <v>8</v>
      </c>
      <c r="G394" s="20">
        <f t="shared" ref="G394" si="41">SUM(C394:F394)</f>
        <v>224</v>
      </c>
      <c r="H394" s="23" t="s">
        <v>1620</v>
      </c>
      <c r="I394" s="23" t="s">
        <v>1619</v>
      </c>
      <c r="J394" s="23" t="s">
        <v>1621</v>
      </c>
      <c r="K394" s="23" t="s">
        <v>1356</v>
      </c>
      <c r="L394" s="23"/>
      <c r="M394" s="23"/>
      <c r="N394" s="23"/>
      <c r="O394" s="23"/>
      <c r="P394" s="23"/>
      <c r="Q394" s="24"/>
      <c r="R394" s="34"/>
      <c r="S394" s="34"/>
      <c r="T394" s="34"/>
      <c r="U394" s="34"/>
      <c r="V394" s="34"/>
    </row>
    <row r="395" spans="1:22" ht="14.25" customHeight="1" x14ac:dyDescent="0.2">
      <c r="B395" s="36" t="s">
        <v>70</v>
      </c>
      <c r="C395" s="22">
        <f>SUMIFS(أرشيف!Q:Q,أرشيف!N:N,B395,أرشيف!O:O,H395)</f>
        <v>11</v>
      </c>
      <c r="D395" s="22">
        <f>SUMIFS(أرشيف!Q:Q,أرشيف!N:N,B395,أرشيف!O:O,I395)</f>
        <v>26</v>
      </c>
      <c r="E395" s="22">
        <f>SUMIFS(أرشيف!Q:Q,أرشيف!N:N,B395,أرشيف!O:O,J395)</f>
        <v>0</v>
      </c>
      <c r="F395" s="22">
        <f>SUMIFS(أرشيف!Q:Q,أرشيف!N:N,B395,أرشيف!O:O,K395)</f>
        <v>3</v>
      </c>
      <c r="G395" s="20">
        <f>SUM(C395:F395)</f>
        <v>40</v>
      </c>
      <c r="H395" s="23" t="s">
        <v>1620</v>
      </c>
      <c r="I395" s="23" t="s">
        <v>1619</v>
      </c>
      <c r="J395" s="23" t="s">
        <v>1621</v>
      </c>
      <c r="K395" s="23" t="s">
        <v>1356</v>
      </c>
      <c r="L395" s="23"/>
      <c r="M395" s="23"/>
      <c r="N395" s="23"/>
      <c r="O395" s="23"/>
      <c r="P395" s="23"/>
      <c r="Q395" s="24"/>
      <c r="R395" s="34"/>
      <c r="S395" s="34"/>
      <c r="T395" s="34"/>
      <c r="U395" s="34"/>
      <c r="V395" s="34"/>
    </row>
    <row r="396" spans="1:22" ht="14.25" customHeight="1" x14ac:dyDescent="0.2">
      <c r="B396" s="36" t="s">
        <v>493</v>
      </c>
      <c r="C396" s="22">
        <f>SUMIFS(أرشيف!Q:Q,أرشيف!N:N,B396,أرشيف!O:O,H396)</f>
        <v>10</v>
      </c>
      <c r="D396" s="22">
        <f>SUMIFS(أرشيف!Q:Q,أرشيف!N:N,B396,أرشيف!O:O,I396)</f>
        <v>0</v>
      </c>
      <c r="E396" s="22">
        <f>SUMIFS(أرشيف!Q:Q,أرشيف!N:N,B396,أرشيف!O:O,J396)</f>
        <v>0</v>
      </c>
      <c r="F396" s="22">
        <f>SUMIFS(أرشيف!Q:Q,أرشيف!N:N,B396,أرشيف!O:O,K396)</f>
        <v>0</v>
      </c>
      <c r="G396" s="20">
        <f t="shared" ref="G396" si="42">SUM(C396:F396)</f>
        <v>10</v>
      </c>
      <c r="H396" s="23" t="s">
        <v>1620</v>
      </c>
      <c r="I396" s="23" t="s">
        <v>1619</v>
      </c>
      <c r="J396" s="23" t="s">
        <v>1621</v>
      </c>
      <c r="K396" s="23" t="s">
        <v>1356</v>
      </c>
      <c r="L396" s="23"/>
      <c r="M396" s="23"/>
      <c r="N396" s="23"/>
      <c r="O396" s="23"/>
      <c r="P396" s="23"/>
      <c r="Q396" s="24"/>
      <c r="R396" s="34"/>
      <c r="S396" s="34"/>
      <c r="T396" s="34"/>
      <c r="U396" s="34"/>
      <c r="V396" s="34"/>
    </row>
    <row r="397" spans="1:22" ht="14.25" customHeight="1" x14ac:dyDescent="0.2">
      <c r="B397" s="20" t="s">
        <v>1993</v>
      </c>
      <c r="C397" s="20">
        <f>SUM(C391:C396)</f>
        <v>95</v>
      </c>
      <c r="D397" s="20">
        <f>SUM(D391:D396)</f>
        <v>671</v>
      </c>
      <c r="E397" s="20">
        <f>SUM(E391:E396)</f>
        <v>108</v>
      </c>
      <c r="F397" s="20">
        <f>SUM(F391:F396)</f>
        <v>82</v>
      </c>
      <c r="G397" s="41">
        <f>SUM(G391:G396)</f>
        <v>956</v>
      </c>
      <c r="H397" s="23"/>
      <c r="I397" s="23"/>
      <c r="J397" s="23"/>
      <c r="K397" s="23"/>
      <c r="L397" s="23"/>
      <c r="M397" s="23"/>
      <c r="N397" s="23"/>
      <c r="O397" s="23"/>
      <c r="P397" s="23"/>
      <c r="Q397" s="24"/>
      <c r="R397" s="34"/>
      <c r="S397" s="34"/>
      <c r="T397" s="34"/>
      <c r="U397" s="34"/>
      <c r="V397" s="34"/>
    </row>
    <row r="398" spans="1:22" ht="46.5" customHeight="1" x14ac:dyDescent="0.2">
      <c r="P398" s="23"/>
      <c r="Q398" s="24"/>
      <c r="R398" s="34"/>
      <c r="S398" s="34"/>
      <c r="T398" s="34"/>
      <c r="U398" s="34"/>
      <c r="V398" s="34"/>
    </row>
    <row r="399" spans="1:22" ht="14.25" customHeight="1" x14ac:dyDescent="0.2">
      <c r="A399" s="17">
        <v>29</v>
      </c>
      <c r="B399" s="60" t="s">
        <v>2000</v>
      </c>
      <c r="C399" s="60"/>
      <c r="D399" s="60"/>
      <c r="E399" s="60"/>
      <c r="F399" s="60"/>
      <c r="G399" s="60"/>
      <c r="H399" s="23"/>
      <c r="I399" s="23"/>
      <c r="J399" s="23"/>
      <c r="K399" s="23"/>
      <c r="L399" s="23"/>
      <c r="M399" s="23"/>
      <c r="N399" s="23"/>
      <c r="O399" s="23"/>
      <c r="P399" s="23"/>
      <c r="Q399" s="24"/>
      <c r="R399" s="34"/>
      <c r="S399" s="34"/>
      <c r="T399" s="34"/>
      <c r="U399" s="34"/>
      <c r="V399" s="34"/>
    </row>
    <row r="400" spans="1:22" ht="14.25" customHeight="1" x14ac:dyDescent="0.2">
      <c r="B400" s="54" t="s">
        <v>2074</v>
      </c>
      <c r="C400" s="54"/>
      <c r="D400" s="54"/>
      <c r="E400" s="54"/>
      <c r="F400" s="54"/>
      <c r="G400" s="54"/>
      <c r="H400" s="23"/>
      <c r="I400" s="23"/>
      <c r="J400" s="23"/>
      <c r="K400" s="23"/>
      <c r="L400" s="23"/>
      <c r="M400" s="23"/>
      <c r="N400" s="23"/>
      <c r="O400" s="23"/>
      <c r="P400" s="23"/>
      <c r="Q400" s="24"/>
      <c r="R400" s="34"/>
      <c r="S400" s="34"/>
      <c r="T400" s="34"/>
      <c r="U400" s="34"/>
      <c r="V400" s="34"/>
    </row>
    <row r="401" spans="1:22" ht="29.25" customHeight="1" x14ac:dyDescent="0.2">
      <c r="B401" s="19" t="s">
        <v>2072</v>
      </c>
      <c r="C401" s="39" t="s">
        <v>1620</v>
      </c>
      <c r="D401" s="39" t="s">
        <v>1619</v>
      </c>
      <c r="E401" s="39" t="s">
        <v>1621</v>
      </c>
      <c r="F401" s="39" t="s">
        <v>1356</v>
      </c>
      <c r="G401" s="47" t="s">
        <v>1993</v>
      </c>
      <c r="H401" s="23"/>
      <c r="I401" s="23"/>
      <c r="J401" s="23"/>
      <c r="K401" s="23"/>
      <c r="L401" s="23"/>
      <c r="M401" s="23"/>
      <c r="N401" s="23"/>
      <c r="O401" s="23"/>
      <c r="P401" s="23"/>
      <c r="Q401" s="24"/>
      <c r="R401" s="34"/>
      <c r="S401" s="34"/>
      <c r="T401" s="34"/>
      <c r="U401" s="34"/>
      <c r="V401" s="34"/>
    </row>
    <row r="402" spans="1:22" ht="14.25" customHeight="1" x14ac:dyDescent="0.2">
      <c r="B402" s="36" t="s">
        <v>1722</v>
      </c>
      <c r="C402" s="48">
        <f>SUMIFS(أرشيف!I:I,أرشيف!N:N,B402,أرشيف!O:O,H402)</f>
        <v>0</v>
      </c>
      <c r="D402" s="48">
        <f>SUMIFS(أرشيف!I:I,أرشيف!N:N,B402,أرشيف!O:O,I402)</f>
        <v>0</v>
      </c>
      <c r="E402" s="48">
        <f>SUMIFS(أرشيف!I:I,أرشيف!N:N,B402,أرشيف!O:O,J402)</f>
        <v>0</v>
      </c>
      <c r="F402" s="48">
        <f>SUMIFS(أرشيف!I:I,أرشيف!N:N,B402,أرشيف!O:O,K402)</f>
        <v>6</v>
      </c>
      <c r="G402" s="49">
        <f>SUM(C402:F402)</f>
        <v>6</v>
      </c>
      <c r="H402" s="23" t="s">
        <v>1620</v>
      </c>
      <c r="I402" s="23" t="s">
        <v>1619</v>
      </c>
      <c r="J402" s="23" t="s">
        <v>1621</v>
      </c>
      <c r="K402" s="23" t="s">
        <v>1356</v>
      </c>
      <c r="L402" s="23" t="s">
        <v>1987</v>
      </c>
      <c r="M402" s="23" t="s">
        <v>1987</v>
      </c>
      <c r="N402" s="23" t="s">
        <v>1987</v>
      </c>
      <c r="O402" s="23" t="s">
        <v>1987</v>
      </c>
      <c r="P402" s="23" t="s">
        <v>1987</v>
      </c>
      <c r="Q402" s="24" t="s">
        <v>1988</v>
      </c>
      <c r="R402" s="34" t="s">
        <v>1989</v>
      </c>
      <c r="S402" s="34" t="s">
        <v>1990</v>
      </c>
      <c r="T402" s="34" t="s">
        <v>1991</v>
      </c>
      <c r="U402" s="34" t="s">
        <v>1992</v>
      </c>
      <c r="V402" s="34"/>
    </row>
    <row r="403" spans="1:22" ht="14.25" customHeight="1" x14ac:dyDescent="0.2">
      <c r="B403" s="36" t="s">
        <v>72</v>
      </c>
      <c r="C403" s="48">
        <f>SUMIFS(أرشيف!I:I,أرشيف!N:N,B403,أرشيف!O:O,H403)</f>
        <v>0</v>
      </c>
      <c r="D403" s="48">
        <f>SUMIFS(أرشيف!I:I,أرشيف!N:N,B403,أرشيف!O:O,I403)</f>
        <v>0</v>
      </c>
      <c r="E403" s="48">
        <f>SUMIFS(أرشيف!I:I,أرشيف!N:N,B403,أرشيف!O:O,J403)</f>
        <v>0</v>
      </c>
      <c r="F403" s="48">
        <f>SUMIFS(أرشيف!I:I,أرشيف!N:N,B403,أرشيف!O:O,K403)</f>
        <v>0</v>
      </c>
      <c r="G403" s="49">
        <f t="shared" ref="G403" si="43">SUM(C403:F403)</f>
        <v>0</v>
      </c>
      <c r="H403" s="23" t="s">
        <v>1620</v>
      </c>
      <c r="I403" s="23" t="s">
        <v>1619</v>
      </c>
      <c r="J403" s="23" t="s">
        <v>1621</v>
      </c>
      <c r="K403" s="23" t="s">
        <v>1356</v>
      </c>
      <c r="L403" s="23" t="s">
        <v>1987</v>
      </c>
      <c r="M403" s="23" t="s">
        <v>1987</v>
      </c>
      <c r="N403" s="23" t="s">
        <v>1987</v>
      </c>
      <c r="O403" s="23" t="s">
        <v>1987</v>
      </c>
      <c r="P403" s="23" t="s">
        <v>1987</v>
      </c>
      <c r="Q403" s="24" t="s">
        <v>1988</v>
      </c>
      <c r="R403" s="34" t="s">
        <v>1989</v>
      </c>
      <c r="S403" s="34" t="s">
        <v>1990</v>
      </c>
      <c r="T403" s="34" t="s">
        <v>1991</v>
      </c>
      <c r="U403" s="34" t="s">
        <v>1992</v>
      </c>
      <c r="V403" s="34"/>
    </row>
    <row r="404" spans="1:22" ht="14.25" customHeight="1" x14ac:dyDescent="0.2">
      <c r="B404" s="36" t="s">
        <v>149</v>
      </c>
      <c r="C404" s="48">
        <f>SUMIFS(أرشيف!I:I,أرشيف!N:N,B404,أرشيف!O:O,H404)</f>
        <v>0</v>
      </c>
      <c r="D404" s="48">
        <f>SUMIFS(أرشيف!I:I,أرشيف!N:N,B404,أرشيف!O:O,I404)</f>
        <v>0</v>
      </c>
      <c r="E404" s="48">
        <f>SUMIFS(أرشيف!I:I,أرشيف!N:N,B404,أرشيف!O:O,J404)</f>
        <v>0</v>
      </c>
      <c r="F404" s="48">
        <f>SUMIFS(أرشيف!I:I,أرشيف!N:N,B404,أرشيف!O:O,K404)</f>
        <v>0</v>
      </c>
      <c r="G404" s="49">
        <f>SUM(C404:F404)</f>
        <v>0</v>
      </c>
      <c r="H404" s="23" t="s">
        <v>1620</v>
      </c>
      <c r="I404" s="23" t="s">
        <v>1619</v>
      </c>
      <c r="J404" s="23" t="s">
        <v>1621</v>
      </c>
      <c r="K404" s="23" t="s">
        <v>1356</v>
      </c>
      <c r="L404" s="23" t="s">
        <v>1987</v>
      </c>
      <c r="M404" s="23" t="s">
        <v>1987</v>
      </c>
      <c r="N404" s="23" t="s">
        <v>1987</v>
      </c>
      <c r="O404" s="23" t="s">
        <v>1987</v>
      </c>
      <c r="P404" s="23" t="s">
        <v>1987</v>
      </c>
      <c r="Q404" s="24" t="s">
        <v>1988</v>
      </c>
      <c r="R404" s="34" t="s">
        <v>1989</v>
      </c>
      <c r="S404" s="34" t="s">
        <v>1990</v>
      </c>
      <c r="T404" s="34" t="s">
        <v>1991</v>
      </c>
      <c r="U404" s="34" t="s">
        <v>1992</v>
      </c>
      <c r="V404" s="34"/>
    </row>
    <row r="405" spans="1:22" ht="14.25" customHeight="1" x14ac:dyDescent="0.2">
      <c r="B405" s="36" t="s">
        <v>71</v>
      </c>
      <c r="C405" s="48">
        <f>SUMIFS(أرشيف!I:I,أرشيف!N:N,B405,أرشيف!O:O,H405)</f>
        <v>144</v>
      </c>
      <c r="D405" s="48">
        <f>SUMIFS(أرشيف!I:I,أرشيف!N:N,B405,أرشيف!O:O,I405)</f>
        <v>10035</v>
      </c>
      <c r="E405" s="48">
        <f>SUMIFS(أرشيف!I:I,أرشيف!N:N,B405,أرشيف!O:O,J405)</f>
        <v>2</v>
      </c>
      <c r="F405" s="48">
        <f>SUMIFS(أرشيف!I:I,أرشيف!N:N,B405,أرشيف!O:O,K405)</f>
        <v>2</v>
      </c>
      <c r="G405" s="49">
        <f t="shared" ref="G405" si="44">SUM(C405:F405)</f>
        <v>10183</v>
      </c>
      <c r="H405" s="23" t="s">
        <v>1620</v>
      </c>
      <c r="I405" s="23" t="s">
        <v>1619</v>
      </c>
      <c r="J405" s="23" t="s">
        <v>1621</v>
      </c>
      <c r="K405" s="23" t="s">
        <v>1356</v>
      </c>
      <c r="L405" s="23" t="s">
        <v>1987</v>
      </c>
      <c r="M405" s="23" t="s">
        <v>1987</v>
      </c>
      <c r="N405" s="23" t="s">
        <v>1987</v>
      </c>
      <c r="O405" s="23" t="s">
        <v>1987</v>
      </c>
      <c r="P405" s="23" t="s">
        <v>1987</v>
      </c>
      <c r="Q405" s="24" t="s">
        <v>1988</v>
      </c>
      <c r="R405" s="34" t="s">
        <v>1989</v>
      </c>
      <c r="S405" s="34" t="s">
        <v>1990</v>
      </c>
      <c r="T405" s="34" t="s">
        <v>1991</v>
      </c>
      <c r="U405" s="34" t="s">
        <v>1992</v>
      </c>
      <c r="V405" s="34"/>
    </row>
    <row r="406" spans="1:22" ht="14.25" customHeight="1" x14ac:dyDescent="0.2">
      <c r="B406" s="36" t="s">
        <v>70</v>
      </c>
      <c r="C406" s="48">
        <f>SUMIFS(أرشيف!I:I,أرشيف!N:N,B406,أرشيف!O:O,H406)</f>
        <v>1012</v>
      </c>
      <c r="D406" s="48">
        <f>SUMIFS(أرشيف!I:I,أرشيف!N:N,B406,أرشيف!O:O,I406)</f>
        <v>262</v>
      </c>
      <c r="E406" s="48">
        <f>SUMIFS(أرشيف!I:I,أرشيف!N:N,B406,أرشيف!O:O,J406)</f>
        <v>0</v>
      </c>
      <c r="F406" s="48">
        <f>SUMIFS(أرشيف!I:I,أرشيف!N:N,B406,أرشيف!O:O,K406)</f>
        <v>1</v>
      </c>
      <c r="G406" s="49">
        <f>SUM(C406:F406)</f>
        <v>1275</v>
      </c>
      <c r="H406" s="23" t="s">
        <v>1620</v>
      </c>
      <c r="I406" s="23" t="s">
        <v>1619</v>
      </c>
      <c r="J406" s="23" t="s">
        <v>1621</v>
      </c>
      <c r="K406" s="23" t="s">
        <v>1356</v>
      </c>
      <c r="L406" s="23" t="s">
        <v>1987</v>
      </c>
      <c r="M406" s="23" t="s">
        <v>1987</v>
      </c>
      <c r="N406" s="23" t="s">
        <v>1987</v>
      </c>
      <c r="O406" s="23" t="s">
        <v>1987</v>
      </c>
      <c r="P406" s="23" t="s">
        <v>1987</v>
      </c>
      <c r="Q406" s="24" t="s">
        <v>1988</v>
      </c>
      <c r="R406" s="34" t="s">
        <v>1989</v>
      </c>
      <c r="S406" s="34" t="s">
        <v>1990</v>
      </c>
      <c r="T406" s="34" t="s">
        <v>1991</v>
      </c>
      <c r="U406" s="34" t="s">
        <v>1992</v>
      </c>
      <c r="V406" s="34"/>
    </row>
    <row r="407" spans="1:22" ht="14.25" customHeight="1" x14ac:dyDescent="0.2">
      <c r="B407" s="36" t="s">
        <v>493</v>
      </c>
      <c r="C407" s="48">
        <f>SUMIFS(أرشيف!I:I,أرشيف!N:N,B407,أرشيف!O:O,H407)</f>
        <v>93</v>
      </c>
      <c r="D407" s="48">
        <f>SUMIFS(أرشيف!I:I,أرشيف!N:N,B407,أرشيف!O:O,I407)</f>
        <v>0</v>
      </c>
      <c r="E407" s="48">
        <f>SUMIFS(أرشيف!I:I,أرشيف!N:N,B407,أرشيف!O:O,J407)</f>
        <v>0</v>
      </c>
      <c r="F407" s="48">
        <f>SUMIFS(أرشيف!I:I,أرشيف!N:N,B407,أرشيف!O:O,K407)</f>
        <v>0</v>
      </c>
      <c r="G407" s="49">
        <f t="shared" ref="G407" si="45">SUM(C407:F407)</f>
        <v>93</v>
      </c>
      <c r="H407" s="23" t="s">
        <v>1620</v>
      </c>
      <c r="I407" s="23" t="s">
        <v>1619</v>
      </c>
      <c r="J407" s="23" t="s">
        <v>1621</v>
      </c>
      <c r="K407" s="23" t="s">
        <v>1356</v>
      </c>
      <c r="L407" s="23" t="s">
        <v>1987</v>
      </c>
      <c r="M407" s="23" t="s">
        <v>1987</v>
      </c>
      <c r="N407" s="23" t="s">
        <v>1987</v>
      </c>
      <c r="O407" s="23" t="s">
        <v>1987</v>
      </c>
      <c r="P407" s="23" t="s">
        <v>1987</v>
      </c>
      <c r="Q407" s="24" t="s">
        <v>1988</v>
      </c>
      <c r="R407" s="34" t="s">
        <v>1989</v>
      </c>
      <c r="S407" s="34" t="s">
        <v>1990</v>
      </c>
      <c r="T407" s="34" t="s">
        <v>1991</v>
      </c>
      <c r="U407" s="34" t="s">
        <v>1992</v>
      </c>
      <c r="V407" s="34"/>
    </row>
    <row r="408" spans="1:22" ht="14.25" customHeight="1" x14ac:dyDescent="0.2">
      <c r="B408" s="47" t="s">
        <v>1993</v>
      </c>
      <c r="C408" s="49">
        <f>SUM(C402:C407)</f>
        <v>1249</v>
      </c>
      <c r="D408" s="49">
        <f>SUM(D402:D407)</f>
        <v>10297</v>
      </c>
      <c r="E408" s="49">
        <f>SUM(E402:E407)</f>
        <v>2</v>
      </c>
      <c r="F408" s="49">
        <f>SUM(F402:F407)</f>
        <v>9</v>
      </c>
      <c r="G408" s="50">
        <f>SUM(G402:G407)</f>
        <v>11557</v>
      </c>
      <c r="H408" s="23" t="s">
        <v>1620</v>
      </c>
      <c r="I408" s="23" t="s">
        <v>1619</v>
      </c>
      <c r="J408" s="23" t="s">
        <v>1621</v>
      </c>
      <c r="K408" s="23" t="s">
        <v>1356</v>
      </c>
      <c r="L408" s="23"/>
      <c r="M408" s="23"/>
      <c r="N408" s="23"/>
      <c r="O408" s="23"/>
      <c r="P408" s="23"/>
      <c r="Q408" s="24"/>
      <c r="R408" s="34"/>
      <c r="S408" s="34"/>
      <c r="T408" s="34"/>
      <c r="U408" s="34"/>
      <c r="V408" s="34"/>
    </row>
    <row r="409" spans="1:22" ht="46.5" customHeight="1" x14ac:dyDescent="0.2">
      <c r="P409" s="23"/>
      <c r="Q409" s="24"/>
      <c r="R409" s="34"/>
      <c r="S409" s="34"/>
      <c r="T409" s="34"/>
      <c r="U409" s="34"/>
      <c r="V409" s="34"/>
    </row>
    <row r="410" spans="1:22" ht="14.25" customHeight="1" x14ac:dyDescent="0.2">
      <c r="A410" s="17">
        <v>30</v>
      </c>
      <c r="B410" s="60" t="s">
        <v>2000</v>
      </c>
      <c r="C410" s="60"/>
      <c r="D410" s="60"/>
      <c r="E410" s="60"/>
      <c r="F410" s="60"/>
      <c r="G410" s="60"/>
      <c r="H410" s="60"/>
      <c r="I410" s="60"/>
      <c r="J410" s="23"/>
      <c r="K410" s="23"/>
      <c r="L410" s="23"/>
      <c r="M410" s="23"/>
      <c r="N410" s="23"/>
      <c r="O410" s="23"/>
      <c r="P410" s="23"/>
      <c r="Q410" s="24"/>
      <c r="R410" s="34"/>
      <c r="S410" s="34"/>
      <c r="T410" s="34"/>
      <c r="U410" s="34"/>
      <c r="V410" s="34"/>
    </row>
    <row r="411" spans="1:22" ht="14.25" customHeight="1" x14ac:dyDescent="0.2">
      <c r="B411" s="54" t="s">
        <v>2043</v>
      </c>
      <c r="C411" s="54"/>
      <c r="D411" s="54"/>
      <c r="E411" s="54"/>
      <c r="F411" s="54"/>
      <c r="G411" s="54"/>
      <c r="H411" s="54"/>
      <c r="I411" s="54"/>
      <c r="J411" s="23"/>
      <c r="K411" s="23"/>
      <c r="L411" s="23"/>
      <c r="M411" s="23"/>
      <c r="N411" s="23"/>
      <c r="O411" s="23"/>
      <c r="P411" s="23"/>
      <c r="Q411" s="24"/>
      <c r="R411" s="34"/>
      <c r="S411" s="34"/>
      <c r="T411" s="34"/>
      <c r="U411" s="34"/>
      <c r="V411" s="34"/>
    </row>
    <row r="412" spans="1:22" ht="29.25" customHeight="1" x14ac:dyDescent="0.2">
      <c r="B412" s="19" t="s">
        <v>2042</v>
      </c>
      <c r="C412" s="19" t="s">
        <v>2014</v>
      </c>
      <c r="D412" s="55"/>
      <c r="E412" s="37" t="s">
        <v>2015</v>
      </c>
      <c r="F412" s="44" t="s">
        <v>2016</v>
      </c>
      <c r="G412" s="43" t="s">
        <v>2017</v>
      </c>
      <c r="H412" s="55"/>
      <c r="I412" s="40" t="s">
        <v>2018</v>
      </c>
      <c r="J412" s="23"/>
      <c r="K412" s="23"/>
      <c r="L412" s="23"/>
      <c r="M412" s="23"/>
      <c r="N412" s="23"/>
      <c r="O412" s="23"/>
      <c r="P412" s="23"/>
      <c r="Q412" s="24"/>
      <c r="R412" s="34"/>
      <c r="S412" s="34"/>
      <c r="T412" s="34"/>
      <c r="U412" s="34"/>
      <c r="V412" s="34"/>
    </row>
    <row r="413" spans="1:22" ht="14.25" customHeight="1" x14ac:dyDescent="0.2">
      <c r="B413" s="36" t="s">
        <v>1620</v>
      </c>
      <c r="C413" s="22">
        <f>COUNTIFS(أرشيف!O:O,B413)</f>
        <v>34</v>
      </c>
      <c r="D413" s="55"/>
      <c r="E413" s="42">
        <f>SUMIFS(أرشيف!AC:AC,أرشيف!O:O,B413)</f>
        <v>0</v>
      </c>
      <c r="F413" s="45">
        <f>SUMIFS(أرشيف!W:W,أرشيف!O:O,B413)</f>
        <v>3</v>
      </c>
      <c r="G413" s="22">
        <f>SUMIFS(أرشيف!Q:Q,أرشيف!O:O,B413)</f>
        <v>95</v>
      </c>
      <c r="H413" s="55"/>
      <c r="I413" s="48">
        <f>SUMIFS(أرشيف!I:I,أرشيف!O:O,B413)</f>
        <v>1249</v>
      </c>
      <c r="J413" s="23"/>
      <c r="K413" s="23"/>
      <c r="L413" s="23"/>
      <c r="M413" s="23"/>
      <c r="N413" s="23"/>
      <c r="O413" s="23"/>
      <c r="P413" s="23"/>
      <c r="Q413" s="24"/>
      <c r="R413" s="34"/>
      <c r="S413" s="34"/>
      <c r="T413" s="34"/>
      <c r="U413" s="34"/>
      <c r="V413" s="34"/>
    </row>
    <row r="414" spans="1:22" ht="14.25" customHeight="1" x14ac:dyDescent="0.2">
      <c r="B414" s="36" t="s">
        <v>1619</v>
      </c>
      <c r="C414" s="22">
        <f>COUNTIFS(أرشيف!O:O,B414)</f>
        <v>183</v>
      </c>
      <c r="D414" s="55"/>
      <c r="E414" s="42">
        <f>SUMIFS(أرشيف!AC:AC,أرشيف!O:O,B414)</f>
        <v>33</v>
      </c>
      <c r="F414" s="45">
        <f>SUMIFS(أرشيف!W:W,أرشيف!O:O,B414)</f>
        <v>10</v>
      </c>
      <c r="G414" s="22">
        <f>SUMIFS(أرشيف!Q:Q,أرشيف!O:O,B414)</f>
        <v>671</v>
      </c>
      <c r="H414" s="55"/>
      <c r="I414" s="48">
        <f>SUMIFS(أرشيف!I:I,أرشيف!O:O,B414)</f>
        <v>10297</v>
      </c>
      <c r="J414" s="23"/>
      <c r="K414" s="23"/>
      <c r="L414" s="23"/>
      <c r="M414" s="23"/>
      <c r="N414" s="23"/>
      <c r="O414" s="23"/>
      <c r="P414" s="23"/>
      <c r="Q414" s="24"/>
      <c r="R414" s="34"/>
      <c r="S414" s="34"/>
      <c r="T414" s="34"/>
      <c r="U414" s="34"/>
      <c r="V414" s="34"/>
    </row>
    <row r="415" spans="1:22" ht="14.25" customHeight="1" x14ac:dyDescent="0.2">
      <c r="B415" s="36" t="s">
        <v>1621</v>
      </c>
      <c r="C415" s="22">
        <f>COUNTIFS(أرشيف!O:O,B415)</f>
        <v>23</v>
      </c>
      <c r="D415" s="55"/>
      <c r="E415" s="42">
        <f>SUMIFS(أرشيف!AC:AC,أرشيف!O:O,B415)</f>
        <v>12</v>
      </c>
      <c r="F415" s="45">
        <f>SUMIFS(أرشيف!W:W,أرشيف!O:O,B415)</f>
        <v>9</v>
      </c>
      <c r="G415" s="22">
        <f>SUMIFS(أرشيف!Q:Q,أرشيف!O:O,B415)</f>
        <v>108</v>
      </c>
      <c r="H415" s="55"/>
      <c r="I415" s="48">
        <f>SUMIFS(أرشيف!I:I,أرشيف!O:O,B415)</f>
        <v>2</v>
      </c>
      <c r="J415" s="23"/>
      <c r="K415" s="23"/>
      <c r="L415" s="23"/>
      <c r="M415" s="23"/>
      <c r="N415" s="23"/>
      <c r="O415" s="23"/>
      <c r="P415" s="23"/>
      <c r="Q415" s="24"/>
      <c r="R415" s="34"/>
      <c r="S415" s="34"/>
      <c r="T415" s="34"/>
      <c r="U415" s="34"/>
      <c r="V415" s="34"/>
    </row>
    <row r="416" spans="1:22" ht="14.25" customHeight="1" x14ac:dyDescent="0.2">
      <c r="B416" s="36" t="s">
        <v>1356</v>
      </c>
      <c r="C416" s="22">
        <f>COUNTIFS(أرشيف!O:O,B416)</f>
        <v>22</v>
      </c>
      <c r="D416" s="55"/>
      <c r="E416" s="42">
        <f>SUMIFS(أرشيف!AC:AC,أرشيف!O:O,B416)</f>
        <v>3</v>
      </c>
      <c r="F416" s="45">
        <f>SUMIFS(أرشيف!W:W,أرشيف!O:O,B416)</f>
        <v>0</v>
      </c>
      <c r="G416" s="22">
        <f>SUMIFS(أرشيف!Q:Q,أرشيف!O:O,B416)</f>
        <v>82</v>
      </c>
      <c r="H416" s="55"/>
      <c r="I416" s="48">
        <f>SUMIFS(أرشيف!I:I,أرشيف!O:O,B416)</f>
        <v>9</v>
      </c>
      <c r="J416" s="23"/>
      <c r="K416" s="23"/>
      <c r="L416" s="23"/>
      <c r="M416" s="23"/>
      <c r="N416" s="23"/>
      <c r="O416" s="23"/>
      <c r="P416" s="23"/>
      <c r="Q416" s="24"/>
      <c r="R416" s="34"/>
      <c r="S416" s="34"/>
      <c r="T416" s="34"/>
      <c r="U416" s="34"/>
      <c r="V416" s="34"/>
    </row>
    <row r="417" spans="1:22" ht="14.25" customHeight="1" x14ac:dyDescent="0.2">
      <c r="B417" s="19" t="s">
        <v>1993</v>
      </c>
      <c r="C417" s="19">
        <f>SUM(C413:C416)</f>
        <v>262</v>
      </c>
      <c r="D417" s="55"/>
      <c r="E417" s="37">
        <f>SUM(E413:E416)</f>
        <v>48</v>
      </c>
      <c r="F417" s="44">
        <f>SUM(F413:F416)</f>
        <v>22</v>
      </c>
      <c r="G417" s="43">
        <f>SUM(G413:G416)</f>
        <v>956</v>
      </c>
      <c r="H417" s="55"/>
      <c r="I417" s="51">
        <f>SUM(I413:I416)</f>
        <v>11557</v>
      </c>
      <c r="J417" s="23"/>
      <c r="K417" s="23"/>
      <c r="L417" s="23"/>
      <c r="M417" s="23"/>
      <c r="N417" s="23"/>
      <c r="O417" s="23"/>
      <c r="P417" s="23"/>
      <c r="Q417" s="24"/>
      <c r="R417" s="34"/>
      <c r="S417" s="34"/>
      <c r="T417" s="34"/>
      <c r="U417" s="34"/>
      <c r="V417" s="34"/>
    </row>
    <row r="418" spans="1:22" ht="33.75" customHeight="1" x14ac:dyDescent="0.2">
      <c r="P418" s="23"/>
      <c r="Q418" s="24"/>
      <c r="R418" s="34"/>
      <c r="S418" s="34"/>
      <c r="T418" s="34"/>
      <c r="U418" s="34"/>
      <c r="V418" s="34"/>
    </row>
    <row r="419" spans="1:22" ht="14.25" customHeight="1" x14ac:dyDescent="0.2">
      <c r="A419" s="17">
        <v>31</v>
      </c>
      <c r="B419" s="61" t="s">
        <v>2276</v>
      </c>
      <c r="C419" s="61"/>
      <c r="D419" s="61"/>
      <c r="E419" s="61"/>
      <c r="F419" s="61"/>
      <c r="G419" s="61"/>
      <c r="H419" s="61"/>
      <c r="I419" s="61"/>
      <c r="J419" s="61"/>
      <c r="K419" s="61"/>
      <c r="L419" s="61"/>
      <c r="M419" s="61"/>
      <c r="N419" s="33"/>
      <c r="O419" s="33"/>
      <c r="P419" s="33"/>
      <c r="Q419" s="33"/>
    </row>
    <row r="420" spans="1:22" ht="14.25" customHeight="1" x14ac:dyDescent="0.2">
      <c r="B420" s="26" t="s">
        <v>3</v>
      </c>
      <c r="C420" s="26" t="s">
        <v>1993</v>
      </c>
      <c r="D420" s="26" t="s">
        <v>3</v>
      </c>
      <c r="E420" s="26" t="s">
        <v>1993</v>
      </c>
      <c r="F420" s="26" t="s">
        <v>3</v>
      </c>
      <c r="G420" s="26" t="s">
        <v>1993</v>
      </c>
      <c r="H420" s="26" t="s">
        <v>3</v>
      </c>
      <c r="I420" s="26" t="s">
        <v>1993</v>
      </c>
      <c r="J420" s="26" t="s">
        <v>3</v>
      </c>
      <c r="K420" s="26" t="s">
        <v>1993</v>
      </c>
      <c r="L420" s="26" t="s">
        <v>3</v>
      </c>
      <c r="M420" s="26" t="s">
        <v>1993</v>
      </c>
      <c r="N420" s="33"/>
      <c r="O420" s="33"/>
      <c r="P420" s="33"/>
      <c r="Q420" s="33"/>
    </row>
    <row r="421" spans="1:22" ht="14.25" customHeight="1" x14ac:dyDescent="0.2">
      <c r="B421" s="28" t="s">
        <v>1473</v>
      </c>
      <c r="C421" s="29">
        <f>SUMIFS(أرشيف!Q:Q,أرشيف!F:F,B421)</f>
        <v>1</v>
      </c>
      <c r="D421" s="28" t="s">
        <v>232</v>
      </c>
      <c r="E421" s="29">
        <f>SUMIFS(أرشيف!Q:Q,أرشيف!F:F,D421)</f>
        <v>5</v>
      </c>
      <c r="F421" s="28" t="s">
        <v>1518</v>
      </c>
      <c r="G421" s="29">
        <f>SUMIFS(أرشيف!Q:Q,أرشيف!F:F,F421)</f>
        <v>4</v>
      </c>
      <c r="H421" s="28" t="s">
        <v>876</v>
      </c>
      <c r="I421" s="29">
        <f>SUMIFS(أرشيف!Q:Q,أرشيف!F:F,H421)</f>
        <v>5</v>
      </c>
      <c r="J421" s="28" t="s">
        <v>579</v>
      </c>
      <c r="K421" s="29">
        <f>SUMIFS(أرشيف!Q:Q,أرشيف!F:F,J421)</f>
        <v>23</v>
      </c>
      <c r="L421" s="28" t="s">
        <v>657</v>
      </c>
      <c r="M421" s="29">
        <f>SUMIFS(أرشيف!Q:Q,أرشيف!F:F,L421)</f>
        <v>7</v>
      </c>
      <c r="N421" s="33"/>
      <c r="O421" s="33"/>
      <c r="P421" s="33"/>
      <c r="Q421" s="33"/>
    </row>
    <row r="422" spans="1:22" ht="14.25" customHeight="1" x14ac:dyDescent="0.2">
      <c r="B422" s="28" t="s">
        <v>1102</v>
      </c>
      <c r="C422" s="29">
        <f>SUMIFS(أرشيف!Q:Q,أرشيف!F:F,B422)</f>
        <v>24</v>
      </c>
      <c r="D422" s="28" t="s">
        <v>868</v>
      </c>
      <c r="E422" s="29">
        <f>SUMIFS(أرشيف!Q:Q,أرشيف!F:F,D422)</f>
        <v>3</v>
      </c>
      <c r="F422" s="28" t="s">
        <v>863</v>
      </c>
      <c r="G422" s="29">
        <f>SUMIFS(أرشيف!Q:Q,أرشيف!F:F,F422)</f>
        <v>1</v>
      </c>
      <c r="H422" s="28" t="s">
        <v>742</v>
      </c>
      <c r="I422" s="29">
        <f>SUMIFS(أرشيف!Q:Q,أرشيف!F:F,H422)</f>
        <v>1</v>
      </c>
      <c r="J422" s="28" t="s">
        <v>663</v>
      </c>
      <c r="K422" s="29">
        <f>SUMIFS(أرشيف!Q:Q,أرشيف!F:F,J422)</f>
        <v>7</v>
      </c>
      <c r="L422" s="28" t="s">
        <v>829</v>
      </c>
      <c r="M422" s="29">
        <f>SUMIFS(أرشيف!Q:Q,أرشيف!F:F,L422)</f>
        <v>15</v>
      </c>
      <c r="N422" s="33"/>
      <c r="O422" s="33"/>
      <c r="P422" s="33"/>
      <c r="Q422" s="33"/>
    </row>
    <row r="423" spans="1:22" ht="14.25" customHeight="1" x14ac:dyDescent="0.2">
      <c r="B423" s="28" t="s">
        <v>502</v>
      </c>
      <c r="C423" s="29">
        <f>SUMIFS(أرشيف!Q:Q,أرشيف!F:F,B423)</f>
        <v>6</v>
      </c>
      <c r="D423" s="28" t="s">
        <v>452</v>
      </c>
      <c r="E423" s="29">
        <f>SUMIFS(أرشيف!Q:Q,أرشيف!F:F,D423)</f>
        <v>9</v>
      </c>
      <c r="F423" s="28" t="s">
        <v>168</v>
      </c>
      <c r="G423" s="29">
        <f>SUMIFS(أرشيف!Q:Q,أرشيف!F:F,F423)</f>
        <v>4</v>
      </c>
      <c r="H423" s="28" t="s">
        <v>432</v>
      </c>
      <c r="I423" s="29">
        <f>SUMIFS(أرشيف!Q:Q,أرشيف!F:F,H423)</f>
        <v>6</v>
      </c>
      <c r="J423" s="28" t="s">
        <v>803</v>
      </c>
      <c r="K423" s="29">
        <f>SUMIFS(أرشيف!Q:Q,أرشيف!F:F,J423)</f>
        <v>3</v>
      </c>
      <c r="L423" s="28" t="s">
        <v>290</v>
      </c>
      <c r="M423" s="29">
        <f>SUMIFS(أرشيف!Q:Q,أرشيف!F:F,L423)</f>
        <v>1</v>
      </c>
      <c r="N423" s="33"/>
      <c r="O423" s="33"/>
      <c r="P423" s="33"/>
      <c r="Q423" s="33"/>
    </row>
    <row r="424" spans="1:22" ht="14.25" customHeight="1" x14ac:dyDescent="0.2">
      <c r="B424" s="28" t="s">
        <v>756</v>
      </c>
      <c r="C424" s="29">
        <f>SUMIFS(أرشيف!Q:Q,أرشيف!F:F,B424)</f>
        <v>3</v>
      </c>
      <c r="D424" s="28" t="s">
        <v>1027</v>
      </c>
      <c r="E424" s="29">
        <f>SUMIFS(أرشيف!Q:Q,أرشيف!F:F,D424)</f>
        <v>6</v>
      </c>
      <c r="F424" s="28" t="s">
        <v>958</v>
      </c>
      <c r="G424" s="29">
        <f>SUMIFS(أرشيف!Q:Q,أرشيف!F:F,F424)</f>
        <v>16</v>
      </c>
      <c r="H424" s="28" t="s">
        <v>199</v>
      </c>
      <c r="I424" s="29">
        <f>SUMIFS(أرشيف!Q:Q,أرشيف!F:F,H424)</f>
        <v>11</v>
      </c>
      <c r="J424" s="28" t="s">
        <v>188</v>
      </c>
      <c r="K424" s="29">
        <f>SUMIFS(أرشيف!Q:Q,أرشيف!F:F,J424)</f>
        <v>1</v>
      </c>
      <c r="L424" s="28" t="s">
        <v>538</v>
      </c>
      <c r="M424" s="29">
        <f>SUMIFS(أرشيف!Q:Q,أرشيف!F:F,L424)</f>
        <v>18</v>
      </c>
      <c r="N424" s="33"/>
      <c r="O424" s="33"/>
      <c r="P424" s="33"/>
      <c r="Q424" s="33"/>
    </row>
    <row r="425" spans="1:22" ht="14.25" customHeight="1" x14ac:dyDescent="0.2">
      <c r="B425" s="28" t="s">
        <v>287</v>
      </c>
      <c r="C425" s="29">
        <f>SUMIFS(أرشيف!Q:Q,أرشيف!F:F,B425)</f>
        <v>5</v>
      </c>
      <c r="D425" s="28" t="s">
        <v>857</v>
      </c>
      <c r="E425" s="29">
        <f>SUMIFS(أرشيف!Q:Q,أرشيف!F:F,D425)</f>
        <v>10</v>
      </c>
      <c r="F425" s="28" t="s">
        <v>360</v>
      </c>
      <c r="G425" s="29">
        <f>SUMIFS(أرشيف!Q:Q,أرشيف!F:F,F425)</f>
        <v>1</v>
      </c>
      <c r="H425" s="28" t="s">
        <v>1381</v>
      </c>
      <c r="I425" s="29">
        <f>SUMIFS(أرشيف!Q:Q,أرشيف!F:F,H425)</f>
        <v>12</v>
      </c>
      <c r="J425" s="28" t="s">
        <v>330</v>
      </c>
      <c r="K425" s="29">
        <f>SUMIFS(أرشيف!Q:Q,أرشيف!F:F,J425)</f>
        <v>6</v>
      </c>
      <c r="L425" s="28" t="s">
        <v>82</v>
      </c>
      <c r="M425" s="29">
        <f>SUMIFS(أرشيف!Q:Q,أرشيف!F:F,L425)</f>
        <v>6</v>
      </c>
      <c r="N425" s="33"/>
      <c r="O425" s="33"/>
      <c r="P425" s="33"/>
      <c r="Q425" s="33"/>
    </row>
    <row r="426" spans="1:22" ht="14.25" customHeight="1" x14ac:dyDescent="0.2">
      <c r="B426" s="28" t="s">
        <v>1169</v>
      </c>
      <c r="C426" s="29">
        <f>SUMIFS(أرشيف!Q:Q,أرشيف!F:F,B426)</f>
        <v>3</v>
      </c>
      <c r="D426" s="28" t="s">
        <v>814</v>
      </c>
      <c r="E426" s="29">
        <f>SUMIFS(أرشيف!Q:Q,أرشيف!F:F,D426)</f>
        <v>10</v>
      </c>
      <c r="F426" s="28" t="s">
        <v>517</v>
      </c>
      <c r="G426" s="29">
        <f>SUMIFS(أرشيف!Q:Q,أرشيف!F:F,F426)</f>
        <v>5</v>
      </c>
      <c r="H426" s="28" t="s">
        <v>320</v>
      </c>
      <c r="I426" s="29">
        <f>SUMIFS(أرشيف!Q:Q,أرشيف!F:F,H426)</f>
        <v>3</v>
      </c>
      <c r="J426" s="28" t="s">
        <v>84</v>
      </c>
      <c r="K426" s="29">
        <f>SUMIFS(أرشيف!Q:Q,أرشيف!F:F,J426)</f>
        <v>3</v>
      </c>
      <c r="L426" s="28" t="s">
        <v>1603</v>
      </c>
      <c r="M426" s="29">
        <f>SUMIFS(أرشيف!Q:Q,أرشيف!F:F,L426)</f>
        <v>1</v>
      </c>
      <c r="N426" s="33"/>
      <c r="O426" s="33"/>
      <c r="P426" s="33"/>
      <c r="Q426" s="33"/>
    </row>
    <row r="427" spans="1:22" ht="14.25" customHeight="1" x14ac:dyDescent="0.2">
      <c r="B427" s="28" t="s">
        <v>1275</v>
      </c>
      <c r="C427" s="29">
        <f>SUMIFS(أرشيف!Q:Q,أرشيف!F:F,B427)</f>
        <v>2</v>
      </c>
      <c r="D427" s="28" t="s">
        <v>883</v>
      </c>
      <c r="E427" s="29">
        <f>SUMIFS(أرشيف!Q:Q,أرشيف!F:F,D427)</f>
        <v>3</v>
      </c>
      <c r="F427" s="28" t="s">
        <v>675</v>
      </c>
      <c r="G427" s="29">
        <f>SUMIFS(أرشيف!Q:Q,أرشيف!F:F,F427)</f>
        <v>12</v>
      </c>
      <c r="H427" s="28" t="s">
        <v>1457</v>
      </c>
      <c r="I427" s="29">
        <f>SUMIFS(أرشيف!Q:Q,أرشيف!F:F,H427)</f>
        <v>0</v>
      </c>
      <c r="J427" s="28" t="s">
        <v>265</v>
      </c>
      <c r="K427" s="29">
        <f>SUMIFS(أرشيف!Q:Q,أرشيف!F:F,J427)</f>
        <v>13</v>
      </c>
      <c r="L427" s="28" t="s">
        <v>239</v>
      </c>
      <c r="M427" s="29">
        <f>SUMIFS(أرشيف!Q:Q,أرشيف!F:F,L427)</f>
        <v>5</v>
      </c>
      <c r="N427" s="33"/>
      <c r="O427" s="33"/>
      <c r="P427" s="33"/>
      <c r="Q427" s="33"/>
    </row>
    <row r="428" spans="1:22" ht="14.25" customHeight="1" x14ac:dyDescent="0.2">
      <c r="B428" s="28" t="s">
        <v>129</v>
      </c>
      <c r="C428" s="29">
        <f>SUMIFS(أرشيف!Q:Q,أرشيف!F:F,B428)</f>
        <v>1</v>
      </c>
      <c r="D428" s="28" t="s">
        <v>301</v>
      </c>
      <c r="E428" s="29">
        <f>SUMIFS(أرشيف!Q:Q,أرشيف!F:F,D428)</f>
        <v>5</v>
      </c>
      <c r="F428" s="28" t="s">
        <v>1130</v>
      </c>
      <c r="G428" s="29">
        <f>SUMIFS(أرشيف!Q:Q,أرشيف!F:F,F428)</f>
        <v>3</v>
      </c>
      <c r="H428" s="28" t="s">
        <v>701</v>
      </c>
      <c r="I428" s="29">
        <f>SUMIFS(أرشيف!Q:Q,أرشيف!F:F,H428)</f>
        <v>8</v>
      </c>
      <c r="J428" s="28" t="s">
        <v>281</v>
      </c>
      <c r="K428" s="29">
        <f>SUMIFS(أرشيف!Q:Q,أرشيف!F:F,J428)</f>
        <v>2</v>
      </c>
      <c r="L428" s="28" t="s">
        <v>27</v>
      </c>
      <c r="M428" s="29">
        <f>SUMIFS(أرشيف!Q:Q,أرشيف!F:F,L428)</f>
        <v>6</v>
      </c>
      <c r="N428" s="33"/>
      <c r="O428" s="33"/>
      <c r="P428" s="33"/>
      <c r="Q428" s="33"/>
    </row>
    <row r="429" spans="1:22" ht="14.25" customHeight="1" x14ac:dyDescent="0.2">
      <c r="B429" s="28" t="s">
        <v>209</v>
      </c>
      <c r="C429" s="29">
        <f>SUMIFS(أرشيف!Q:Q,أرشيف!F:F,B429)</f>
        <v>23</v>
      </c>
      <c r="D429" s="28" t="s">
        <v>547</v>
      </c>
      <c r="E429" s="29">
        <f>SUMIFS(أرشيف!Q:Q,أرشيف!F:F,D429)</f>
        <v>2</v>
      </c>
      <c r="F429" s="28" t="s">
        <v>1480</v>
      </c>
      <c r="G429" s="29">
        <f>SUMIFS(أرشيف!Q:Q,أرشيف!F:F,F429)</f>
        <v>3</v>
      </c>
      <c r="H429" s="28" t="s">
        <v>1310</v>
      </c>
      <c r="I429" s="29">
        <f>SUMIFS(أرشيف!Q:Q,أرشيف!F:F,H429)</f>
        <v>6</v>
      </c>
      <c r="J429" s="28" t="s">
        <v>400</v>
      </c>
      <c r="K429" s="29">
        <f>SUMIFS(أرشيف!Q:Q,أرشيف!F:F,J429)</f>
        <v>1</v>
      </c>
      <c r="L429" s="28" t="s">
        <v>1003</v>
      </c>
      <c r="M429" s="29">
        <f>SUMIFS(أرشيف!Q:Q,أرشيف!F:F,L429)</f>
        <v>4</v>
      </c>
      <c r="N429" s="33"/>
      <c r="O429" s="33"/>
      <c r="P429" s="33"/>
      <c r="Q429" s="33"/>
    </row>
    <row r="430" spans="1:22" ht="14.25" customHeight="1" x14ac:dyDescent="0.2">
      <c r="B430" s="28" t="s">
        <v>342</v>
      </c>
      <c r="C430" s="29">
        <f>SUMIFS(أرشيف!Q:Q,أرشيف!F:F,B430)</f>
        <v>22</v>
      </c>
      <c r="D430" s="28" t="s">
        <v>1526</v>
      </c>
      <c r="E430" s="29">
        <f>SUMIFS(أرشيف!Q:Q,أرشيف!F:F,D430)</f>
        <v>1</v>
      </c>
      <c r="F430" s="28" t="s">
        <v>1506</v>
      </c>
      <c r="G430" s="29">
        <f>SUMIFS(أرشيف!Q:Q,أرشيف!F:F,F430)</f>
        <v>2</v>
      </c>
      <c r="H430" s="28" t="s">
        <v>86</v>
      </c>
      <c r="I430" s="29">
        <f>SUMIFS(أرشيف!Q:Q,أرشيف!F:F,H430)</f>
        <v>20</v>
      </c>
      <c r="J430" s="28" t="s">
        <v>399</v>
      </c>
      <c r="K430" s="29">
        <f>SUMIFS(أرشيف!Q:Q,أرشيف!F:F,J430)</f>
        <v>1</v>
      </c>
      <c r="L430" s="28" t="s">
        <v>413</v>
      </c>
      <c r="M430" s="29">
        <f>SUMIFS(أرشيف!Q:Q,أرشيف!F:F,L430)</f>
        <v>13</v>
      </c>
      <c r="N430" s="33"/>
      <c r="O430" s="33"/>
      <c r="P430" s="33"/>
      <c r="Q430" s="33"/>
    </row>
    <row r="431" spans="1:22" ht="14.25" customHeight="1" x14ac:dyDescent="0.2">
      <c r="B431" s="28" t="s">
        <v>1250</v>
      </c>
      <c r="C431" s="29">
        <f>SUMIFS(أرشيف!Q:Q,أرشيف!F:F,B431)</f>
        <v>1</v>
      </c>
      <c r="D431" s="28" t="s">
        <v>44</v>
      </c>
      <c r="E431" s="29">
        <f>SUMIFS(أرشيف!Q:Q,أرشيف!F:F,D431)</f>
        <v>3</v>
      </c>
      <c r="F431" s="28" t="s">
        <v>179</v>
      </c>
      <c r="G431" s="29">
        <f>SUMIFS(أرشيف!Q:Q,أرشيف!F:F,F431)</f>
        <v>14</v>
      </c>
      <c r="H431" s="28" t="s">
        <v>1677</v>
      </c>
      <c r="I431" s="29">
        <f>SUMIFS(أرشيف!Q:Q,أرشيف!F:F,H431)</f>
        <v>1</v>
      </c>
      <c r="J431" s="28" t="s">
        <v>352</v>
      </c>
      <c r="K431" s="29">
        <f>SUMIFS(أرشيف!Q:Q,أرشيف!F:F,J431)</f>
        <v>9</v>
      </c>
      <c r="L431" s="28" t="s">
        <v>553</v>
      </c>
      <c r="M431" s="29">
        <f>SUMIFS(أرشيف!Q:Q,أرشيف!F:F,L431)</f>
        <v>9</v>
      </c>
      <c r="N431" s="33"/>
      <c r="O431" s="33"/>
      <c r="P431" s="33"/>
      <c r="Q431" s="33"/>
    </row>
    <row r="432" spans="1:22" ht="14.25" customHeight="1" x14ac:dyDescent="0.2">
      <c r="B432" s="28" t="s">
        <v>1411</v>
      </c>
      <c r="C432" s="29">
        <f>SUMIFS(أرشيف!Q:Q,أرشيف!F:F,B432)</f>
        <v>8</v>
      </c>
      <c r="D432" s="28" t="s">
        <v>1375</v>
      </c>
      <c r="E432" s="29">
        <f>SUMIFS(أرشيف!Q:Q,أرشيف!F:F,D432)</f>
        <v>3</v>
      </c>
      <c r="F432" s="28" t="s">
        <v>1022</v>
      </c>
      <c r="G432" s="29">
        <f>SUMIFS(أرشيف!Q:Q,أرشيف!F:F,F432)</f>
        <v>4</v>
      </c>
      <c r="H432" s="28" t="s">
        <v>1570</v>
      </c>
      <c r="I432" s="29">
        <f>SUMIFS(أرشيف!Q:Q,أرشيف!F:F,H432)</f>
        <v>1</v>
      </c>
      <c r="J432" s="28" t="s">
        <v>37</v>
      </c>
      <c r="K432" s="29">
        <f>SUMIFS(أرشيف!Q:Q,أرشيف!F:F,J432)</f>
        <v>18</v>
      </c>
      <c r="L432" s="28" t="s">
        <v>1093</v>
      </c>
      <c r="M432" s="29">
        <f>SUMIFS(أرشيف!Q:Q,أرشيف!F:F,L432)</f>
        <v>8</v>
      </c>
      <c r="N432" s="33"/>
      <c r="O432" s="33"/>
      <c r="P432" s="33"/>
      <c r="Q432" s="33"/>
    </row>
    <row r="433" spans="2:17" ht="14.25" customHeight="1" x14ac:dyDescent="0.2">
      <c r="B433" s="28" t="s">
        <v>691</v>
      </c>
      <c r="C433" s="29">
        <f>SUMIFS(أرشيف!Q:Q,أرشيف!F:F,B433)</f>
        <v>4</v>
      </c>
      <c r="D433" s="28" t="s">
        <v>592</v>
      </c>
      <c r="E433" s="29">
        <f>SUMIFS(أرشيف!Q:Q,أرشيف!F:F,D433)</f>
        <v>1</v>
      </c>
      <c r="F433" s="28" t="s">
        <v>1430</v>
      </c>
      <c r="G433" s="29">
        <f>SUMIFS(أرشيف!Q:Q,أرشيف!F:F,F433)</f>
        <v>1</v>
      </c>
      <c r="H433" s="28" t="s">
        <v>334</v>
      </c>
      <c r="I433" s="29">
        <f>SUMIFS(أرشيف!Q:Q,أرشيف!F:F,H433)</f>
        <v>1</v>
      </c>
      <c r="J433" s="28" t="s">
        <v>89</v>
      </c>
      <c r="K433" s="29">
        <f>SUMIFS(أرشيف!Q:Q,أرشيف!F:F,J433)</f>
        <v>10</v>
      </c>
      <c r="L433" s="28" t="s">
        <v>1547</v>
      </c>
      <c r="M433" s="29">
        <f>SUMIFS(أرشيف!Q:Q,أرشيف!F:F,L433)</f>
        <v>1</v>
      </c>
      <c r="N433" s="33"/>
      <c r="O433" s="33"/>
      <c r="P433" s="33"/>
      <c r="Q433" s="33"/>
    </row>
    <row r="434" spans="2:17" ht="14.25" customHeight="1" x14ac:dyDescent="0.2">
      <c r="B434" s="28" t="s">
        <v>509</v>
      </c>
      <c r="C434" s="29">
        <f>SUMIFS(أرشيف!Q:Q,أرشيف!F:F,B434)</f>
        <v>12</v>
      </c>
      <c r="D434" s="28" t="s">
        <v>218</v>
      </c>
      <c r="E434" s="29">
        <f>SUMIFS(أرشيف!Q:Q,أرشيف!F:F,D434)</f>
        <v>20</v>
      </c>
      <c r="F434" s="28" t="s">
        <v>738</v>
      </c>
      <c r="G434" s="29">
        <f>SUMIFS(أرشيف!Q:Q,أرشيف!F:F,F434)</f>
        <v>20</v>
      </c>
      <c r="H434" s="28" t="s">
        <v>1136</v>
      </c>
      <c r="I434" s="29">
        <f>SUMIFS(أرشيف!Q:Q,أرشيف!F:F,H434)</f>
        <v>7</v>
      </c>
      <c r="J434" s="28" t="s">
        <v>91</v>
      </c>
      <c r="K434" s="29">
        <f>SUMIFS(أرشيف!Q:Q,أرشيف!F:F,J434)</f>
        <v>2</v>
      </c>
      <c r="L434" s="28" t="s">
        <v>1126</v>
      </c>
      <c r="M434" s="29">
        <f>SUMIFS(أرشيف!Q:Q,أرشيف!F:F,L434)</f>
        <v>7</v>
      </c>
      <c r="N434" s="33"/>
      <c r="O434" s="33"/>
      <c r="P434" s="33"/>
      <c r="Q434" s="33"/>
    </row>
    <row r="435" spans="2:17" ht="14.25" customHeight="1" x14ac:dyDescent="0.2">
      <c r="B435" s="28" t="s">
        <v>1228</v>
      </c>
      <c r="C435" s="29">
        <f>SUMIFS(أرشيف!Q:Q,أرشيف!F:F,B435)</f>
        <v>8</v>
      </c>
      <c r="D435" s="28" t="s">
        <v>764</v>
      </c>
      <c r="E435" s="29">
        <f>SUMIFS(أرشيف!Q:Q,أرشيف!F:F,D435)</f>
        <v>7</v>
      </c>
      <c r="F435" s="28" t="s">
        <v>483</v>
      </c>
      <c r="G435" s="29">
        <f>SUMIFS(أرشيف!Q:Q,أرشيف!F:F,F435)</f>
        <v>3</v>
      </c>
      <c r="H435" s="28" t="s">
        <v>615</v>
      </c>
      <c r="I435" s="29">
        <f>SUMIFS(أرشيف!Q:Q,أرشيف!F:F,H435)</f>
        <v>12</v>
      </c>
      <c r="J435" s="28" t="s">
        <v>378</v>
      </c>
      <c r="K435" s="29">
        <f>SUMIFS(أرشيف!Q:Q,أرشيف!F:F,J435)</f>
        <v>14</v>
      </c>
      <c r="L435" s="28" t="s">
        <v>533</v>
      </c>
      <c r="M435" s="29">
        <f>SUMIFS(أرشيف!Q:Q,أرشيف!F:F,L435)</f>
        <v>1</v>
      </c>
      <c r="N435" s="33"/>
      <c r="O435" s="33"/>
      <c r="P435" s="33"/>
      <c r="Q435" s="33"/>
    </row>
    <row r="436" spans="2:17" ht="14.25" customHeight="1" x14ac:dyDescent="0.2">
      <c r="B436" s="28" t="s">
        <v>582</v>
      </c>
      <c r="C436" s="29">
        <f>SUMIFS(أرشيف!Q:Q,أرشيف!F:F,B436)</f>
        <v>2</v>
      </c>
      <c r="D436" s="28" t="s">
        <v>1449</v>
      </c>
      <c r="E436" s="29">
        <f>SUMIFS(أرشيف!Q:Q,أرشيف!F:F,D436)</f>
        <v>2</v>
      </c>
      <c r="F436" s="28" t="s">
        <v>1485</v>
      </c>
      <c r="G436" s="29">
        <f>SUMIFS(أرشيف!Q:Q,أرشيف!F:F,F436)</f>
        <v>2</v>
      </c>
      <c r="H436" s="28" t="s">
        <v>904</v>
      </c>
      <c r="I436" s="29">
        <f>SUMIFS(أرشيف!Q:Q,أرشيف!F:F,H436)</f>
        <v>3</v>
      </c>
      <c r="J436" s="28" t="s">
        <v>175</v>
      </c>
      <c r="K436" s="29">
        <f>SUMIFS(أرشيف!Q:Q,أرشيف!F:F,J436)</f>
        <v>15</v>
      </c>
      <c r="L436" s="28" t="s">
        <v>157</v>
      </c>
      <c r="M436" s="29">
        <f>SUMIFS(أرشيف!Q:Q,أرشيف!F:F,L436)</f>
        <v>6</v>
      </c>
      <c r="N436" s="33"/>
      <c r="O436" s="33"/>
      <c r="P436" s="33"/>
      <c r="Q436" s="33"/>
    </row>
    <row r="437" spans="2:17" ht="14.25" customHeight="1" x14ac:dyDescent="0.2">
      <c r="B437" s="28" t="s">
        <v>1103</v>
      </c>
      <c r="C437" s="29">
        <f>SUMIFS(أرشيف!Q:Q,أرشيف!F:F,B437)</f>
        <v>8</v>
      </c>
      <c r="D437" s="28" t="s">
        <v>1655</v>
      </c>
      <c r="E437" s="29">
        <f>SUMIFS(أرشيف!Q:Q,أرشيف!F:F,D437)</f>
        <v>1</v>
      </c>
      <c r="F437" s="28" t="s">
        <v>922</v>
      </c>
      <c r="G437" s="29">
        <f>SUMIFS(أرشيف!Q:Q,أرشيف!F:F,F437)</f>
        <v>9</v>
      </c>
      <c r="H437" s="28" t="s">
        <v>2274</v>
      </c>
      <c r="I437" s="29">
        <f>SUMIFS(أرشيف!Q:Q,أرشيف!F:F,H437)</f>
        <v>2</v>
      </c>
      <c r="J437" s="28" t="s">
        <v>1668</v>
      </c>
      <c r="K437" s="29">
        <f>SUMIFS(أرشيف!Q:Q,أرشيف!F:F,J437)</f>
        <v>13</v>
      </c>
      <c r="L437" s="28" t="s">
        <v>65</v>
      </c>
      <c r="M437" s="29">
        <f>SUMIFS(أرشيف!Q:Q,أرشيف!F:F,L437)</f>
        <v>11</v>
      </c>
      <c r="N437" s="33"/>
      <c r="O437" s="33"/>
      <c r="P437" s="33"/>
      <c r="Q437" s="33"/>
    </row>
    <row r="438" spans="2:17" ht="14.25" customHeight="1" x14ac:dyDescent="0.2">
      <c r="B438" s="28" t="s">
        <v>142</v>
      </c>
      <c r="C438" s="29">
        <f>SUMIFS(أرشيف!Q:Q,أرشيف!F:F,B438)</f>
        <v>4</v>
      </c>
      <c r="D438" s="28" t="s">
        <v>820</v>
      </c>
      <c r="E438" s="29">
        <f>SUMIFS(أرشيف!Q:Q,أرشيف!F:F,D438)</f>
        <v>5</v>
      </c>
      <c r="F438" s="28" t="s">
        <v>989</v>
      </c>
      <c r="G438" s="29">
        <f>SUMIFS(أرشيف!Q:Q,أرشيف!F:F,F438)</f>
        <v>3</v>
      </c>
      <c r="H438" s="28" t="s">
        <v>795</v>
      </c>
      <c r="I438" s="29">
        <f>SUMIFS(أرشيف!Q:Q,أرشيف!F:F,H438)</f>
        <v>7</v>
      </c>
      <c r="J438" s="28" t="s">
        <v>53</v>
      </c>
      <c r="K438" s="29">
        <f>SUMIFS(أرشيف!Q:Q,أرشيف!F:F,J438)</f>
        <v>1</v>
      </c>
      <c r="L438" s="28" t="s">
        <v>751</v>
      </c>
      <c r="M438" s="29">
        <f>SUMIFS(أرشيف!Q:Q,أرشيف!F:F,L438)</f>
        <v>5</v>
      </c>
      <c r="N438" s="33"/>
      <c r="O438" s="33"/>
      <c r="P438" s="33"/>
      <c r="Q438" s="33"/>
    </row>
    <row r="439" spans="2:17" ht="14.25" customHeight="1" x14ac:dyDescent="0.2">
      <c r="B439" s="28" t="s">
        <v>461</v>
      </c>
      <c r="C439" s="29">
        <f>SUMIFS(أرشيف!Q:Q,أرشيف!F:F,B439)</f>
        <v>2</v>
      </c>
      <c r="D439" s="28" t="s">
        <v>1315</v>
      </c>
      <c r="E439" s="29">
        <f>SUMIFS(أرشيف!Q:Q,أرشيف!F:F,D439)</f>
        <v>15</v>
      </c>
      <c r="F439" s="28" t="s">
        <v>1095</v>
      </c>
      <c r="G439" s="29">
        <f>SUMIFS(أرشيف!Q:Q,أرشيف!F:F,F439)</f>
        <v>1</v>
      </c>
      <c r="H439" s="28" t="s">
        <v>140</v>
      </c>
      <c r="I439" s="29">
        <f>SUMIFS(أرشيف!Q:Q,أرشيف!F:F,H439)</f>
        <v>5</v>
      </c>
      <c r="J439" s="28" t="s">
        <v>244</v>
      </c>
      <c r="K439" s="29">
        <f>SUMIFS(أرشيف!Q:Q,أرشيف!F:F,J439)</f>
        <v>7</v>
      </c>
      <c r="L439" s="28" t="s">
        <v>1708</v>
      </c>
      <c r="M439" s="29">
        <f>SUMIFS(أرشيف!Q:Q,أرشيف!F:F,L439)</f>
        <v>1</v>
      </c>
      <c r="N439" s="33"/>
      <c r="O439" s="33"/>
      <c r="P439" s="33"/>
      <c r="Q439" s="33"/>
    </row>
    <row r="440" spans="2:17" ht="14.25" customHeight="1" x14ac:dyDescent="0.2">
      <c r="B440" s="28" t="s">
        <v>1058</v>
      </c>
      <c r="C440" s="29">
        <f>SUMIFS(أرشيف!Q:Q,أرشيف!F:F,B440)</f>
        <v>2</v>
      </c>
      <c r="D440" s="28" t="s">
        <v>780</v>
      </c>
      <c r="E440" s="29">
        <f>SUMIFS(أرشيف!Q:Q,أرشيف!F:F,D440)</f>
        <v>6</v>
      </c>
      <c r="F440" s="28" t="s">
        <v>381</v>
      </c>
      <c r="G440" s="29">
        <f>SUMIFS(أرشيف!Q:Q,أرشيف!F:F,F440)</f>
        <v>6</v>
      </c>
      <c r="H440" s="28" t="s">
        <v>125</v>
      </c>
      <c r="I440" s="29">
        <f>SUMIFS(أرشيف!Q:Q,أرشيف!F:F,H440)</f>
        <v>3</v>
      </c>
      <c r="J440" s="28" t="s">
        <v>897</v>
      </c>
      <c r="K440" s="29">
        <f>SUMIFS(أرشيف!Q:Q,أرشيف!F:F,J440)</f>
        <v>1</v>
      </c>
      <c r="L440" s="28" t="s">
        <v>425</v>
      </c>
      <c r="M440" s="29">
        <f>SUMIFS(أرشيف!Q:Q,أرشيف!F:F,L440)</f>
        <v>5</v>
      </c>
      <c r="N440" s="33"/>
      <c r="O440" s="33"/>
      <c r="P440" s="33"/>
      <c r="Q440" s="33"/>
    </row>
    <row r="441" spans="2:17" ht="14.25" customHeight="1" x14ac:dyDescent="0.2">
      <c r="B441" s="28" t="s">
        <v>80</v>
      </c>
      <c r="C441" s="29">
        <f>SUMIFS(أرشيف!Q:Q,أرشيف!F:F,B441)</f>
        <v>6</v>
      </c>
      <c r="D441" s="28" t="s">
        <v>1148</v>
      </c>
      <c r="E441" s="29">
        <f>SUMIFS(أرشيف!Q:Q,أرشيف!F:F,D441)</f>
        <v>8</v>
      </c>
      <c r="F441" s="28" t="s">
        <v>769</v>
      </c>
      <c r="G441" s="29">
        <f>SUMIFS(أرشيف!Q:Q,أرشيف!F:F,F441)</f>
        <v>8</v>
      </c>
      <c r="H441" s="28" t="s">
        <v>834</v>
      </c>
      <c r="I441" s="29">
        <f>SUMIFS(أرشيف!Q:Q,أرشيف!F:F,H441)</f>
        <v>1</v>
      </c>
      <c r="J441" s="28" t="s">
        <v>1195</v>
      </c>
      <c r="K441" s="29">
        <f>SUMIFS(أرشيف!Q:Q,أرشيف!F:F,J441)</f>
        <v>3</v>
      </c>
      <c r="L441" s="28" t="s">
        <v>640</v>
      </c>
      <c r="M441" s="29">
        <f>SUMIFS(أرشيف!Q:Q,أرشيف!F:F,L441)</f>
        <v>5</v>
      </c>
      <c r="N441" s="33"/>
      <c r="O441" s="33"/>
      <c r="P441" s="33"/>
      <c r="Q441" s="33"/>
    </row>
    <row r="442" spans="2:17" ht="14.25" customHeight="1" x14ac:dyDescent="0.2">
      <c r="B442" s="28" t="s">
        <v>272</v>
      </c>
      <c r="C442" s="29">
        <f>SUMIFS(أرشيف!Q:Q,أرشيف!F:F,B442)</f>
        <v>25</v>
      </c>
      <c r="D442" s="28" t="s">
        <v>392</v>
      </c>
      <c r="E442" s="29">
        <f>SUMIFS(أرشيف!Q:Q,أرشيف!F:F,D442)</f>
        <v>11</v>
      </c>
      <c r="F442" s="28" t="s">
        <v>600</v>
      </c>
      <c r="G442" s="29">
        <f>SUMIFS(أرشيف!Q:Q,أرشيف!F:F,F442)</f>
        <v>6</v>
      </c>
      <c r="H442" s="28" t="s">
        <v>1337</v>
      </c>
      <c r="I442" s="29">
        <f>SUMIFS(أرشيف!Q:Q,أرشيف!F:F,H442)</f>
        <v>2</v>
      </c>
      <c r="J442" s="28" t="s">
        <v>708</v>
      </c>
      <c r="K442" s="29">
        <f>SUMIFS(أرشيف!Q:Q,أرشيف!F:F,J442)</f>
        <v>26</v>
      </c>
      <c r="L442" s="28" t="s">
        <v>252</v>
      </c>
      <c r="M442" s="29">
        <f>SUMIFS(أرشيف!Q:Q,أرشيف!F:F,L442)</f>
        <v>7</v>
      </c>
      <c r="N442" s="33"/>
      <c r="O442" s="33"/>
      <c r="P442" s="33"/>
      <c r="Q442" s="33"/>
    </row>
    <row r="443" spans="2:17" ht="14.25" customHeight="1" x14ac:dyDescent="0.2">
      <c r="B443" s="28" t="s">
        <v>1071</v>
      </c>
      <c r="C443" s="29">
        <f>SUMIFS(أرشيف!Q:Q,أرشيف!F:F,B443)</f>
        <v>11</v>
      </c>
      <c r="D443" s="28" t="s">
        <v>727</v>
      </c>
      <c r="E443" s="29">
        <f>SUMIFS(أرشيف!Q:Q,أرشيف!F:F,D443)</f>
        <v>14</v>
      </c>
      <c r="F443" s="28" t="s">
        <v>479</v>
      </c>
      <c r="G443" s="29">
        <f>SUMIFS(أرشيف!Q:Q,أرشيف!F:F,F443)</f>
        <v>12</v>
      </c>
      <c r="H443" s="28" t="s">
        <v>1578</v>
      </c>
      <c r="I443" s="29">
        <f>SUMIFS(أرشيف!Q:Q,أرشيف!F:F,H443)</f>
        <v>5</v>
      </c>
      <c r="J443" s="28" t="s">
        <v>632</v>
      </c>
      <c r="K443" s="29">
        <f>SUMIFS(أرشيف!Q:Q,أرشيف!F:F,J443)</f>
        <v>16</v>
      </c>
      <c r="L443" s="28" t="s">
        <v>1349</v>
      </c>
      <c r="M443" s="29">
        <f>SUMIFS(أرشيف!Q:Q,أرشيف!F:F,L443)</f>
        <v>24</v>
      </c>
      <c r="N443" s="33"/>
      <c r="O443" s="33"/>
      <c r="P443" s="33"/>
      <c r="Q443" s="33"/>
    </row>
    <row r="444" spans="2:17" ht="14.25" customHeight="1" x14ac:dyDescent="0.2">
      <c r="B444" s="62" t="s">
        <v>2275</v>
      </c>
      <c r="C444" s="62"/>
      <c r="D444" s="62"/>
      <c r="E444" s="62"/>
      <c r="F444" s="62"/>
      <c r="G444" s="62"/>
      <c r="H444" s="62"/>
      <c r="I444" s="62"/>
      <c r="J444" s="62"/>
      <c r="K444" s="62"/>
      <c r="L444" s="62"/>
      <c r="M444" s="62"/>
      <c r="N444" s="33"/>
      <c r="O444" s="33"/>
      <c r="P444" s="33"/>
      <c r="Q444" s="33"/>
    </row>
    <row r="445" spans="2:17" ht="12.75" customHeight="1" x14ac:dyDescent="0.2"/>
  </sheetData>
  <mergeCells count="109">
    <mergeCell ref="B378:I378"/>
    <mergeCell ref="D379:D386"/>
    <mergeCell ref="H379:H386"/>
    <mergeCell ref="B410:I410"/>
    <mergeCell ref="B400:G400"/>
    <mergeCell ref="B419:M419"/>
    <mergeCell ref="B444:M444"/>
    <mergeCell ref="B2:Q2"/>
    <mergeCell ref="B3:Q3"/>
    <mergeCell ref="P5:P7"/>
    <mergeCell ref="Q5:Q7"/>
    <mergeCell ref="P27:P31"/>
    <mergeCell ref="Q27:Q31"/>
    <mergeCell ref="O32:Q32"/>
    <mergeCell ref="P8:P15"/>
    <mergeCell ref="Q8:Q15"/>
    <mergeCell ref="P16:P18"/>
    <mergeCell ref="Q16:Q18"/>
    <mergeCell ref="P19:P26"/>
    <mergeCell ref="Q19:Q26"/>
    <mergeCell ref="H36:H49"/>
    <mergeCell ref="D36:D49"/>
    <mergeCell ref="B35:I35"/>
    <mergeCell ref="B350:I350"/>
    <mergeCell ref="B351:I351"/>
    <mergeCell ref="D352:D357"/>
    <mergeCell ref="H352:H357"/>
    <mergeCell ref="B377:I377"/>
    <mergeCell ref="B34:I34"/>
    <mergeCell ref="B238:I238"/>
    <mergeCell ref="H71:H85"/>
    <mergeCell ref="C71:D71"/>
    <mergeCell ref="I71:J71"/>
    <mergeCell ref="F71:G71"/>
    <mergeCell ref="B70:J70"/>
    <mergeCell ref="B69:J69"/>
    <mergeCell ref="E71:E85"/>
    <mergeCell ref="B71:B72"/>
    <mergeCell ref="B51:J51"/>
    <mergeCell ref="B52:J52"/>
    <mergeCell ref="B53:B54"/>
    <mergeCell ref="C53:D53"/>
    <mergeCell ref="E53:E67"/>
    <mergeCell ref="F53:G53"/>
    <mergeCell ref="B139:I139"/>
    <mergeCell ref="D412:D417"/>
    <mergeCell ref="H412:H417"/>
    <mergeCell ref="B280:G280"/>
    <mergeCell ref="B281:G281"/>
    <mergeCell ref="B290:G290"/>
    <mergeCell ref="B291:G291"/>
    <mergeCell ref="B300:I300"/>
    <mergeCell ref="B301:I301"/>
    <mergeCell ref="B310:I310"/>
    <mergeCell ref="B311:I311"/>
    <mergeCell ref="B320:G320"/>
    <mergeCell ref="B321:G321"/>
    <mergeCell ref="B330:G330"/>
    <mergeCell ref="B331:G331"/>
    <mergeCell ref="B340:J340"/>
    <mergeCell ref="B341:J341"/>
    <mergeCell ref="B359:G359"/>
    <mergeCell ref="B360:G360"/>
    <mergeCell ref="B368:G368"/>
    <mergeCell ref="B411:I411"/>
    <mergeCell ref="B369:G369"/>
    <mergeCell ref="B388:G388"/>
    <mergeCell ref="B389:G389"/>
    <mergeCell ref="B399:G399"/>
    <mergeCell ref="B270:I270"/>
    <mergeCell ref="B271:I271"/>
    <mergeCell ref="B172:G172"/>
    <mergeCell ref="B173:G173"/>
    <mergeCell ref="B189:G189"/>
    <mergeCell ref="B190:G190"/>
    <mergeCell ref="B156:I156"/>
    <mergeCell ref="H53:H67"/>
    <mergeCell ref="I53:J53"/>
    <mergeCell ref="B104:G104"/>
    <mergeCell ref="B105:G105"/>
    <mergeCell ref="B121:G121"/>
    <mergeCell ref="B122:G122"/>
    <mergeCell ref="B87:I87"/>
    <mergeCell ref="B88:I88"/>
    <mergeCell ref="B259:J259"/>
    <mergeCell ref="B260:J260"/>
    <mergeCell ref="H240:H246"/>
    <mergeCell ref="B206:I206"/>
    <mergeCell ref="B207:I207"/>
    <mergeCell ref="D208:D236"/>
    <mergeCell ref="H208:H236"/>
    <mergeCell ref="B155:I155"/>
    <mergeCell ref="B138:I138"/>
    <mergeCell ref="B239:I239"/>
    <mergeCell ref="D240:D246"/>
    <mergeCell ref="B261:B262"/>
    <mergeCell ref="C261:D261"/>
    <mergeCell ref="E261:E268"/>
    <mergeCell ref="F261:G261"/>
    <mergeCell ref="H261:H268"/>
    <mergeCell ref="I261:J261"/>
    <mergeCell ref="B248:J248"/>
    <mergeCell ref="B249:J249"/>
    <mergeCell ref="B250:B251"/>
    <mergeCell ref="C250:D250"/>
    <mergeCell ref="E250:E257"/>
    <mergeCell ref="F250:G250"/>
    <mergeCell ref="H250:H257"/>
    <mergeCell ref="I250:J250"/>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أرشيف</vt:lpstr>
      <vt:lpstr>إحصاءات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2017-03-01T15:54:48Z</dcterms:modified>
</cp:coreProperties>
</file>