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dividuals" sheetId="1" state="visible" r:id="rId2"/>
    <sheet name="stats" sheetId="2" state="visible" r:id="rId3"/>
  </sheets>
  <definedNames>
    <definedName function="false" hidden="true" localSheetId="0" name="_xlnm._FilterDatabase" vbProcedure="false">individuals!$A$3:$BE$374</definedName>
    <definedName function="false" hidden="true" localSheetId="1" name="_xlnm._FilterDatabase" vbProcedure="false">stats!$Z$262:$AA$285</definedName>
    <definedName function="false" hidden="false" localSheetId="0" name="_xlnm._FilterDatabase_0" vbProcedure="false">individuals!$A$3:$BE$340</definedName>
    <definedName function="false" hidden="false" localSheetId="1" name="_xlnm._FilterDatabase" vbProcedure="false">stats!$A$3:$A$27</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<sst xmlns="http://schemas.openxmlformats.org/spreadsheetml/2006/main" count="18838" uniqueCount="3094">
  <si>
    <t xml:space="preserve">بيانات الواقعة</t>
  </si>
  <si>
    <t xml:space="preserve">بيانات المتهمين بإرتكاب الواقعة</t>
  </si>
  <si>
    <t xml:space="preserve">بيانات الخسائر البشرية</t>
  </si>
  <si>
    <t xml:space="preserve">بيانات المصابين</t>
  </si>
  <si>
    <t xml:space="preserve">الاجراءات الجنائية</t>
  </si>
  <si>
    <t xml:space="preserve">ملاحظات </t>
  </si>
  <si>
    <t xml:space="preserve">بيانات المصدر</t>
  </si>
  <si>
    <t xml:space="preserve">#</t>
  </si>
  <si>
    <t xml:space="preserve">المسار الزمني</t>
  </si>
  <si>
    <t xml:space="preserve">المسار الجغرافي</t>
  </si>
  <si>
    <t xml:space="preserve">بيانات تفصيلية للواقعة</t>
  </si>
  <si>
    <t xml:space="preserve">بيانات القتلى</t>
  </si>
  <si>
    <t xml:space="preserve">نوع المصدر</t>
  </si>
  <si>
    <t xml:space="preserve">نص الخبر كما ورد</t>
  </si>
  <si>
    <t xml:space="preserve">المصادر الرسمية</t>
  </si>
  <si>
    <t xml:space="preserve">المصادر الصحفية</t>
  </si>
  <si>
    <t xml:space="preserve">تقييم المصدر</t>
  </si>
  <si>
    <t xml:space="preserve">التقسيم نصف السنوي</t>
  </si>
  <si>
    <t xml:space="preserve">الشهر</t>
  </si>
  <si>
    <t xml:space="preserve">السنة</t>
  </si>
  <si>
    <t xml:space="preserve">تاريخ الواقعة</t>
  </si>
  <si>
    <t xml:space="preserve">المحافظة</t>
  </si>
  <si>
    <t xml:space="preserve">المسار الإقليمي للواقعة</t>
  </si>
  <si>
    <t xml:space="preserve">دائرة الواقعة</t>
  </si>
  <si>
    <t xml:space="preserve">دافع ارتكاب الواقعة</t>
  </si>
  <si>
    <t xml:space="preserve">تصنيف دافع ارتكاب الواقعة</t>
  </si>
  <si>
    <t xml:space="preserve">مكان الواقعة بالمصدر</t>
  </si>
  <si>
    <t xml:space="preserve">تصنيف مكان الواقعة</t>
  </si>
  <si>
    <t xml:space="preserve">العدد</t>
  </si>
  <si>
    <t xml:space="preserve">التصنيف العددي</t>
  </si>
  <si>
    <t xml:space="preserve">بيانات المتهمين</t>
  </si>
  <si>
    <t xml:space="preserve">الجنس</t>
  </si>
  <si>
    <t xml:space="preserve">التصنيف الوظيفي</t>
  </si>
  <si>
    <t xml:space="preserve">الاسم</t>
  </si>
  <si>
    <t xml:space="preserve">السن</t>
  </si>
  <si>
    <t xml:space="preserve">الفئة العمرية</t>
  </si>
  <si>
    <t xml:space="preserve">الصفة</t>
  </si>
  <si>
    <t xml:space="preserve">درجة القرابة</t>
  </si>
  <si>
    <t xml:space="preserve">الحالة الاجتماعية</t>
  </si>
  <si>
    <t xml:space="preserve">الوظيفة</t>
  </si>
  <si>
    <t xml:space="preserve">سبب الموت كما ورد بالمصدر</t>
  </si>
  <si>
    <t xml:space="preserve">تصنيف وسيلة القتل</t>
  </si>
  <si>
    <t xml:space="preserve"> الاصابة كما ورد بالمصدر</t>
  </si>
  <si>
    <t xml:space="preserve">تصنيف الاصابة</t>
  </si>
  <si>
    <t xml:space="preserve">الاجراء</t>
  </si>
  <si>
    <t xml:space="preserve">الاجراء اللاحق</t>
  </si>
  <si>
    <t xml:space="preserve">الإجراء الاساسي أمام النيابة</t>
  </si>
  <si>
    <t xml:space="preserve">حكم قضائي</t>
  </si>
  <si>
    <t xml:space="preserve">اخر جهة رسمية تولت التحقيق</t>
  </si>
  <si>
    <t xml:space="preserve">رقم المحضر الرسمي</t>
  </si>
  <si>
    <t xml:space="preserve">مصدر الحكم القضائي</t>
  </si>
  <si>
    <t xml:space="preserve">مصدر رسمي 1</t>
  </si>
  <si>
    <t xml:space="preserve">مصدر رسمي 2</t>
  </si>
  <si>
    <t xml:space="preserve">مصدر رسمي 3</t>
  </si>
  <si>
    <t xml:space="preserve">مصدر رسمي 4</t>
  </si>
  <si>
    <t xml:space="preserve">مصدر صحفي 1</t>
  </si>
  <si>
    <t xml:space="preserve">مصدر صحفي 2</t>
  </si>
  <si>
    <t xml:space="preserve">مصدر صحفي 3</t>
  </si>
  <si>
    <t xml:space="preserve">النصف الاول من 2015</t>
  </si>
  <si>
    <t xml:space="preserve">يناير</t>
  </si>
  <si>
    <t xml:space="preserve">2015</t>
  </si>
  <si>
    <t xml:space="preserve">القاهرة</t>
  </si>
  <si>
    <t xml:space="preserve">إقليم القاهرة</t>
  </si>
  <si>
    <t xml:space="preserve">منشأة ناصر</t>
  </si>
  <si>
    <t xml:space="preserve">ترك المنزل بدون اذن الزوج</t>
  </si>
  <si>
    <t xml:space="preserve">ترك المنزل</t>
  </si>
  <si>
    <t xml:space="preserve">شقة الزوجية</t>
  </si>
  <si>
    <t xml:space="preserve">ممتلكات خاصة</t>
  </si>
  <si>
    <t xml:space="preserve">فرد واحد</t>
  </si>
  <si>
    <t xml:space="preserve">ح.م. - ذكر - 0 - زوج - سائق</t>
  </si>
  <si>
    <t xml:space="preserve">ذكر</t>
  </si>
  <si>
    <t xml:space="preserve">حرفي</t>
  </si>
  <si>
    <t xml:space="preserve">غير محدد</t>
  </si>
  <si>
    <t xml:space="preserve">أنثى</t>
  </si>
  <si>
    <t xml:space="preserve">زوجة</t>
  </si>
  <si>
    <t xml:space="preserve">علاقة زواج</t>
  </si>
  <si>
    <t xml:space="preserve">متزوج</t>
  </si>
  <si>
    <t xml:space="preserve">تعدي بالضرب ادى لجروح وكسور ونزيف بانحاء مختلفة بالجسد</t>
  </si>
  <si>
    <t xml:space="preserve">تعدي جسدي</t>
  </si>
  <si>
    <t xml:space="preserve">غير مطابق</t>
  </si>
  <si>
    <t xml:space="preserve">تحرير محضر</t>
  </si>
  <si>
    <t xml:space="preserve">احالة للجنايات</t>
  </si>
  <si>
    <t xml:space="preserve">احالة للمحاكمة</t>
  </si>
  <si>
    <t xml:space="preserve">لم يتم التوصل اليه</t>
  </si>
  <si>
    <t xml:space="preserve">المحكمة</t>
  </si>
  <si>
    <t xml:space="preserve">رسمي</t>
  </si>
  <si>
    <t xml:space="preserve"> إحالة سائق ل"الجنايات" قتل زوجته لشكه في سلوكها
حسناء طارق
نشر في فيتو يوم 28 - 03 - 2015
أحال المستشار إبراهيم صالح المحامى العام الأول لنيابات غرب القاهرة، أوراق القضية المتهم فيها سائق بقتل زوجته، إلى محكمة الجنايات.
ترجع أحداث الواقعة أ، "ح.م" سائق من محافظة المنيا، كان يسافر باستمرار من بين المحافظات بسبب طبيعة شغله، ويترك زوجته بمفردها في الشقة، ولكنه بيشك في سلوكها الأخلاقى دائما، خاصة عقب رفضها له السفر معه في أي مكان، إلا أنه أجبرها في الذهاب معه إلى القاهرة، ثم حاول يستدرجها في الحوار بأنها كانت على علاقة بأحد جيرانها قبل الزواج منه، فنفت له ذلك، ولكنه غير مصدق كلامها فقام بخنقها عن طريق الحجاب التي ترتديه في هذا التوقيت.
وقام المتهم بإبلاغ القسم التابع لدائرة منطقة منشأة ناصر، بأنه فوجى بموت زوجته، موكدا بأنه لا يوجد أي خلافات بينهما، وتم تحرر محضر بالواقعة، واخطرت النيابة العامة لاتخاذ الإجراءات القانونية اللازمة، والتي أمرت بتشريح الجثة لبيان سبب الوفاة، ثم التصريح بدفنها.
وورد تقرير الطب الشرعى الذي أكد بان المجنى عليها ماتت مخنوقة بالحجاب، فأمرت النبابة بضبط واحضار زوجها، والذي اعترف بارتكابه الحادثة، وتم حبسه على ذمة التحقيقات. </t>
  </si>
  <si>
    <t xml:space="preserve">https://www.masress.com/veto/1554788</t>
  </si>
  <si>
    <t xml:space="preserve">http://www.youm7.com/2010903</t>
  </si>
  <si>
    <t xml:space="preserve">http://www.youm7.com/2120528</t>
  </si>
  <si>
    <t xml:space="preserve">متوسط</t>
  </si>
  <si>
    <t xml:space="preserve">الاسكندرية</t>
  </si>
  <si>
    <t xml:space="preserve">إقليم الإسكندرية</t>
  </si>
  <si>
    <t xml:space="preserve">العامرية</t>
  </si>
  <si>
    <t xml:space="preserve">شك في سلوك الزوجة</t>
  </si>
  <si>
    <t xml:space="preserve">الشك في السلوك</t>
  </si>
  <si>
    <t xml:space="preserve">ا.ل. - ذكر - 21 - زوج - عامل</t>
  </si>
  <si>
    <t xml:space="preserve">عامل</t>
  </si>
  <si>
    <t xml:space="preserve">ا.م.ح.</t>
  </si>
  <si>
    <t xml:space="preserve">بالغ</t>
  </si>
  <si>
    <t xml:space="preserve">ربة منزل</t>
  </si>
  <si>
    <t xml:space="preserve">تعدي بالضرب</t>
  </si>
  <si>
    <t xml:space="preserve">حبس 4 ايام على ذمة التحقيق</t>
  </si>
  <si>
    <t xml:space="preserve">حبس احتياطي</t>
  </si>
  <si>
    <t xml:space="preserve">النيابة</t>
  </si>
  <si>
    <t xml:space="preserve"> حبس المتهم بقتل زوجته مستخدما "خرطوم" لشكه فى سلوكها بالإسكندرية
السبت، 10 يناير 2015 12:59 م
حبس المتهم بقتل زوجته مستخدما "خرطوم" لشكه فى سلوكها بالإسكندرية مديرية أمن الإسكندرية
الإسكندرية – هناء أبو العز
مشاركة
    Share on facebook
    Share on twitter
    Share on facebook
اضف تعليقاً واقرأ تعليقات القراء
قرر المستشار ياسر هندى رئيس نيابة غرب الإسكندرية، حبس عامل 4 أيام على ذمة التحقيقات بتهمة قتل زوجته بعد تعديه عليها بالضرب المبرح، لشكه فى سلوكها.
كان أهالى منطقة الزواج الحديث غرب الإسكندرية قد سمعوا أصوات صرخات شديدة تطلب المساعدة والنجدة من داخل إحدى الوحدات السكنية الموجودة بالمنطقة، حاولوا الدخول إلى المنزل إلا أن الباب كان محكم الغلق وعندما اشتد الصراخ قاموا بكسر الباب، والدخول ليجدوا صاحبة المنزل جثة هامدة غارقة فى دمائها، وزوجها بجوارها ممسكاً بـ"خرطوم" غليظ، ويردد عبارات "قتلتها بعد ما خلت شرفى فى التراب".
تلقى اللواء أمين عز الدين مساعد وزير الداخلية لأمن الإسكندرية بلاغاً من العميد محمد هندى وكيل مباحث غرب الإسكندرية، يفيد بالعثور على جثة سيدة داخل الحجرة سكنها أعلى سطح عقار بمساكن الزواج الحديث - منطقة عبد القادر.
وبالانتقال تبين وجود جثة المدعوة "أرزاق.م.ح" 24 سنة ربة منزل مسجاة على ظهرها بأرضية الحجرة سكنها ترتدى كامل ملابسها، وبمناظرتها تبين إصابتها بكدمات متعددة بالجسم.
وبسؤال زوجها "أشرف.ل.أ" 21 سنة عامل مقيم بذات العنوان قرر بقيامه بالتعدى على زوجته المذكورة بالضرب بخرطوم محدثاً إصاباتها التى أودت بحياتها وذلك لسوء سلوكها.
تم نقل الجثة لمشرحة الإسعاف، وتحرر المحضر إدارى قسم شرطة أول العامرية وتم إخطار النيابة العامة التى باشرت التحقيقات.</t>
  </si>
  <si>
    <t xml:space="preserve">http://www.youm7.com/2021287</t>
  </si>
  <si>
    <t xml:space="preserve">http://www.youm7.com/2022203</t>
  </si>
  <si>
    <t xml:space="preserve">https://www.masress.com/alnahar/299420</t>
  </si>
  <si>
    <t xml:space="preserve">جيد</t>
  </si>
  <si>
    <t xml:space="preserve">الاقصر</t>
  </si>
  <si>
    <t xml:space="preserve">إقليم جنوب الصعيد</t>
  </si>
  <si>
    <t xml:space="preserve">شك في سلوك الابنة وحملها</t>
  </si>
  <si>
    <t xml:space="preserve">شقة الاسرة</t>
  </si>
  <si>
    <t xml:space="preserve">عدة أفراد</t>
  </si>
  <si>
    <r>
      <rPr>
        <sz val="11"/>
        <rFont val="Lohit Devanagari"/>
        <family val="0"/>
        <charset val="1"/>
      </rPr>
      <t xml:space="preserve">ج.ح.ص. - ذكر – </t>
    </r>
    <r>
      <rPr>
        <sz val="12"/>
        <rFont val="Lohit Devanagari"/>
        <family val="0"/>
        <charset val="1"/>
      </rPr>
      <t xml:space="preserve">60 – أب – عامل
</t>
    </r>
    <r>
      <rPr>
        <sz val="11"/>
        <rFont val="Lohit Devanagari"/>
        <family val="0"/>
        <charset val="1"/>
      </rPr>
      <t xml:space="preserve">ف.غ.م. - أنثى – أم – </t>
    </r>
    <r>
      <rPr>
        <sz val="12"/>
        <rFont val="Lohit Devanagari"/>
        <family val="0"/>
        <charset val="1"/>
      </rPr>
      <t xml:space="preserve">50 – ربة منزل
</t>
    </r>
    <r>
      <rPr>
        <sz val="11"/>
        <rFont val="Lohit Devanagari"/>
        <family val="0"/>
        <charset val="1"/>
      </rPr>
      <t xml:space="preserve">م.ج.ح – ذكر – </t>
    </r>
    <r>
      <rPr>
        <sz val="12"/>
        <rFont val="Lohit Devanagari"/>
        <family val="0"/>
        <charset val="1"/>
      </rPr>
      <t xml:space="preserve">20 – أخ – غير محدد</t>
    </r>
  </si>
  <si>
    <t xml:space="preserve">ذكور وإناث</t>
  </si>
  <si>
    <t xml:space="preserve">عامل – ربة منزل – غير محدد</t>
  </si>
  <si>
    <t xml:space="preserve">ص.ج.ح.</t>
  </si>
  <si>
    <t xml:space="preserve">أبنة</t>
  </si>
  <si>
    <t xml:space="preserve">درجة أولى</t>
  </si>
  <si>
    <t xml:space="preserve">مطلق</t>
  </si>
  <si>
    <t xml:space="preserve">تسمم</t>
  </si>
  <si>
    <t xml:space="preserve">تحقيقات جنائية</t>
  </si>
  <si>
    <t xml:space="preserve">وزارة الداخلية</t>
  </si>
  <si>
    <t xml:space="preserve"> عامل وزوجته بالأقصر يجبران ابنتهما على تناول مادة سامة لشكهما فى سلوكها
الإثنين، 12 يناير 2015 05:11 ص
عامل وزوجته بالأقصر يجبران ابنتهما على تناول مادة سامة لشكهما فى سلوكها جثة – ارشيفية
الأقصر - مصطفى جبر
مشاركة
    Share on facebook
    Share on twitter
    Share on facebook
اضف تعليقاً واقرأ تعليقات القراء
أجبر عامل بالأقصر ابنته على تناول مادة سامة بمشاركة ابنه وزوجته للانتقام منها، وذلك بسبب شكهما فى سلوكها وحملها سفاحا، أثناء سفر زوجها إلى إحدى الدول العربية .
تلقى اللواء حسام المناوى، مدير أمن الأقصر، إخطارا بورود بلاغ من(ج.ح.ص 60 عاما ) مقيم منطقة أبو الجود بالأقصر، يفيد بانتحار ابنته (ص.ج.ح.ص 22 سنة ربة منزل) عن طريق تناولها مادة سامة .
اشتبه رجال المباحث فى أقوال والد المجنى عليها، وتم تشكيل فريق بحث بقيادة النقيب محمد درويش، رئيس مباحث قسم الأقصر، فتبين أن والدها ووالدتها (ف.غ.م 50 سنة) وشقيقها (م.ج.ح 20 سنة )، أجبروها، بعد أن قاما بتوثيقها بالحبال، على تناول مادة سامة عنوة لشكهما فى سلوكها وحملها سفاحا، أثناء سفر زوجها إلى إحدى الدول العربية .
كما تبين من التحريات أن زوجها طلقها بعد عودته من الخارج، بعد غياب سنة ونصف عندما اكتشف أن زوجته حامل سفاحا فى 7 شهور .
تم تحرير المحضر اللازم، وأخطرت النيابة لمباشرة التحقيقات بإشراف المستشار وليد البيلى المحامى العام لنيابات الأقصر </t>
  </si>
  <si>
    <t xml:space="preserve">http://www.youm7.com/2023419</t>
  </si>
  <si>
    <t xml:space="preserve">https://www.masress.com/masrawy/700427567</t>
  </si>
  <si>
    <t xml:space="preserve">https://www.masress.com/albawabh/1047206</t>
  </si>
  <si>
    <t xml:space="preserve">الجيزة</t>
  </si>
  <si>
    <t xml:space="preserve">أطفيح</t>
  </si>
  <si>
    <t xml:space="preserve">سوء سمعة الاخت</t>
  </si>
  <si>
    <r>
      <rPr>
        <sz val="11"/>
        <rFont val="Lohit Devanagari"/>
        <family val="0"/>
        <charset val="1"/>
      </rPr>
      <t xml:space="preserve">ش.ر. - ذكر – </t>
    </r>
    <r>
      <rPr>
        <sz val="12"/>
        <rFont val="Arial"/>
        <family val="0"/>
        <charset val="1"/>
      </rPr>
      <t xml:space="preserve">0 – أخ – غير محدد
</t>
    </r>
    <r>
      <rPr>
        <sz val="11"/>
        <rFont val="Lohit Devanagari"/>
        <family val="0"/>
        <charset val="1"/>
      </rPr>
      <t xml:space="preserve">ح.ر. - ذكر – </t>
    </r>
    <r>
      <rPr>
        <sz val="12"/>
        <rFont val="Arial"/>
        <family val="0"/>
        <charset val="1"/>
      </rPr>
      <t xml:space="preserve">0 – أخ – غير محدد
</t>
    </r>
    <r>
      <rPr>
        <sz val="11"/>
        <rFont val="Lohit Devanagari"/>
        <family val="0"/>
        <charset val="1"/>
      </rPr>
      <t xml:space="preserve">ر.ر. - ذكر – </t>
    </r>
    <r>
      <rPr>
        <sz val="12"/>
        <rFont val="Arial"/>
        <family val="0"/>
        <charset val="1"/>
      </rPr>
      <t xml:space="preserve">0 – أخ – غير محدد
</t>
    </r>
    <r>
      <rPr>
        <sz val="11"/>
        <rFont val="Lohit Devanagari"/>
        <family val="0"/>
        <charset val="1"/>
      </rPr>
      <t xml:space="preserve">ش.ش. - ذكر – </t>
    </r>
    <r>
      <rPr>
        <sz val="12"/>
        <rFont val="Arial"/>
        <family val="0"/>
        <charset val="1"/>
      </rPr>
      <t xml:space="preserve">0 – غير محدد – غير محدد
</t>
    </r>
    <r>
      <rPr>
        <sz val="11"/>
        <rFont val="Lohit Devanagari"/>
        <family val="0"/>
        <charset val="1"/>
      </rPr>
      <t xml:space="preserve">ش.ح. - ذكر – </t>
    </r>
    <r>
      <rPr>
        <sz val="12"/>
        <rFont val="Arial"/>
        <family val="0"/>
        <charset val="1"/>
      </rPr>
      <t xml:space="preserve">0 – غير محدد – غير محدد</t>
    </r>
  </si>
  <si>
    <r>
      <rPr>
        <sz val="11"/>
        <rFont val="Lohit Devanagari"/>
        <family val="0"/>
        <charset val="1"/>
      </rPr>
      <t xml:space="preserve">ذكران</t>
    </r>
    <r>
      <rPr>
        <sz val="12"/>
        <rFont val="Arial"/>
        <family val="0"/>
        <charset val="1"/>
      </rPr>
      <t xml:space="preserve">\</t>
    </r>
    <r>
      <rPr>
        <sz val="11"/>
        <rFont val="Lohit Devanagari"/>
        <family val="0"/>
        <charset val="1"/>
      </rPr>
      <t xml:space="preserve">عدة ذكور</t>
    </r>
  </si>
  <si>
    <t xml:space="preserve">ص.ر.</t>
  </si>
  <si>
    <t xml:space="preserve">أخت</t>
  </si>
  <si>
    <t xml:space="preserve">درجة ثانية</t>
  </si>
  <si>
    <t xml:space="preserve">عاملة</t>
  </si>
  <si>
    <t xml:space="preserve">تجويع</t>
  </si>
  <si>
    <t xml:space="preserve"> بالصور..بسبب 5 شياطين.. صفاء ''ماتت من الجوع''
أحمد ربيع
نشر في مصراوي يوم 20 - 01 - 2015
حقًا عندما يُسلم الانسان نفسه إلى الشيطان فإنه يعزف على نقطة ضعفه ويدفعه لارتكاب أبشع الجرائم، هذه الواقعة التي نسردها لكم بطلها 5 أشخاص تجردوا من كل مشاعر الإنسانية وقاموا بقتل سيدة بسبب شكهم في سلوكها، الأمر لم يقتصر على قتلها بالطريقة التقليدية، ولكنهم أقدموا على احتجازها لمدة 15 يومًا داخل إحدى المنازل بمركز أطفيح، وتركوها بدون طعام حتى فاضت روحها إلى بارئها.
أصبحت تلك القصة حديث البلدة الصغيرة، بطلتها ''صفاء'' -سيدة في بداية العقد الثالث من العمر- حصلت على دبلوم التجارة، وبدأت تبحث عن فرصة عمل تساعدها لكنها فشلت في الحصول على وظيفة في القطاع الحكومي، وعندما ضاق بها الأمر، قررت أن تعمل في إحدى المصانع بالحوامدية.
داخل المصنع تعرفت ''صفاء'' على شاب يُدعى أحمد، وبينما كان أحد أقاربها يتجول في منطقة الحوامدية، شاهد ''صفاء'' وهي تسير مع ''أحمد''، لينشر شائعة بين أهل البلدة بأنها سيئة السمعة، وهو ما دعا أشقائها الثلاث في التفكير في حيلة لإنهاء تلك الشائعات وبالفعل استعانوا باثنين من أقاربهما واحتجزا ''صفاء'' داخل المنزل لمدة 15 يومًا وتركوها بدون طعام حتى فارقت الحياة، وكادت الجريمة أن تكون كاملة لولا عناية السماء التي تدخلت في أسرع وقت وكشفت جريمة الشياطين الخمسة.
بدأت الواقعة عندما تلقى العقيد عاطف الإسلامبولى، مفتش مباحث جنوب الجيزة، إخطارًا من المقدم محمد سعد، رئيس مباحث أطفيح، يفيد بأنه تبلغ من أهالي قرية ''الكداية''، بدائرة المركز بوفاة صفاء رفاعي، ربة منزل وبالانتقال والفحص بمعرفة المقدم أحمد عبد الرؤوف وكيل الفرقة والنقيب كريم عليان، معاون المباحث، وتبين أن المجني عليها سيئة السمعة وقام أشقائها بمنعها من الخروج من منزلهم منذ حوالي 15 يوم ومن ثلاثة أيام امتنعت عن الأكل وتوفيت.
وعقب تقنين الإجراءات تمكن العميد محمد أبو الفتوح رئيس مباحث قطاع الجنوب من ضبط كل من شفيق رفاعي، وشعبان شفيق، وحمدان رفاعي، وشريف حمدان، ورضا ريحان رفاعي.
وبمواجهة المتهمين أمام اللواء محمود فاروق، مدير مباحث الجيزة اعترفوا بأنهم قاموا باحتجاز المجني عليها بسبب شكلهم في سلوكها ورفضت الطعام مما أدى إلى وفاتها.
تم تحرير المحضر اللازم، وأمرت النيابة بحبس المتهمين 4 أيام على ذمة التحقيق وتشريح جثة المجني عليها لبيان سبب الوفاة واستعجال تحريات المباحث حول الواقعة. </t>
  </si>
  <si>
    <t xml:space="preserve">https://www.masress.com/masrawy/700433609</t>
  </si>
  <si>
    <t xml:space="preserve">http://www.youm7.com/2026822</t>
  </si>
  <si>
    <t xml:space="preserve">https://www.masress.com/alnahar/301399</t>
  </si>
  <si>
    <t xml:space="preserve">الصف</t>
  </si>
  <si>
    <t xml:space="preserve">شك في خيانة الزوجة</t>
  </si>
  <si>
    <t xml:space="preserve">ح.م.ا. - ذكر - 34 - زوج - صياد</t>
  </si>
  <si>
    <t xml:space="preserve">ه.</t>
  </si>
  <si>
    <t xml:space="preserve">خنق برباط رأس</t>
  </si>
  <si>
    <t xml:space="preserve">خنقًا\غرقًا</t>
  </si>
  <si>
    <t xml:space="preserve"> "الصياد" قتل زوجته خنقاً بعد شكه فى سلوكها بمدينة الصف.. ويعترف للنيابة: "أيوة قتلتها علشان سمعتها السيئة مش علشان تحضير الفطار".. ووالد الجانى حرر بلاغا بمقتل زوجة ابنه دون أن يدرى أن نجله هو القاتل
الإثنين، 26 يناير 2015 06:14 ص
"الصياد" قتل زوجته خنقاً بعد شكه فى سلوكها بمدينة الصف.. ويعترف للنيابة: "أيوة قتلتها علشان سمعتها السيئة مش علشان تحضير الفطار".. ووالد الجانى حرر بلاغا بمقتل زوجة ابنه دون أن يدرى أن نجله هو القاتل كلابشات – أرشيفية
كتب أحمد الجعفرى
مشاركة
    Share on facebook
    Share on twitter
    Share on facebook
اضف تعليقاً واقرأ تعليقات القراء
"ما قتلتهاش علشان مارضيتش تحضر الفطار زى ما الناس قالت أنا مش مجنون، انا من فترة وسلوكها مش عاجبنى وحاسس انها بتخونى فضلت متابعها ومستنى اللحظة المناسبة علشان أخلص منها، خنقتها لحد ما طلعت فى الروح وغسلت عارى"، تلك كانت اعترفات "حسين.م.أ"، 34 سنة، صياد، أمام نيابة الصف برئاسة المستشار كريم زكريا وكيل أول النيابة، فى اتهامه بقتل زوجته "هبة"، 30 سنة، ربة منزل.
وأضاف المتهم فى تحقيقات النيابة: "لم أكن أتمنى أن تصل الأمور بيننا إلى هذا الحد، ولكن تأتى الرياح بما لا تشتهى السفن، منذ فترة وأنا أشعر بخيانتها فكنت أراقبها حتى تأكدت شكوكى، وبدأت الناس تخوض فى سيرتها مما أثار غيرتى ورجولتى فدفعنى ذلك لأن أنتقم وأثأر لشرفى، فعقدت العزم على أن أتخلص منها وانتظرت حتى تحين الفرصة لذلك".
واستكمل حديثه قائلاً: "وفى إحدى الليالى استغليت نومها وطوقت عنقها بـ"إيشارب" وظللت أجذبها بعنف بهدف خنقها وظلت تقاومنى حتى خرت قواها فسقطت جثة هامدة، فهرولت خارج المنزل هارباً إلى أن تم القبض على".
كشفت الأجهزة الأمنية تفاصيل تلك الجريمة بشكل مثير للدهشة، حيث توجه والد الجانى إلى شقة نجله صباحاً ليفاجأ بزوجة نجله جثة هامدة وابنه مختفياً، فهرول على الفور إلى الشرطة وحرر بلاغاً بمقتل زوجة ابنه واختفاء نجله، وعلى الفور انتقلت الأجهزة الأمنية إلى مكان الواقعة، وكشفت تحقيقات اللواء محمود فاروق مدير المباحث، واللواء محمد أبو الفتوح رئيس قطاع جنوب الجيزة، أن مشادات كلامية اندلعت بين المجنى عليها وزوجها أدت إلى قيام زوجها بخنقها بسبب رفضها تحضير الفطار له وفر هارباً، إلى أن تمكنت قوة من مباحث قسم شرطة الصف بقيادة المقدم محمد رفعت رئيس المباحث، من ضبط المتهم والمدعو "حسين.م.أ" 34 ويعمل صيادا ومقيم الشوبك الشرقى، أثناء جلوسه على إحدى مقاهى القرية.
انتقل فريق من نيابة الصف برئاسة كريم زكريا وكيل أول النيابة، إلى محل الواقعة وبمناظرة جثة القتيلة، تبين أنها توفيت نتيجة خنقها بقطعة قماش، وكشفت عن وجود آثار مقاومة من جانب المجنى عليها، فأمرت بتشريح الجثة ودفنها وطلب تقرير الطب الشرعى حول الوفاة، كما طلبت تحريات الأجهزة الأمنية وأمرت بحبس المتهم 4 أيام على ذمة التحقيقات. </t>
  </si>
  <si>
    <t xml:space="preserve">http://www.youm7.com/2041348</t>
  </si>
  <si>
    <t xml:space="preserve">https://www.masress.com/ahrammassai/248653</t>
  </si>
  <si>
    <t xml:space="preserve">المنيا</t>
  </si>
  <si>
    <t xml:space="preserve">إقليم شمال الصعيد</t>
  </si>
  <si>
    <t xml:space="preserve">مركز المنيا</t>
  </si>
  <si>
    <t xml:space="preserve">شك في حمل الاخت وعلاقة غير شرعية</t>
  </si>
  <si>
    <t xml:space="preserve">خ. - ذكر - 18 - أخ - قاصر</t>
  </si>
  <si>
    <t xml:space="preserve">قاصر</t>
  </si>
  <si>
    <t xml:space="preserve">ق.ج.</t>
  </si>
  <si>
    <t xml:space="preserve">طفل</t>
  </si>
  <si>
    <t xml:space="preserve">غير متزوج</t>
  </si>
  <si>
    <t xml:space="preserve">طعن بسكين في الرقبة وضرب بالةحادة على الرأس</t>
  </si>
  <si>
    <t xml:space="preserve">طعنًا</t>
  </si>
  <si>
    <t xml:space="preserve"> شاب يتخلص من شقيقته بعد اكتشافه سوء سلوكها بالمنيا
الإثنين، 26 يناير 2015 04:01 م
شاب يتخلص من شقيقته بعد اكتشافه سوء سلوكها بالمنيا اللواء أسامة متولى مدير أمن المنيا
المنيا ـ حسن عبد الغفار
مشاركة
    Share on facebook
    Share on twitter
    Share on facebook
اضف تعليقاً واقرأ تعليقات القراء
تخلص شاب من شقيقته، بعد أن اكتشف سوء سلوكها، وظهرت عليها علامات الحمل بإحدى قرى المنيا.
تلقى اللواء أسامة متولى مدير أمن المنيا، إخطاراً يفيد مقتل "قمر. ج" 16 سنة على يد شقيقها "خالد" 18 سنة، عقب اكتشافة أنها على علاقة غير شرعية بعمها 33 سنة، وظهرت عليها علامات الحمل.
انتقلت على الفور قوات الأمن إلى مكان البلاغ، وتبين أن شقيق المجنى عليها قتلها بسكين فى رقبتها وضربها بآلة حادة على رأسها حتى لفظت أنفاسها الأخيرة، تحرر عن الواقعة المحضر اللازم وجار العرض على النيابة. </t>
  </si>
  <si>
    <t xml:space="preserve">http://www.youm7.com/2042046</t>
  </si>
  <si>
    <t xml:space="preserve">https://www.masress.com/hawadeth/226867</t>
  </si>
  <si>
    <t xml:space="preserve">https://www.masress.com/veto/1448105</t>
  </si>
  <si>
    <t xml:space="preserve">فبراير</t>
  </si>
  <si>
    <t xml:space="preserve">بولاق الدكرور</t>
  </si>
  <si>
    <t xml:space="preserve">شك في نسب الطفل</t>
  </si>
  <si>
    <t xml:space="preserve">الشك في نسب الطفل</t>
  </si>
  <si>
    <t xml:space="preserve">شقة اسرة المجني عليها</t>
  </si>
  <si>
    <t xml:space="preserve">ممتلكات خاصة بأخرين</t>
  </si>
  <si>
    <t xml:space="preserve">س.ي.س. - ذكر - 27 - أب - عامل</t>
  </si>
  <si>
    <t xml:space="preserve">س.س.ي.</t>
  </si>
  <si>
    <t xml:space="preserve">4 اشهر</t>
  </si>
  <si>
    <t xml:space="preserve">ضبط واحضار</t>
  </si>
  <si>
    <t xml:space="preserve"> التحقيق مع عامل قتل طفلته لشكه في نسبها ببولاق
محمد علي
نشر في البوابة يوم 07 - 02 - 2015
تجري نيابة بولاق الدكرور برئاسة المستشار محمد عبدالمنعم، تحقيقات موسعة في واقعة قيام عامل بقتل طفلته الصغيرة التي لم يتجاوز عمرها 4 أشهر بعدما اختطفها من يد جدتها وانهال عليها بالضرب وفر هاربّا وأسرعت جدتها بنقلها إلى المستشفى فأخبرها الطبيب بوفاتها فتم تحرير محضر.
وكشفت التحقيقات التي أجراها محمود أسامة مدير نيابة بولاق الدكرور، أن المتهم كان متزوجّا منذ 7 سنوات وأنجب منها 3 أطفال آخرها الطفلة القتيلة ومنذ عام انفصل الزوجان بالطلاق ووضعت الأم ابنتها الصغيرة عقب الطلاق إلا أن الزوج كان يشكك في سلوك زوجته وفي نسب الطفلة الصغيرة حتى تزوجت طليقته من آخر وتركت ابنتها الصغيرة لدى والدتها فتوجه الأب إلى منزل جدة طفلته وانهال على الطفلة بالضرب ولم تتمكن الجدة من منعه وفر هاربّا.
وكشفت مناظرة النيابة للجثة إصابتها بكدمات بالصدر والرأس وسحجات في مختلف أنحاء الجسد فأمرت النيابة بتشريحها لبيان سبب الوفاة كما أمرت بضبط وإحضار الأب المتهم. </t>
  </si>
  <si>
    <t xml:space="preserve">https://www.masress.com/albawabh/1100379</t>
  </si>
  <si>
    <t xml:space="preserve">https://www.masress.com/elbalad/1377866</t>
  </si>
  <si>
    <t xml:space="preserve">https://www.masress.com/albawabh/1127626</t>
  </si>
  <si>
    <t xml:space="preserve">كفر الشيخ</t>
  </si>
  <si>
    <t xml:space="preserve">إقليم الدلتا</t>
  </si>
  <si>
    <t xml:space="preserve">شك في سلوك الابنة</t>
  </si>
  <si>
    <t xml:space="preserve">فردين</t>
  </si>
  <si>
    <r>
      <rPr>
        <sz val="11"/>
        <rFont val="Lohit Devanagari"/>
        <family val="0"/>
        <charset val="1"/>
      </rPr>
      <t xml:space="preserve">ف.س.ا. - ذكر – </t>
    </r>
    <r>
      <rPr>
        <sz val="12"/>
        <rFont val="Lohit Devanagari"/>
        <family val="0"/>
        <charset val="1"/>
      </rPr>
      <t xml:space="preserve">72 – أب – غير محدد
</t>
    </r>
    <r>
      <rPr>
        <sz val="11"/>
        <rFont val="Lohit Devanagari"/>
        <family val="0"/>
        <charset val="1"/>
      </rPr>
      <t xml:space="preserve">م.ف.س – ذكر – </t>
    </r>
    <r>
      <rPr>
        <sz val="12"/>
        <rFont val="Lohit Devanagari"/>
        <family val="0"/>
        <charset val="1"/>
      </rPr>
      <t xml:space="preserve">21 – أخ – عامل</t>
    </r>
  </si>
  <si>
    <t xml:space="preserve">ذكران\عدة ذكور</t>
  </si>
  <si>
    <t xml:space="preserve">غير محدد – عامل</t>
  </si>
  <si>
    <t xml:space="preserve">ش.ف.ا.</t>
  </si>
  <si>
    <t xml:space="preserve">تعدي بالضرب بعصا </t>
  </si>
  <si>
    <t xml:space="preserve"> مقتل مطلقة على يد والدها وشقيقها بكفر الشيخ
أشرف الحداد
نشر في الوفد يوم 09 - 02 - 2015
تخلص أب من ابنته المطلقة بمساعدة نجله بإحدى قرى محافظة كفر الشيخ وذلك بضربها على رأسها بعصاه غليظة لشكه في سلوكها.
وكان اللواء عبد الرحمن شرف مدير أمن كفر الشيخ تلقى إخطارا من العميد محمود زهران مأمور مركز شرطة كفر الشيخ بتلقيه بلاغا من أحد أهالى قرية دقلت التابعة لدائرة المركز بوجود شبهة جنائية في وفاة إحدى السيدات المطلقات.
وعلى الفور انتقلت المباحث الجنائية من مركز الشرطة برئاسة المقدم توفيق جاد ومعاونوه إلى القرية وتبين أن المتوفاة تدعى شيماء ف ا 30 سنة مطلقة ومقيمة مع والدها بقرية دقلت وبسؤال والدها ف س ا 72 سنة وشقيقها المدعو محمد 21 سنة عامل عادى أقرا بأن الوفاة طبيعية بسبب انزلاق قدماها على سلم المنزل أثناء قيامها بتجميع الغسيل.
وبفحص الجثة ظاهريا تبين أن بها كدمات وإصابات بالرأس من الناحية اليسرى بجانب الأذن من الخلف ووجود تورم تحت العين تم نقلها إلى مشرحة مستشفى كفر الشيخ العام وتم انتداب الطبيب الشرعي الذي أكد وجود شبهة جنائية.
كلفت إدارة البحث الجنائي بالتحري حول ملابسات الواقعة وتحرر المحضر اللازم. وأخطرت النيابة العامة وتولت التحقيقات وتبين بعد أجراء التحريات أن وراء ارتكاب الجريمة والدها بمساعدة شقيقها بعد أن قاما بالتعدي عليها بالضرب بعصاه غليظة على رأسها أودت بحياتها على الفور وتم إلقاء القبض عليهما وبعرضهما على النيابة العامة قررت حبسهما أربعة أيام على ذمة التحقيقات على أن يتم التجديد لهما في الميعاد. </t>
  </si>
  <si>
    <t xml:space="preserve">https://www.masress.com/alwafd/810572</t>
  </si>
  <si>
    <t xml:space="preserve">إمبابة</t>
  </si>
  <si>
    <t xml:space="preserve">غير محدد - ذكر - 0 - زوج - سائق</t>
  </si>
  <si>
    <t xml:space="preserve">عدة طعنات في البطن</t>
  </si>
  <si>
    <t xml:space="preserve"> سائق يتهم زوجته بالخيانة وينهال عليها بالطعنات
عبده زعلوك
نشر في المساء يوم 14 - 02 - 2015
قاده الشك في سلوك زوجته إلي محاولة التخلص بعدما سيطر عليه شيطانه واجهها بشكوكه في سوء سلوكها واتهمها بالخيانة رفضت الزوجة اتهامه وتعالي صوتها مما اثار حفيظته وأحضر سكينا وطعنها عدة طعنات وتركها غارقة في دمائها ولاذا بالفرار.
البداية كانت ببلاغ تلقاه العميد جمال آدم مأمور قسم شرطة إمبابة بوصول ربة منزل إلي مستشفي إمبابة في حالة خطرة إثر إصابتها بعدة طعنات في البطن.
كشفت تحريات المباحث بإشراف اللواء محمود فاروق مدير الإدارة العامة لمباحث الجيزة ان زوج المجني عليها وراء إصابتها.
تبين من تحريات العقيد حسن عليوة مفتش مباحث شمال الجيزة نشوب مشادة بين المجني عليها وبين زوجها "سائق" لشكه في سلوكها تطورت إلي مشاجرة علي إثرها أحضر الزوج سكينا من المطبخ وطعن زوجته عدة طعنات وتركها وسط بركة من الدماء ولاذ بالفرار استجمعت الزوجة قواها واستغاثت بإحدي جاراتها التي حضرت علي الفور واتصلت بالإسعاف التي نقلتها للمستشفي في حالة خطرة.
تم إعداد كمين للمتهم وتمكن المقدم محمد أمين رئيس مباحث قسم شرطة إمبابة من ضبطه والسلاح المستخدم في الجريمة وبمواجهته اعترف بشروعه في قتل زوجته بسب شكه في سلوكها تم تحرير محضر بالواقعة وأمر علاء سمير رئيس نيابة إمبابة بحبس المتهم 4 أيام علي ذمة التحقيق لشروعه في قتل زوجته. </t>
  </si>
  <si>
    <t xml:space="preserve">https://www.masress.com/almessa/279730</t>
  </si>
  <si>
    <t xml:space="preserve">الحوامدية</t>
  </si>
  <si>
    <t xml:space="preserve">ا.ف. - ذكر - 33 - زوج - سائق</t>
  </si>
  <si>
    <t xml:space="preserve">ي.</t>
  </si>
  <si>
    <t xml:space="preserve">إختناق</t>
  </si>
  <si>
    <t xml:space="preserve">احالة للنيابة</t>
  </si>
  <si>
    <t xml:space="preserve"> سائق يخنق زوجته لشكه في سلوكها بالجيزة
عصام أبو سديرة
نشر في المصري اليوم يوم 17 - 02 - 2015
تخلص سائق من زوجته، خنقاً، بمنطقة الحوامدية في الجيزة، وفر هارباً، إلا أن أجهزة الأمن ألقت القبض عليه، وأقر بارتكابه الواقعة لشكه في سلوكها، وتولت النيابة العامة التحقيق.
تلقى اللواء محمود فاروق، مدير الإدارة العامة لمباحث الجيزة، بلاغا من الأهالي، بالعثور على «ياسمين»، 22 عاما، جثة هامدة داخل شقتها.
انتقل النقيب حسام بكير، معاون مباحث قسم شرطة الحوامدية، إلى محل البلاغ، وتبين من المعاينة الأولية وجود آثار سحجات برقبة المجني عليه، وعُثر على جثتها بغرفة نومها.
وأفادت التحريات الأولية التي أشرف عليها الرائد هاني عكاشة، رئيس مباحث الحوامدية، بأن زوج المجني عليها «أحمد.ف»، 33 عاما، وراء ارتكاب الواقعة.
وأعدت أجهزة الأمن كميناً للمتهم، وألقت القبض عليه بأحد الأماكن التي يتردد عليها بالمنطقة، وأقر بارتكاب الواقعة، لشكه في سلوكها، وأن مشاجرة وقعت بينهما يوم الجريمة، تعدت عليه خلالها بالشتائم، وتطورت المشاجرة إلى قيامه بخنقها بيديه وفراره هربا، وتولت النيابة العامة التحقيق.
اشترك الآن لتصلك أهم الأخبار لحظة بلحظة</t>
  </si>
  <si>
    <t xml:space="preserve">https://www.masress.com/almasryalyoum/3659311</t>
  </si>
  <si>
    <t xml:space="preserve">https://www.masress.com/alnahar/323463</t>
  </si>
  <si>
    <t xml:space="preserve">الاسماعيلية</t>
  </si>
  <si>
    <t xml:space="preserve">إقليم القناة</t>
  </si>
  <si>
    <t xml:space="preserve">فايد</t>
  </si>
  <si>
    <t xml:space="preserve">امام مقر عمل المجني عليها</t>
  </si>
  <si>
    <t xml:space="preserve">طريق عام</t>
  </si>
  <si>
    <r>
      <rPr>
        <sz val="11"/>
        <rFont val="Lohit Devanagari"/>
        <family val="0"/>
        <charset val="1"/>
      </rPr>
      <t xml:space="preserve">م.ع.ع. - ذكر – </t>
    </r>
    <r>
      <rPr>
        <sz val="12"/>
        <rFont val="Lohit Devanagari"/>
        <family val="0"/>
        <charset val="1"/>
      </rPr>
      <t xml:space="preserve">0 – زوج – غير محدد
</t>
    </r>
    <r>
      <rPr>
        <sz val="11"/>
        <rFont val="Lohit Devanagari"/>
        <family val="0"/>
        <charset val="1"/>
      </rPr>
      <t xml:space="preserve">م.م.م – ذكر – </t>
    </r>
    <r>
      <rPr>
        <sz val="12"/>
        <rFont val="Lohit Devanagari"/>
        <family val="0"/>
        <charset val="1"/>
      </rPr>
      <t xml:space="preserve">0 – أخ – غير محدد</t>
    </r>
  </si>
  <si>
    <t xml:space="preserve">ز.م.م.</t>
  </si>
  <si>
    <t xml:space="preserve">جرح قطعي بالرقبة وطعنة نافذة بالبطن</t>
  </si>
  <si>
    <t xml:space="preserve">ذبحًا</t>
  </si>
  <si>
    <t xml:space="preserve"> يذبح زوجته بمساعدة شقيقها لشكهما في سلوكها بالإسماعيلية
هشام إسماعيل
نشر في التحرير يوم 18 - 02 - 2015
شهدت أحدى الكافيتريات السياحية بمنطقة فنارة التابعة لمركز ومدينة فايد بمحافظة الإسماعيلية جريمة بشعة، حيث أقدم زوج على ذبح وزحته بمساعدة شقيقها، لشكهما في سلوكها.
تلقى اللواء منتصر أبوزيد مدير أمن الإسماعيلية، إخطارًا من الرائد أحمد عبد الله رئيس مباحث مركز شرطة فايد، بورود بلاغ من صحاب كافيتريات عن قيام شخصين بقتل سيدة تدعى (زوبة. م. م - 32 سنة) تعمل في الكافيتريا، بإحداث جرح قطعي بالرقبة من الجهة اليمني إلي اليسرى وطعنة نافذة بالبطن ولاذوا بالفرار، وتم نقلها إلى المستشفى الجامعي في حالة خطيرة.
وتم تشكيل فريق بحث من إدارة البحث الجنائي وضباط مباحث مركز شرطة فايد برئاسة اللواء محمد جاد، وتبين من خلال التحريات أن وراء الواقعة زوجها المدعو (محمد. ع. ع) وشقيق المجني عليها (محمد. م. م) وتم عمل عدة أكمنة ثابتة ومتحركة في الأماكن التي يترددون عليها بمنطقة عين غصين دائرة المركز، وتم ضبطهما وبمواجهتهما اعترفا بارتكاب الواقعة، لشكهما في سلوكها وتم تحرير محضر بالواقعة وأخطرت النيابة العامة لمباشرة التحقيقات. </t>
  </si>
  <si>
    <t xml:space="preserve">https://www.masress.com/tahrirnews/2360083</t>
  </si>
  <si>
    <t xml:space="preserve">مصر القديمة</t>
  </si>
  <si>
    <t xml:space="preserve">كشف عذرية واكتشاف علاقة جنسية للمجني عليها</t>
  </si>
  <si>
    <t xml:space="preserve">السلوك الجنسي</t>
  </si>
  <si>
    <t xml:space="preserve">غير محدد - ذكر - 0 - أب - عامل</t>
  </si>
  <si>
    <t xml:space="preserve"> وفاة فتاة نتيجة تعذيب والدها لها لاكتشافه أنها غير عذراء بمصر القديمة
كريم صبحى
نشر في اليوم السابع يوم 18 - 02 - 2015
أنهى عامل بمصر القديمة حياة ابنته البالغة من العمر 17 عاما بعدما تعدى عليها بالضرب على رأسها بعصا، وذلك عقب اكتشافه أنها ليست عذراء، حيث أبلغه طبيب بعد الكشف عليها أن غشاء بكارتها قد فض من فترة، وتم نقلها إلى المستشفى إلا أنها لفظت أنفاسها الأخيرة بداخل المستشفى.
بدأت تفاصيل الواقعة بتلقى قسم شرطة مصر القديمة بلاغا من الأهالى يفيد بتعدى عامل على ابنته بالضرب المبرح بالعصى، حيث سمع الجيران صراخ المجنى عليها وتمكنوا من إنقاذها من أيدى والدها.
وتبين من التحريات والتحقيقات أن العامل شك فى سلوك ابنته بسبب كثرة النميمة عليها من شباب المنطقة بأنها ترافق عدد منهم، حيث طلب من ابنته أن تتوجه معه إلى أحد المستشفيات وعرضها على الأطباء الذين أكدوا له عقب الكشف عليها أن ابنته ليست آنسة وغشاء بكارتها قد فض من فترة، ما دفع العامل إلى اصطحاب ابنته إلى شقته بمنطقة عزبة أبو قرن وأغلق عليها غرفتها، ثم تعدى عليها بالضرب المبرح قاصدا قتلها انتقاما لشرفه حتى تتدخل الجيران، وتم نقل المجنى عليها للمستشفى إلا أنها توفيت صباح اليوم، وتباشر النيابة التحقيق مع والدها . </t>
  </si>
  <si>
    <t xml:space="preserve">https://www.masress.com/youm7/2072450</t>
  </si>
  <si>
    <t xml:space="preserve">https://www.masress.com/albawabh/1121991</t>
  </si>
  <si>
    <t xml:space="preserve">https://www.masress.com/shorouk/860087</t>
  </si>
  <si>
    <t xml:space="preserve">سوهاج</t>
  </si>
  <si>
    <t xml:space="preserve">مركز سوهاج</t>
  </si>
  <si>
    <t xml:space="preserve">شك في سلوك الاخت</t>
  </si>
  <si>
    <t xml:space="preserve">ا.ع.ن. - ذكر - 35 - أخ - عامل</t>
  </si>
  <si>
    <t xml:space="preserve">ر.ا.</t>
  </si>
  <si>
    <t xml:space="preserve">ضرب باسطوانة غاز على الرأس</t>
  </si>
  <si>
    <t xml:space="preserve"> عامل يقتل شقيقته لشكه فى سلوكها بسوهاج‎
وكالة أنباء أونا
نشر في وكالة أنباء أونا يوم 18 - 02 - 2015
هشم عامل رأس شقيقته لشكه في سلوكها بناحية قلفاو دائرة مركز سوهاج ، تم نقل الجثة لمشرحة مستشفى سوهاج العام.
تلقى العميد حسين حامد مدير المباحث الجنائية ، إخطارا من الرائد أحمد طلعت ، معاون أول مباحث مركز سوهاج بمقتل ربة منزل علي يد شقيقها بناحية قلفاو دائرة المركز.
وانتقل إلي المكان مأمور وضباط المركز، وتبين من الفحص والمعاينة قيام " أ . ع . ن " 35 سنة عامل قهوجي، بالتعدي بالأيدي علي شقيقته " ر " 45 سنة ربة منزل حتي سقطت علي الأرض، ثم انهال عليها باسطوانة بوتاجاز، حتي هشم رأسها تمامًا وفارقت الحياة، وتم نقل الجثة لمشرحة مستشفى سوهاج العام.
وتم ضبط المتهم، وكلفت إدارة البحث الجنائي بالتحري في الواقعة وظروفها وملابساتها، وتحرر محضر بالواقعة، وتولت النيابة التحقيقات.</t>
  </si>
  <si>
    <t xml:space="preserve">https://www.masress.com/ona/2179390</t>
  </si>
  <si>
    <t xml:space="preserve">https://www.masress.com/almesryoon/782505</t>
  </si>
  <si>
    <t xml:space="preserve">https://www.masress.com/almasryalyoum/3660139</t>
  </si>
  <si>
    <t xml:space="preserve">مارس</t>
  </si>
  <si>
    <t xml:space="preserve">البحيرة</t>
  </si>
  <si>
    <t xml:space="preserve">أبو المطامير</t>
  </si>
  <si>
    <t xml:space="preserve">شقة المجني عليها</t>
  </si>
  <si>
    <t xml:space="preserve">ر.ا.ا. - ذكر - 33 - أخ - مسجل خطر</t>
  </si>
  <si>
    <t xml:space="preserve">مسجل خطر</t>
  </si>
  <si>
    <t xml:space="preserve">ا.ا.ا.</t>
  </si>
  <si>
    <t xml:space="preserve">ضرب بعصا ادى لاصابات بالرأس والجسد</t>
  </si>
  <si>
    <t xml:space="preserve"> مسجل خطر يقتل شقيقته بالبحيرة لشكه في سلوكها
أحمد نصرة
نشر في مصراوي يوم 02 - 03 - 2015
قتل عامل زراعي بمدينة أبو المطامير، بمحافظة البحيرة، شقيقته بزعم سوء سلوكها وتغيبها عن المسكن منذ فترة قبل عودتها أمس الأحد.
وحضر "ر.ص" عامل زراعي ومقيم عزبة عبد الغني، بندر أبو المطامير، مسجل شقي خطر ، والسابق اتهامه في عدد ( 15 ) لديوان النيابة، وقرر بقيامه بقتل شقيقته "أ.ص" 29 سنة، ربة منزل ومقيمة بمركز أبو المطامير، وقدم الآداة المستخدمة في القتل "عصا".
انتقلت النيابة العامة لموقع الحادث وتبين وجود جثة المجني عليها بمسكنها وبها إصابات بالرأس وبعض أجزاء الجسم، وتم نقلها لمشرحة مستشفى أبوالمطامير العام.
تحرر المحضر اللازم وجار العرض على النيابة العامة. </t>
  </si>
  <si>
    <t xml:space="preserve">https://www.masress.com/masrawy/700470234</t>
  </si>
  <si>
    <t xml:space="preserve">http://www.youm7.com/2087658</t>
  </si>
  <si>
    <t xml:space="preserve">https://www.masress.com/albawabh/1144523</t>
  </si>
  <si>
    <t xml:space="preserve">بني سويف</t>
  </si>
  <si>
    <t xml:space="preserve">الفشن</t>
  </si>
  <si>
    <t xml:space="preserve">م.ع.ع. - ذكر - 30 - زوج - مزارع</t>
  </si>
  <si>
    <t xml:space="preserve">مزارع</t>
  </si>
  <si>
    <t xml:space="preserve">ه.م.م.</t>
  </si>
  <si>
    <t xml:space="preserve">ضرب وعدة طعنات نافذة بالصدر والبطن والرقبة</t>
  </si>
  <si>
    <t xml:space="preserve">رقم 5878 جنح الفشن 2015</t>
  </si>
  <si>
    <t xml:space="preserve">كانت المجني ليها حامل (7 أشهر) واجهضت الجنين نتيجة للاعتداء</t>
  </si>
  <si>
    <t xml:space="preserve"> مزارع يطعن زوجته ويجهضها لشكه فى سلوكها ببنى سويف
المصريون
نشر في المصريون يوم 15 - 03 - 2015
أجهض مزارع زوجته جراء ضربها بشومة على بطنها ثم طعنها عدة طعنات نافذة بالصدر والبطن والرقبة لشكه فى سلوكها أثناء تغيبه للعمل بالقاهرة.
كان اللواء محمد أبوطالب مدير أمن بنى سويف، تلقى إخطارا من مأمور مركز شرطة الفشن يفيد بتلقيه بلاغا من مدير المستشفى المركزى بوصول هدى محمود محمد (25سنة ربة منزل) مصابة بعدة طعنات نافذة بالصدر والبطن والرقبة من سلاح أبيض (مطواة) تسببت فى إجهاضها من حمل فى الشهر السابع، وتم نقلها لمستشفى بنى سويف العام لخطورة حالتها.
كشفت تحريات مباحث مركز الفشن بإشراف اللواء زكريا أبو زينة مدير المباحث الجنائية أن المجنى عليها أنها متزوجة من محمد عبدالشفيع عبدالجوار محمد (30سنة مزارع)، وأنه قام بطعنها عدة طعنات لشكه فى سلوكها أثناء تغيبه للعمل بالقاهرة وتم القبض عليه وبمواجهته بما أسفرت عنه التحريات وأقوال أهليتها اعترف بأنه حاول قتلها انتقاما لشرفه بعدما علم من شقيقه أنها على علاقة غير شرعية بزوج شقيقتها وأنه يأتى إليها فى منزله ويمارسان الرذيلة أثناء تغيبه عن المنزل للعمل بالقاهرة كما أنكر الزوج فى اعترافاته نسب الطفل المقتول فى أحشائها.
تم تحرير المحضر رقم (5878/2015) جنح الفشن بالواقعة، وأمر مصطفى إسماعيل مدير نيابة الفشن بإشراف المستشار تامر الخطيب المحامى العام لنيابات بنى سويف بحبس المتهم 4 أيام على ذمة التحقيقات. </t>
  </si>
  <si>
    <t xml:space="preserve">https://www.masress.com/almesryoon/802347</t>
  </si>
  <si>
    <t xml:space="preserve">https://www.masress.com/elbalad/1436582</t>
  </si>
  <si>
    <t xml:space="preserve">https://www.masress.com/rosadaily/1093616</t>
  </si>
  <si>
    <t xml:space="preserve">الغربية</t>
  </si>
  <si>
    <t xml:space="preserve">سمنود</t>
  </si>
  <si>
    <t xml:space="preserve">م.م. - ذكر - 40 - زوج - سائق</t>
  </si>
  <si>
    <t xml:space="preserve">ش.ا.</t>
  </si>
  <si>
    <t xml:space="preserve">جروح قطعية وطعنات متفرقة بالجسد</t>
  </si>
  <si>
    <t xml:space="preserve">دافع الواقعة قد يكون مادي وليس الشرف</t>
  </si>
  <si>
    <t xml:space="preserve"> لشكه في سلوكها.. زوج يمزق جسد زوجته بآلة حادة في الغربية
رفيق ناصف
نشر في الوطن يوم 27 - 03 - 2015
قتلت ربة منزل في العقد الثالث من عمرها على يد زوجها بمحافظة الغربية، بسبب وجود خلافات أسرية بينهما.
كان اللواء عبدالحميد عبدالعظيم، مدير أمن الغربية، تلقى إخطارا من مأمور مركز سمنود بورود بلاغ من شرطة النجدة بوصول (شيماء أحمد- 36 عاما-ربة منزل)، مصابة بجروح قطعية بفروة الرأس والرقبة وطعنات في أماكن متفرقة من جسدها، جثة هامدة إلى مشرحة مستشفى سمنود العام.
وانتقل الرائد محمد عاصم، رئيس مباحث المركز، والنقيب حازم حسام، والنقيب محمود خليل، إلى مكان الواقعة وبمقابلة الزوج (محمد مسعد- سائق توك توك- 40 عاما)، اعترف بقتله زوجته بسبب خلافات زوجية وعزمه على تسليم نفسه إلى الشرطة بعد قتلها عمدا بعد مشادة كلامية وشكه في سلوكها ومرورهما بأزمة مالية حادة وصعوبة العيش وغلاء الأسعار.
وكلفت إدارة البحث الجنائي، بتحري ظروف وملابسات الواقعة، وتحرر محضر بالواقعة وأخطرت النيابة العامة للتحقيق والتي أمرت بحبس المتهم 4 أيام على ذمة التحقيقات. </t>
  </si>
  <si>
    <t xml:space="preserve">https://www.masress.com/elwatan/695677</t>
  </si>
  <si>
    <t xml:space="preserve">ضعيف</t>
  </si>
  <si>
    <t xml:space="preserve">النصف الاول من 2016</t>
  </si>
  <si>
    <t xml:space="preserve">أبريل</t>
  </si>
  <si>
    <t xml:space="preserve">الرمل ثان</t>
  </si>
  <si>
    <t xml:space="preserve">سوء سلوكها وانتشار شائعات حول ارتباطها بعلاقة بشخص اخر</t>
  </si>
  <si>
    <r>
      <rPr>
        <sz val="11"/>
        <rFont val="Lohit Devanagari"/>
        <family val="0"/>
        <charset val="1"/>
      </rPr>
      <t xml:space="preserve">س.م. - ذكر – </t>
    </r>
    <r>
      <rPr>
        <sz val="12"/>
        <rFont val="Lohit Devanagari"/>
        <family val="0"/>
        <charset val="1"/>
      </rPr>
      <t xml:space="preserve">49 – أخ - عاطل
</t>
    </r>
    <r>
      <rPr>
        <sz val="11"/>
        <rFont val="Lohit Devanagari"/>
        <family val="0"/>
        <charset val="1"/>
      </rPr>
      <t xml:space="preserve">ن.ا. - ذكر – </t>
    </r>
    <r>
      <rPr>
        <sz val="12"/>
        <rFont val="Lohit Devanagari"/>
        <family val="0"/>
        <charset val="1"/>
      </rPr>
      <t xml:space="preserve">80 – عم – عامل
</t>
    </r>
    <r>
      <rPr>
        <sz val="11"/>
        <rFont val="Lohit Devanagari"/>
        <family val="0"/>
        <charset val="1"/>
      </rPr>
      <t xml:space="preserve">س.ف. - أنثى – </t>
    </r>
    <r>
      <rPr>
        <sz val="12"/>
        <rFont val="Lohit Devanagari"/>
        <family val="0"/>
        <charset val="1"/>
      </rPr>
      <t xml:space="preserve">36 – أبنة عم – ربة منزل</t>
    </r>
  </si>
  <si>
    <t xml:space="preserve">بدون عامل – عامل – ربة منزل</t>
  </si>
  <si>
    <t xml:space="preserve">س.م.</t>
  </si>
  <si>
    <t xml:space="preserve">تاريخ الواقعة غير محدد تمت اضافة تاريخ محضر التغيب</t>
  </si>
  <si>
    <t xml:space="preserve"> عاطل يقتل شقيقته بمساعدة عمه وابنة عمه لسوء سلوكها فى الإسكندرية
السبت، 21 مايو 2016 11:59 ص
عاطل يقتل شقيقته بمساعدة عمه وابنة عمه لسوء سلوكها فى الإسكندرية جثة- أرشيفية
الإسكندرية – هناء أبو العز
مشاركة
    Share on facebook
    Share on twitter
    Share on facebook
اضف تعليقاً واقرأ تعليقات القراء
كشفت مباحث مديرية أمن الإسكندرية، برئاسة اللواء شريف عبد الحميد مدير إدارة البحث الجنائى، غموض العثور على جثة لسيدة بترعة الإسكندرية بالطريق الدائرى.
البداية عندما تلقى اللواء نادر جنيدى مساعد وزير الداخلية لأمن الإسكندرية، إخطاراً بشأن العثور على جثة سيده مجهوله ملقاه بترعه إسكندرية بالطريق الدائرى، دائرة قسم شرطة ثان الرمل فى حالة تعفن رمى ومتآكلة الوجه والأطراف، ترتدى كامل ملابسها.
تم وضع خطه بحث شاملة لكشف غموض الحادث، بالتنسيق مع فرع الأمن العام بالإسكندرية، وتوصلت جهود فريق البحث من خلال فحص حالات الغياب، إلى أن الجثه للمدعوة "سعده .م" – 45سنة ربة منزل مقيمه دائرة قسم محرم بك، والمبلغ بغيابها فى المحضر بتاريخ 8 أبريل الماضى، عن بلاغ زوجها "بحر .ه" -70 سنة بالمعاش مقيم بذات العنوان.
وبإجراء التحريات حول المجنى عليها، تبين أنها سيئة السمعه والسلوك، وتربطها بأحد الأشخاص علاقه غير شرعية، ما أثار حفيظة أهليتها للتخلص منها، وبتكثيف التحريات، توصلت جهود البحث إلى أن مرتكب الحادث كل من" شقيقها" سعيد .م" - 49 سنة بدون عمل مقيم دائرة قسم محرم بك، وعمها "ناجى. ا " - 80 سنة عامل زراعى مقيم كفر الدوار محافظة البحيرة، ونجلة عمها "سحر .ف " - 36 سنة ربة منزل مقيمه دائرة قسم ثان الرمل.
وأكدت التحريات أنهم عقدوا العزم وبيتوا النيه على قتل المجنى عليها والتخلص منها لسوء سلوكها، وعقب تقنين الإجراءات تم ضبطهم، وبمواجهتهم اعترفوا بارتكاب الواقعة، بأن قامت المتهمة الثالثة بوضع مادة مخدرة فى كوب مياه غازية للمجنى عليها، وعقب غيابها عن الوعى قام المتهم الأول بكتم أنفاسها حتى فارقت الحياة، وعقب ذلك قام المتهمان الأول والثانى بنقلها بواسطة مركبة توك توك "ملك الأول" لمكان العثور عليها وإلقائها بمياه الترعه وفرا هاربين.
وتحرر المحضر أحوال قسم ثان الرمل، وبالعرض على النيابه العامة قررت حبس المتهمين لمدة أربعة أيام احتياطياً على ذمة التحقيق.</t>
  </si>
  <si>
    <t xml:space="preserve">http://www.youm7.com/2726980</t>
  </si>
  <si>
    <t xml:space="preserve">https://www.tahrirnews.com/Story/854061/%D8%A7%D9%84%D8%B4%D8%B1%D9%81-%D8%BA%D8%A7%D9%84%D9%8A-%D8%AC%D8%B1%D8%A7%D8%A6%D9%85-%D8%A7%D9%84%D9%82%D8%AA%D9%84-%D8%A8%D8%AF%D8%A7%D9%81%D8%B9-%D8%A7%D9%84%D8%B4%D8%B1%D9%81-%D8%B9%D8%B1%D8%B6-%D9%85%D8%B3%D8%AA%D9%85%D8%B1/%D8%AC%D8%B1%D9%8A%D9%85%D8%A9</t>
  </si>
  <si>
    <t xml:space="preserve">https://www.masress.com/hawadeth/268882 </t>
  </si>
  <si>
    <t xml:space="preserve">الرحمانية</t>
  </si>
  <si>
    <t xml:space="preserve">كثرة خروجها من المنزل وشك في سلوكها</t>
  </si>
  <si>
    <t xml:space="preserve">خ.ز.ا. - ذكر - 45 - زوج - حارس عقار</t>
  </si>
  <si>
    <t xml:space="preserve">أخرى</t>
  </si>
  <si>
    <t xml:space="preserve">ك.ا.ج.</t>
  </si>
  <si>
    <t xml:space="preserve">تهشم الرأس نتيجة ضرب بمكواة</t>
  </si>
  <si>
    <t xml:space="preserve">حاول المتهم الانتحار بالقفز من اعلى سطح منزله</t>
  </si>
  <si>
    <t xml:space="preserve"> بالصور - قاتل زوجته السريلانكية يمثل جريمته أمام النيابة
أحمد نصرة
نشر في مصراوي يوم 10 - 04 - 2015
استمعت نيابة الرحمانية بمحافظة البحيرة، لأقوال ''خميس ز.م''، 45 سنة، والمقيم بقرية الجزايرلي التابعة لمركز الرحمانية، والمتهم بقتله زوجته سريلانكية الجنسية وتدعي ''كاستري أرتش جين''، 43 سنة، لشكه في سلوكها .
وانتقل وكيل نيابة الرحمانية برفقة المتهم لتمثيل الجريمة في محل وقوعها بمنزل المجني عليها، وقام المتهم بتمثيل جريمته وسط حراسه أمنيه مشدده، وتبين من تمثيل الجريمة أنه وقت وقوعها ذهب المتهم للمنزل وجلس مع والدته لدقائق ثم تركها، والتقي بزوجته في غرفة النوم ودار نقاش حاد بينهما .
وتطور النقاش بينهما و قام الجاني علي أثر ذلك بالتقاط سكين كانت بجانبه داخل الغرفة، وفشل في محاولته طعنها حتي اصيبت المجني عليها في خدها، عندما تصدت له محاولة الدفاع عن نفسها، ودفعته علي الأرض وحاولت الهروب، إلا انه أنه أمسك بها مرة أخري، ثم التقط مكواه كهربائية وضربها علي رأسها عدة ضربات.
كانت الأجهزة الأمنية بمركز شرطة الرحمانية، تلقت بلاغاً بوقوع حادث قتل بقيام سايس جراج يقيم بقرية الجزايرلي دائرة المركز، بقتل زوجته السيرلانكية، لشكه في سوء سلوكها.
وأفادت التحريات أن المتهم فور انتهائه من جريمته قام بمحاولة الانتحار بالقفز من أعلى سطح منزله، إلا أن أهليته تمكنوا من السيطرة عليه ومنعه، فقام بالذهاب لمسجد القرية واستخدم مكبر الصوت وقال: ''أنا اللى قتلت مراتى ''، ثم صعد إلى أعلى المسجد فى محاولة للانتحار للمرة الثانية، إلا أن ابنته تمكنت من اللحاق به ومنعه قبل القفز، وتبين من الفحص أن المتهم يعانى من اضطرابات نفسية. </t>
  </si>
  <si>
    <t xml:space="preserve">https://www.masress.com/masrawy/700517839</t>
  </si>
  <si>
    <t xml:space="preserve">https://www.masress.com/albawabh/1221209</t>
  </si>
  <si>
    <t xml:space="preserve">https://www.masress.com/youm7/2135257</t>
  </si>
  <si>
    <t xml:space="preserve">طنطا</t>
  </si>
  <si>
    <t xml:space="preserve">م.ا.ت. - ذكر - 44 - زوج - عامل</t>
  </si>
  <si>
    <t xml:space="preserve">ز.ف.ا.</t>
  </si>
  <si>
    <t xml:space="preserve">4559 إدارى قسم أول طنطا</t>
  </si>
  <si>
    <t xml:space="preserve"> عامل يقتل زوجته بعد شهرين من زواجهما بسبب سوء سلوكها فى طنطا
الأربعاء، 08 أبريل 2015 10:53 ص
عامل يقتل زوجته بعد شهرين من زواجهما بسبب سوء سلوكها فى طنطا جثة - أرشيفية
الغربية - مصطفى عادل
مشاركة
    Share on facebook
    Share on twitter
    Share on facebook
اضف تعليقاً واقرأ تعليقات القراء
أنهى عامل بطنطا حياة زوجته بعد زواجهما بشهرين، بعد أن تعدى عليها بالضرب حتى لفظت أنفاسها متأثرة بإصابتها لسوء سلوكها وارتباطها بعلاقات عاطفية بعدد من الرجال، وتم ضبط المتهم واعترف بارتكاب الواقعة.
تلقى اللواء عبد الحميد عثمان الحصى مدير أمن الغربية إخطارا من مأمور قسم أول طنطا عن بلاغ "ع.ف.ا" 36 سنة ربة منزل، مقيمة بمنطقة سيجر دائرة القسم بورود اتصال هاتفى لها من "م.ا.ا" 44 سنة ربة منزل مقيمة بذات المنطقة، وأبلغتها أثناء حضورها إجراءات غسل شقيقتها "ز.ف.ا" 43سنة ربة منزل زوجة "م.ا.ت" 47سنة عامل مقيمان بذات المنزل تلاحظ لها وجود إصابات بالجثة وحلق شعرهان وقيام زوجها باستخراج تصريح دفن لها مما دعاها للشك فى وفاة شقيقتها، واتهمت زوج شقيقتها بالتسبب فى وفاتها، تم التحفظ على الجثة بمشرحة مستشفى طنطا الجامعى، وتم تشكيل فريق بحث من ضباط إدارة البحث الجنائية تحت إشراف اللواء عبد اللطيف الحناوى مدير المباحث الجنائية قاده العميد بهاء البطراوى رئيس مباحث المديرية والعقيد وليد الجندى وكيل إدارة البحث الجنائى بالغربية، والرائد عمرو الطوخى رئيس مباحث قسم أول طنطا، وتم ضبط المتهم "م.ا.ت".
واعترف بارتكاب الواقعة لشكه فى سلوك زوجته وأنه تزوج منها منذ شهرين، واعترفت له بوجود علاقات عاطفية مع عدد من الرجال مما أثار حفيظته وتعدى عليها بالضرب حتى لفظت أنفاسها متأثرة بإصابتها وقيامه بحلق شعر رأسها، تحرر المحضر 4559 إدارى قسم أول طنطا، وقررت النيابة ندب الطب الشرعى لتشريح الجثة لبيان سبب الوفاة وحبس المتهم 4 أيام على ذمة التحقيقات. </t>
  </si>
  <si>
    <t xml:space="preserve">http://www.youm7.com/2133225</t>
  </si>
  <si>
    <t xml:space="preserve">https://www.masress.com/albawabh/1220762</t>
  </si>
  <si>
    <t xml:space="preserve">https://www.masress.com/almessa/286408</t>
  </si>
  <si>
    <t xml:space="preserve">المنتزه ثان</t>
  </si>
  <si>
    <t xml:space="preserve">مدخل عقار</t>
  </si>
  <si>
    <t xml:space="preserve">ع.خ.ا. - ذكر - 31 - زوج - حارس عقار</t>
  </si>
  <si>
    <t xml:space="preserve">ه.ف.ع.</t>
  </si>
  <si>
    <t xml:space="preserve">طعنات متفرقة بالجسد</t>
  </si>
  <si>
    <t xml:space="preserve"> حارس عقار بالإسكندرية يذبح زوجته في مدخل العمارة لشكه في سلوكها
عمرو أنور
نشر في التحرير يوم 11 - 04 - 2015
تلقى اللواء محمد الشرقاوي مساعد الوزير لأمن الإسكندرية، إخطارًا من العيمد ياسر الجزيري مأمور قسم شرطة ثان المنتزة، بالعثور على جثة سيدة بمدخل عقار في منطقة العصافرة قبلي.
وبالإنتقال تبين وجود جثة (هالة. ف. ع - 24 سنة) زوجة حارس العقار، محل البلاغ، مقيمة كوم حمادة بمحافظة البحيرة، مسجاه على وجهها بمدخل العقار ترتدي كامل ملابسها، مصابة بطعنات متفرقة بالجسم.
وتمكنت وحدة مباحث القسم من ضبط مرتكب الواقعة زوج المجني عليها (عادل. خ - 31 سنة) حارس عقار، مقيم كوم حمادة واعترف بارتكاب الواقعة لشكه في سلوكها وبإرشاده تم ضبط الأداة المستخدمة "سكين". </t>
  </si>
  <si>
    <t xml:space="preserve">https://www.masress.com/tahrirnews/2397253</t>
  </si>
  <si>
    <t xml:space="preserve">http://www.youm7.com/2138133</t>
  </si>
  <si>
    <t xml:space="preserve">https://www.masress.com/albawabh/1228507</t>
  </si>
  <si>
    <t xml:space="preserve">https://www.masress.com/alwafd/846184</t>
  </si>
  <si>
    <t xml:space="preserve">بورسعيد</t>
  </si>
  <si>
    <t xml:space="preserve">الجنوب</t>
  </si>
  <si>
    <t xml:space="preserve">شك في سلوكها </t>
  </si>
  <si>
    <t xml:space="preserve">م.ا.ق - ذكر - 0 - أخ زوج - عاطل</t>
  </si>
  <si>
    <t xml:space="preserve">بدون عمل</t>
  </si>
  <si>
    <t xml:space="preserve">ف.ع.د.</t>
  </si>
  <si>
    <t xml:space="preserve">زوجة أخ</t>
  </si>
  <si>
    <t xml:space="preserve">مصاهرة</t>
  </si>
  <si>
    <t xml:space="preserve">طعنة نافذة بالرقبة وطعنة بالوجه</t>
  </si>
  <si>
    <t xml:space="preserve"> ضبط قاتل زوجة شقيقه ببورسعيد
شيماء رشاد
نشر في التحرير يوم 19 - 04 - 2015
تمكنت قوات الأمن ببورسعيد، اليوم الأحد، من ضبطت عاطل متهم بذبح زوجة شقيقه، جنوب المحافظة، لشكه في سلوك المجني عليها.
كانت قوات الأمن بكمين المعاهدة، بنطاق حي الجنوب، ضبطت المتهم "محمود.ا"، حال ذهابه إلى عزبة الجناين، بعد رصد تحركاته، حيث تبين أنه وراء قتل "ف.ع.د"، 25 سنة، ربة منزل، عن طريق تسديد عدة طنعات نافذة لها، بسكين أبيض، بمنطقتي الرقبة، والوجه، أودت بوفاتها.
وقرر المتهم خلال التحقيقات، أنه ارتكب الجريمة، لسوء في سلوك زوجة شقيقه.
تحرر محضر بالواقعة، وأخطرت النيابة العامة التي أمرت بحبس المتهم لمدة 4 أيام على ذمة التحقيق. </t>
  </si>
  <si>
    <t xml:space="preserve">https://www.masress.com/tahrirnews/2402932</t>
  </si>
  <si>
    <t xml:space="preserve"> http://www.youm7.com/2147708</t>
  </si>
  <si>
    <t xml:space="preserve">https://www.masress.com/masrawy/700533793</t>
  </si>
  <si>
    <t xml:space="preserve">غير محدد - ذكر - 0 - زوج - تاجر</t>
  </si>
  <si>
    <t xml:space="preserve">أعمال حرة</t>
  </si>
  <si>
    <t xml:space="preserve">طلق ناري</t>
  </si>
  <si>
    <t xml:space="preserve">إطلاق نار</t>
  </si>
  <si>
    <t xml:space="preserve">قام المتهم بقتل اطفاله الاثنين (عامان) والانتحار بسلاح ناري بعد قتل الزوجة</t>
  </si>
  <si>
    <t xml:space="preserve"> تاجر يقتل زوجته وأطفاله وينتحر بمصر القديمة
أحمد ربيع
نشر في مصراوي يوم 19 - 04 - 2015
أكد مصدر أمني بمديرية امن القاهرة، أن المديرية تلقت إخطارًا من قسم شرطة مصر القديمة يفيد بقيام تاجر بإطلاق النيران على زوجته وأطفاله، ثم قام بالانتحار.
واضاف المصدر في تصريح لمصراوي، أنه بإجراء التحريات الاولية تبين أن الدافع وراء الجريمة، هو شك التاجر في سلوك زوجته، حيث قام بترك محل عمله بالموسكي والتوجه الى منزله وبحوزته طبنجة 9مم، وأطلق النيران على زوجته ربة منزل، كما أطلق النيران على اطفاله "التؤام" اللذان يبلغان من العمر عامان، وبعد تأكده من وفاتهم أطلق النيران على نفسه.
تم تحرير محضر بالواقعة، وإحالته الى النيابة العامة التي باشرت التحقيق. </t>
  </si>
  <si>
    <t xml:space="preserve">https://www.masress.com/masrawy/700533669</t>
  </si>
  <si>
    <t xml:space="preserve">https://www.masress.com/elaosboa/243617</t>
  </si>
  <si>
    <t xml:space="preserve">القليوبية</t>
  </si>
  <si>
    <t xml:space="preserve">القناطر الخيرية</t>
  </si>
  <si>
    <t xml:space="preserve">ص.ل.ا. - ذكر - 43 - زوج - قهوجي</t>
  </si>
  <si>
    <t xml:space="preserve">خ.س.م.</t>
  </si>
  <si>
    <t xml:space="preserve">طعنات نافذة بالجسد</t>
  </si>
  <si>
    <t xml:space="preserve"> قهوجي يقطع زوجته بالسكين لشكه في سلوكها
اسامه علاء
نشر في البوابة يوم 20 - 04 - 2015
‫انهال قهوجى على زوجته بالسكين وطعنها عدة طعنات نافذة في أنحاء متفرقة من جسدها حتى لفظت أنفاسها بالقناطر الخيرية بمحافظة القليوبية، وذلك لشكه في سلوكها.
تم نقل المجنى عليها إلى مستشفى القناطر العام وألقى القبض على المتهم وضبط السلاح المستخدم في الحادث وتولت النيابة التحقيق.
وتلقى المقدم هانى أبوسريع رئيس مباحث القناطر الخيرية إشارة من المستشفى بوصول خديجة. س. م، 38 سنة، ربة منزل، جثة هامدة إثر عدة طعنات نافذة في أنحاء بالجسد.
وتم إخطار اللواء محمود يسرى مدير أمن القليوبية، فكلف العقيد جمال الدغيدى رئيس فرع البحث الجنائي بكشف تفاصيل الحادث، وتوصلت التحريات إلى أن وراء ارتكاب الواقعة زوجها حيث نشبت مشادة كلامية بينهما تطورت لمشاجرة بسبب شك الزوج في سلوكها، فقام بإحضار سكين من المطبخ وانهال عليها طعنًا حتى لفظت أنفاسها.
وألقى القبض على الزوج الجاني ويدعى صلاح، ل، أ، 43 سنة، قهوجى والسلاح المستخدم في الحادث فيما اتهم شقيق المجنى عليها ويدعى مصطفى 24 سنة زوجها بقتل شقيقته، وتولت النيابة التحقيق. </t>
  </si>
  <si>
    <t xml:space="preserve">https://www.masress.com/albawabh/1243855</t>
  </si>
  <si>
    <t xml:space="preserve">http://www.youm7.com/2148853</t>
  </si>
  <si>
    <t xml:space="preserve">https://www.masress.com/masrawy/700534199</t>
  </si>
  <si>
    <t xml:space="preserve">https://www.masress.com/msaeya/150662</t>
  </si>
  <si>
    <t xml:space="preserve">ا.ا.ا. - ذكر - 33 - زوج - عامل</t>
  </si>
  <si>
    <t xml:space="preserve">ا.م.ع.</t>
  </si>
  <si>
    <t xml:space="preserve">تعدي بالضرب ادى لجروح وكدمات متفرقة بالوجه والرأس والرقبة</t>
  </si>
  <si>
    <t xml:space="preserve"> زوج يقتل زوجته ب«عصا» بسبب شكه في سلوكها بالإسكندرية
محمد العدوى
نشر في البوابة يوم 24 - 04 - 2015
لقيت سيدة مصرعها بدائرة قسم ثان المنتزه داخل شقتها، اليوم الجمعة، عقب تعدي زوجها عليها بالضرب بعصا خشبية، بسبب شكه في سلوكها.
تعود الواقعة، عندما تلقى قسم ثان المنتزه بوفاة سيدة داخل الشقة سكنها بالعقار 12 شارع الثلاجة، وبالانتقال تبين وجود جثة إكرام م ع ا 44 سنة ربة منزل أعلى سرير حجرة نومها ترتدي كامل ملابسها وبمناظرتها تبين إصابتها بكدمات وجروح وسحجات بالساقين والوجه والرأس والرقبة.
بسؤال زوجها إبراهيم ا ا محمد 33 سنة عامل مقيم دائرة القسم، وقرر بقيامه بالتعدي عليها بعصا خشبية مما أدى لحدوث إصابتها التي أودت بحياتها بسبب شكه في سلوكها، وتم نقل الجثة لمشرحة الإسعاف، وتحرر المحضر إداري ثان المنتزه وجار العرض على النيابة. </t>
  </si>
  <si>
    <t xml:space="preserve">https://www.masress.com/albawabh/1251886</t>
  </si>
  <si>
    <t xml:space="preserve">http://www.youm7.com/2155299</t>
  </si>
  <si>
    <t xml:space="preserve">https://www.masress.com/almasryalyoum/3715637</t>
  </si>
  <si>
    <t xml:space="preserve">الجمرك</t>
  </si>
  <si>
    <t xml:space="preserve">ا.م.ا - ذكر - 40 - زوج - عامل</t>
  </si>
  <si>
    <t xml:space="preserve">ا.ع.م.</t>
  </si>
  <si>
    <t xml:space="preserve">جرح ذبحي بالرقبة وطعنات متعددة بالصدر والبطن</t>
  </si>
  <si>
    <t xml:space="preserve">اقدم المتهم على الانتحار قفزا من الدور الثامن وتوفى متأثرا باصابته</t>
  </si>
  <si>
    <t xml:space="preserve"> عامل يذبح زوجته ويقفز من الطابق الثامن بالإسكندرية
شيرين طاهر
نشر في الوفد يوم 30 - 04 - 2015
ذبح عامل زوجته، لشكه فى سلوكها، ثم قام بالانتحار وقفز من الطابق الثامن بإحدى الشقق السكنية بمنطقة الجمرك غرب الإسكندرية.
كان اللواء محمد الشرقاوي، مدير الأمن، تلقى إخطارًا من المقدم أحمد جلال، وكيل مباحث شرق، يفيد بورود بلاغ من أهالى منطقة شارع ابن حنبل بحدوث مشاجرة بين المتهم وزوجته، قام على إثرها بذبحها وتركها غارقة فى دمائها، وقام بالقفز من أعلى سطح العقار مما أدى إلى وفاته فى الحال.
انتقل رجال المباحث، وبالفحص والمعاينة تبين وجود جثة المدعو "أيمن. م"، 40 سنة، عامل، بالطريق العام، أمام العقار، مصاباً بمختلف أنحاء الجسد، ومتوفى.
بالصعود إلى شقته تبين وجود جثة زوجته المدعوه "أميره. ع. م"، 36 سنة، ربة منزل مسجاة بصالة الشقة، مصابة بجرح ذبحي بالرقبة، وطعنات متعددة بالصدر والبطن.
توصلت تحريات ضباط وحدة مباحث القسم إلى حدوث مشادة كلامية بين المذكور وزوجته، قام خلالها بالتعدي عليها بالضرب بسكين المطبخ، محدثاً إصابتها التي أودت بحياتها بسبب شكه في سلوكها.
عقب ذلك صعد أعلى سطح العقار بالطابق الثامن، وقفز بالطريق العام مما أدى لوفاته.
تم التحفظ على الأداة المستخدمة، وتم إخطار النيابة العامة والأدلة الجنائية للتحقيق. </t>
  </si>
  <si>
    <t xml:space="preserve">https://www.masress.com/alwafd/849125</t>
  </si>
  <si>
    <t xml:space="preserve">https://www.masress.com/veto/1607929</t>
  </si>
  <si>
    <t xml:space="preserve">https://www.masress.com/almasryalyoum/3720583</t>
  </si>
  <si>
    <t xml:space="preserve">مايو</t>
  </si>
  <si>
    <t xml:space="preserve">الضواحي</t>
  </si>
  <si>
    <t xml:space="preserve">م.ا.م - ذكر - 44 - أب - نقاش</t>
  </si>
  <si>
    <t xml:space="preserve">م.م.ا.</t>
  </si>
  <si>
    <t xml:space="preserve">طالبة</t>
  </si>
  <si>
    <t xml:space="preserve">طالب</t>
  </si>
  <si>
    <t xml:space="preserve">إلقاء من اعلى</t>
  </si>
  <si>
    <t xml:space="preserve">سقوطًا من علو</t>
  </si>
  <si>
    <t xml:space="preserve">تم تحرير محضر بوفاة الفتاة قبل اكتشاف الشبهة الجنائية رقم 1088 اداري مركز الضواحي 2015</t>
  </si>
  <si>
    <t xml:space="preserve"> أب يقتل ابنته ب«جنزير» ويلقى بها من الشرفة لشكه فى سلوكها
شقيقتا الضحية رفضتا الاعتراف بجريمة الأب خوفاً من سجنه
عبير العربى
نشر في الوطن يوم 11 - 05 - 2015
لم ترحمهن الأقدار، بعد وفاة والدتهن، عشن مع الوالد القاسى حياة مرعبة، يخفن دائماً من ردة فعله الغاضبة تجاه أتفه الأمور، واضطرت الحياة البنات الثلاث للتعايش مع هذا الوضع، حتى جاء اليوم، الذى نالت فيه الشقيقة الكبرى ضرباً مبرحاً من والدها بالجنزير، بعد شكه فى سلوكها، وانتهى الأمر بإلقائها من الشرفة.
البداية كانت بإخطار تلقاه المستشار نبيل عباس، رئيس نيابات مركز الإسماعيلية وأبوصوير، من قسم شرطة الضواحى، برئاسة الرائد أحمد النمكى، يفيد العثور على جثة فتاة عليها علامات تعذيب وملقاة من شرفة أحد المنازل، وعلى الفور تم استدعاء أسرة الفتاة، وأكد الوالد فى تحقيقات النيابة فى المحضر رقم 1088 إدارى المركز، أنها سقطت من شرفة المنزل، بعد أن اختل توازنها، وهى نفس الأقوال التى أدلت بها شقيقتا المجنى عليها، ومع استمرار التحقيقات غيرت الفتاتان أقوالهما، وأكدتا أن والدهما عذب الشقيقة الكبرى مستخدماً «جنزير»، وبعد أن فقدت القدرة على الحركة، ألقاها من شرفة المنزل التى ترتفع عن الأرض 4 مترات.
وبمواجهة النيابة للأب، ويدعى محمد إبراهيم متولى، 44 عاماً، نقاش، اعترف بأنه احتد على ابنته الكبرى، 16 عاماً، بعدما أرسلها لشراء طلبات خاصة بالمنزل وتأخرت فى العودة، حيث كان دائم الشك فى سلوكها، فانهال عليها ضرباً بالجنزير، وألقاها من شرفة المنزل. وأكدت «دينا» و«داليا»، شقيقتا المجنى عليها، أنهما أنكرتا الواقعة فى البداية لكى لا يتعرض والدهما للسجن، خاصة أن والدتهما متوفاة، وهو الذى يقوم على رعايتهما، وأشارتا إلى أنه لم يراع أنهن يتيمات، وأكمل يتمهما بقتله الشقيقة الكبرى. وأمر المستشار أحمد الفقى، المحامى العام لنيابات الإسماعيلية، بحبس الأب المتهم 4 أيام على ذمة التحقيقات.
وقال الأب، فى اعترافاته أمام النيابة، إنه انهال بالضرب على ابنته الكبرى دون وعى من الخوف عليها، ولم يكن يريد قتلها، وتابع: «أشهد الله أن ابنتى هذه وشقيقتيها، مثال للشرف والنزاهة، وإنهن عشن مكسورات الجناح بسبب وفاة أمهن».
وأضاف: «منة كانت متفوقة فى الدراسة، وكانت تهتم بالبيت وتراعى شقيقتيها، وكان الحمل عليها ثقيلاً جداً»، واستدرك قائلاً: هى ماتت وارتاحت، وأنا هعيش بنارى، لكن ما يقلقنى مصير البنتين الأخريين «يا رب مايضيعوش». </t>
  </si>
  <si>
    <t xml:space="preserve">https://www.masress.com/elwatan/727409</t>
  </si>
  <si>
    <t xml:space="preserve">https://www.masress.com/alnahar/357652</t>
  </si>
  <si>
    <t xml:space="preserve">الفيوم</t>
  </si>
  <si>
    <t xml:space="preserve">أبشواي</t>
  </si>
  <si>
    <t xml:space="preserve">في شارع</t>
  </si>
  <si>
    <t xml:space="preserve">ا.م.ف. - ذكر - 52 - أخ - مزارع</t>
  </si>
  <si>
    <t xml:space="preserve">و.م.ف.</t>
  </si>
  <si>
    <t xml:space="preserve">ثلاث طعنات بالصدر والبطن</t>
  </si>
  <si>
    <t xml:space="preserve">حبس 15 يوم على ذمة التحقيق</t>
  </si>
  <si>
    <t xml:space="preserve">رقم 1696 لسنة 2015 اداري مركز ابشواي</t>
  </si>
  <si>
    <t xml:space="preserve"> عامل يقتل شقيقته "50سنة" لمطالبته بميراثها ويدعى الشك فى سلوكها بالفيوم
الخميس، 14 مايو 2015 09:33 م
عامل يقتل شقيقته "50سنة" لمطالبته بميراثها ويدعى الشك فى سلوكها بالفيوم اللواء يونس الجاحر مدير أمن الفيوم
الفيوم - رباب الجالى
مشاركة
    Share on facebook
    Share on twitter
    Share on facebook
اضف تعليقاً واقرأ تعليقات القراء
تجرد عامل بمحافظة الفيوم من مشاعره وقتل شقيقته الكبرى فطعنها بمطواة ثلاث طعنات فى جسدها عقب أن استوقفها فى الشارع أثناء استقلالها دراجة بخارية خلف أحد الأشخاص، وتبين من التحريات أنه قتلها بعد مطالبتها له بميراثها بينما قال فى اعترافاته للنيابة إنه شك فى سلوكها وقررت النيابة حبسه على ذمة التحقيق فى الواقعة.
كان اللواء يونس الجاحر، مدير أمن الفيوم، تلقى إخطارا من مدير مستشفى أبشواى المركزى، بوصول (وفاء.م.ف-50 سنة)، ربة منزل، مقيمة بقرية سنهور القبلية بمركز سنورس، مصابة بثلاث طعنات بالصدر والبطن واشتباه نزيف داخلى بالبطن، مما أدى لوفاتها وقام شقيقها (جمعة.م.ف-48 سنة)، فلاح ومقيم بقرية أبو كساه بمركز أبشواى بتحرير محضر رقم 1696 لسنة 2015 إدارى مركز أبشواى، واتهمه شقيقه إبراهيم.م.ف-52 سنة)، عامل المقيم بنفس القرية، بقتل شقيقتهما.
وأكدت تحريات الشرطة صحة الاتهام حيث استوقف المتهم شقيقته الكبرى أثناء استقلالها دراجة بخارية، خلف أحد الأفراد، وطعنها بمطواة أمام المارة وتوصلت التحريات إلى أنه قتلها بعدما طالبته بميراثها بينما قال المتهم فى اعترافاته إنه قتل شقيقته لشكه فى سلوكها وأحيل إلى النيابة التى أمرت بحبسه 15 يوما على ذمة التحقيق.</t>
  </si>
  <si>
    <t xml:space="preserve">http://www.youm7.com/2182270</t>
  </si>
  <si>
    <t xml:space="preserve">https://www.masress.com/ahramgate/647414</t>
  </si>
  <si>
    <t xml:space="preserve">https://www.masress.com/tahrirnews/2421306</t>
  </si>
  <si>
    <t xml:space="preserve">مطاي</t>
  </si>
  <si>
    <t xml:space="preserve">شقة المتهم</t>
  </si>
  <si>
    <t xml:space="preserve">م.س.ع. - ذكر - 38 - أخ - فران</t>
  </si>
  <si>
    <t xml:space="preserve">ه.س.ع.</t>
  </si>
  <si>
    <t xml:space="preserve">رقم 1905 اداري مركز مطاي</t>
  </si>
  <si>
    <t xml:space="preserve">ادعى المتهم انتحار المجني عليها</t>
  </si>
  <si>
    <t xml:space="preserve"> أمن المنيا: الجثة المتحفظ عليها بمطاي لربة منزل قتلها شقيقها
علاء ابراهيم
نشر في البوابة يوم 17 - 05 - 2015
كشفت، اليوم الأحد، التحريات التي قام بها الرائد محمد نادي رئيس وحدة مباحث مطاي، عن وجود شبهة جنائية في وفاة ربة منزل تم التحفظ على جثتها قبل دفنها بمقار عائلتها بقرية منبال.
وتلقى اللواء محمد صادق الهلباوي مدير أمن المنيا، إخطارا من العميد محمد هاشم مأمور مركز مطاي، يفيد بأنه الحاقا لإخطارنا في المحضر رقم 1905 إداري مركز شرطة مطاي بشأن وصول المدعوة "هبة. س. ع" لمستشفى مطاي جثة هامدة واصابتها بكدمات بالوجه والساق والايدي وسؤال شقيقها محمد س ع الذي قرر أن شقيقته كانت بمنزله وقفزت من الشرفة لمعاناتها من اضطرابات نفسية نتيجة تعاطيها العقاقير المخدرة بصفة دائمة واصطحابها إلى موطنها الاصلي إلا إنها توفيت متاثرة باصابتها ولم يتهم احدا بارتكاب الواقعة.
تم تشكيل فريق بحث جنائي بقيادة الرائد محمد نادي رئيس المباحث والنقيب محمود الضبع معاون أول الوحدة والنقيب أحمد الزعفراني.
وكشفت التحريات السرية حول الواقعة أنه عقب غياب المجني عليها بتاريخ 21 ابريل 2015 والمحرر بشأنها المحضر رقم 1521 اداري مركز مطاي تمكن شقيقها سالف الذكر من العثور عليها واحتجازها داخل مسكنه بذات العنوان لشكه في سلوكها، إلا إن المجني عليها غافلته وقفزت من شرفة المنزل مما احدث اصابتها على اثر ذلك قام شقيقها بمعاودة احتجازها بمحلة سكنه وتوثيقها والتعدي عليها بالضرب بالايدي حتى فارقت الحياة واصطحابها إلى محل سكنها الاصلي لاستخراج تصريح بدفنها.
عقب تقنين الإجراءات تم ضبط المتهم "محمد. س. ع" 38 سنة، فران ومقيم بذات الناحية وبمواجهته اقر بارتكاب الواقعة.
كان النقيب سد العكل رئيس نقطة شرطة منبال قد قام بالتحفظ على جثة ربة المنزل قبل دفنها لشكه في وجود شبه جنائية في وفاتها. </t>
  </si>
  <si>
    <t xml:space="preserve">https://www.masress.com/albawabh/1296306</t>
  </si>
  <si>
    <t xml:space="preserve">https://www.masress.com/elakhbar/276427</t>
  </si>
  <si>
    <t xml:space="preserve">https://www.masress.com/alnahar/359793</t>
  </si>
  <si>
    <t xml:space="preserve">دمنهور</t>
  </si>
  <si>
    <t xml:space="preserve">ا.ع.ش. - ذكر - 43 - زوج - سائق</t>
  </si>
  <si>
    <t xml:space="preserve">ا.س.</t>
  </si>
  <si>
    <t xml:space="preserve">طعنات بالرأس وانحاء متفرقة بالجسد بساطور</t>
  </si>
  <si>
    <t xml:space="preserve"> سائق يقتل زوجته بساطور لشكه فى سلوكها
جمالات الدمنهورى
نشر في روزاليوسف اليومية يوم 21 - 05 - 2015
شهدت عزبة ثروت بحى شبرا بدمنهور، حادثا مأساويا اثر قيام سائق بتوجيه عدة طعنات متفرقة فى جسم زوجته بالساطور أمام الأهالى لخلافات أسرية بينهما، لشكه فى سلوكها.
تلقى اللواء محمد فتحى إسماعيل مدير أمن البحيرة، إخطارا من العميد خالد عبدالحميد رئيس المباحث الجنائية، بوصول «إيمان . س» 37 سنة، ربة منزل، مقيمة بعزبة ثروت بدمنهور، جثة هامدة ووجود طعنات متفرقة بجسدها وجرح عميق بالرأس.
وعلى الفور انتقل العميد خالد عبدالحميد رئيس المباحث الجنائية الى مكان الواقعة، وتبين أن مرتكب الجريمة زوجها ويدعى «الشحات ع ش» 43 سنة، سائق بالرى ومقيم، منفصل عنها دون طلاق منذ عام بسبب سوء سلوكها، حيث استغل سيرها مع بعض النساء أثناء ذهابها للمخبز البلدى للحصول على الخبز بالمنظومة الجديدة وسدد لها عدة طعنات بالرأس وأنحاء متفرقة بالجسم باستخدام ساطور كان بحوزته.
وتمكنت الأجهزة الأمنية من ضبط المتهم وانتقلت النيابة العامة لمعاينة مسرح الجريمة وبالعرض على النيابة العامة قررت حبس المتهم 4 أيام على ذمة التحقيق. </t>
  </si>
  <si>
    <t xml:space="preserve">https://www.masress.com/rosadaily/1102106</t>
  </si>
  <si>
    <t xml:space="preserve">https://www.masress.com/albawabh/1300574</t>
  </si>
  <si>
    <t xml:space="preserve">مركز الفيوم</t>
  </si>
  <si>
    <t xml:space="preserve">ع.ح.ت. - ذكر - 32 - زوج - غير محدد</t>
  </si>
  <si>
    <t xml:space="preserve">ه.ش.م.</t>
  </si>
  <si>
    <t xml:space="preserve">كسر بالجمجمة نتيجة ضرب بعصا</t>
  </si>
  <si>
    <t xml:space="preserve">رقم 2713 اداري مركز الفيوم لسنة 2015</t>
  </si>
  <si>
    <t xml:space="preserve"> شاب يقتل زوجته ويدعى شكه فى سلوكها بالفيوم
الخميس، 28 مايو 2015 06:11 م
شاب يقتل زوجته ويدعى شكه فى سلوكها بالفيوم اللواء يونس الجاحر مدير أمن الفيوم
الفيوم - رباب الجالى
مشاركة
    Share on facebook
    Share on twitter
    Share on facebook
اضف تعليقاً واقرأ تعليقات القراء
ضرب شاب زوجته بعصا على رأسها، ما أسفر عن مصرعها بقرية العدوة التابعة لمركز الفيوم، وبضبطه زعم أنه قتلها لشكه فى سلوكها وبإحالته إلى النيابة مركز الفيوم باشرت معه التحقيق.
تلقى اللواء يونس الجاحر مدير أمن الفيوم إخطارا من أسامة أبو الليل نائب مأمور مركز الفيوم مفاده أن "عصام.ح.ت"-32 سنة مقيم فى قرية العدوة - قتل زوجته "هبة.ش.م"-25 سنة) ربة منزل بأن ضربها على رأسها بالعصا وأصابها بكسر فى الجمجمة .
انتقل مصطفى حسن رئيس مباحث مركز الفيوم ومعاونه هيثم طلبة إلى موقع الجريمة وضبطا المتهم الذى زعم بأنه قتل زوجته لشكه فى سلوكها، حيث تحرر المحضر رقم 2713 إدارى مركز الفيوم لسنة 2015 وتولت نيابة مركز الفيوم التحقيق. </t>
  </si>
  <si>
    <t xml:space="preserve">http://www.youm7.com/2201564</t>
  </si>
  <si>
    <t xml:space="preserve">https://www.masress.com/almesryoon/859925</t>
  </si>
  <si>
    <t xml:space="preserve">https://www.masress.com/shorouk/904185</t>
  </si>
  <si>
    <t xml:space="preserve">يونيو</t>
  </si>
  <si>
    <t xml:space="preserve">م.م.ع. - ذكر - 37 - زوج - عامل</t>
  </si>
  <si>
    <t xml:space="preserve">ن.ع.ع.</t>
  </si>
  <si>
    <t xml:space="preserve">جروح بالرأس واشتباه كسر بالجمجمة</t>
  </si>
  <si>
    <t xml:space="preserve"> عامل يقتل أطفاله الثلاثة ويصيب زوجته بسبب شكه في سلوكها
نبيل أبو شال
نشر في المصري اليوم يوم 04 - 06 - 2015
قتل عامل أطفاله الثلاثة وأصاب زوجته بعد الاعتداء عليهم بلوح خشبي في منطقة الرمل بسبب مزاعم شكه في سلوك زوجته.
كان اللواء محمد الشرقاوي، مدير أمن الإسكندرية، تلقى إخطارا من قسم ثان الرمل، بوجود شخص في حالة هياج قام بالتعدي على أفراد أسرته داخل الشقة سكنه بعقار كائن بشارع الرحمه- عزبة القلعة.
بالانتقال تبين قيام المدعو «محمد م ع»، 37 سنة، عامل، مقيم بذات العنوان بالتعدي بالضرب بلوح خشب على زوجته وأولاده كل من زوجته «نعمه ع ع»، ربة منزل، مصابه بجروح بالرأس واشتباه كسر بالجمجمة، وعبدالرحمن م م سن 12 تلميذ مصاب بتهشم بالجمجمة ومتوفى، وعادل م م، 5 سنوات، مصاب بتهشم بالجمجمة ومتوفي، و«أمينه م م»، 7 سنوات، مصابه بتهشم بالجمجمة ومتوفية.
وبسؤال زوجته قررت بأنه أثناء تواجدها وأولادها بالشقة سكنهم فوجئت بزوجها يقوم بتوثيقها وأولادهما وتعدي عليهم بالضرب بلوح خشب مما أدي لحدوث إصابتها ووفاة أولادهما، وأضافت بأنه غير متزن نفسيا ومعتاد تعاطي الأقراص المخدرة.
تم التحفظ على الأداه المستخدمه «لوح خشب ملوث بالدماء»، وتمكن ضباط وحدة مباحث القسم من ضبطه، واعترف بارتكاب الواقعة لشكه في سلوك زوجته، وتم إخطار النيابة العامة والأدلة الجنائية.
تم نقل جثث الأطفال لمشرحة الإسعاف والزوجة للمستشفى الجامعي للعلاج، وتحرر المحضر جنح قسم ثان الرمل وتولت النيابة العامة التحقيق.</t>
  </si>
  <si>
    <t xml:space="preserve">https://www.masress.com/almasryalyoum/3747724</t>
  </si>
  <si>
    <t xml:space="preserve">https://www.masress.com/albawabh/1329568</t>
  </si>
  <si>
    <t xml:space="preserve">https://www.masress.com/alnahar/367314</t>
  </si>
  <si>
    <t xml:space="preserve">م.م.ع. - ذكر - 37 - أب - عامل</t>
  </si>
  <si>
    <t xml:space="preserve">ع.م.م.</t>
  </si>
  <si>
    <t xml:space="preserve">أبن</t>
  </si>
  <si>
    <t xml:space="preserve">تعدي بالضرب بعصا ادى الى تهشم بالجمجمة</t>
  </si>
  <si>
    <t xml:space="preserve"> https://www.masress.com/albawabh/1329568</t>
  </si>
  <si>
    <t xml:space="preserve">أ.م.م.</t>
  </si>
  <si>
    <t xml:space="preserve">المطرية</t>
  </si>
  <si>
    <t xml:space="preserve">شك في خيانة الزوجة ونسب طفله</t>
  </si>
  <si>
    <t xml:space="preserve">ح.ع. - ذكر - 39 - زوج - سائق</t>
  </si>
  <si>
    <t xml:space="preserve">ا.م.</t>
  </si>
  <si>
    <t xml:space="preserve">طلق ناري بالقدم</t>
  </si>
  <si>
    <t xml:space="preserve">حاول المتهم الانتحار ادى لاصابته بطلق ناري في الصدر</t>
  </si>
  <si>
    <t xml:space="preserve"> سائق يطلق النار على زوجته وحماته ويحاول الانتحار بالمطرية
أحمد ربيع
نشر في مصراوي يوم 06 - 06 - 2015
أطلق سائق النار على زوجته وحماته بمنطقة المطرية بسبب شكه في نسب طفله، ثم أطلق النار على نفسه في محاولة للانتحار.
بدأت الواقعة عندما تلقى اللواء أسامة بدير، مدير أمن القاهرة، إخطارًا من اللواء محمد نجم، مساعد مدير أمن القاهرة، يفيد بقيام "ح.ع" 39 سنة سائق ومقيم بالمطرية، بإطلاق النار على كلا من زوجته "إ.م" 22 سنة ربة منزل، مما أسفر عن إصابتها بطلق ناري بالقدم، و"ع.أ" حماته 43 سنة مما أدى إلى إصابتها برصاصتين بالقدم اليسرى، وتم نقلهما إلى المستشفى لتلقي العلاج.
وفر المتهم من منزله بالمطرية، وذهب إلى أحد شوارع عين شمس، وأطلق النار على نفسه من أجل الانتحار مما أدى إلى إصابته بطلق ناري بالصدر.
وقال المتهم أمام المقدم وائل متولي، رئيس مباحث المطرية، بأنه كان مسافر خارج البلاد، وعندما عاد منذ شهرين وجد زوجته وضعت مولود ولكنه كان يشك في نسب الطفل، وعندما قام بعمل تحليل dna اكتشف أن الطفل ليس ابنه، وعندما واجه زوجته وحماته بذلك نشبت بينهم مشاجرة قام على إثرها بإطلاق النار عليهما وحاول الانتحار.
تم تحرير المحضر اللازم، وتولت النيابة التحقيق. </t>
  </si>
  <si>
    <t xml:space="preserve">https://www.masress.com/masrawy/700595666</t>
  </si>
  <si>
    <t xml:space="preserve">https://www.masress.com/elsaba7/137555</t>
  </si>
  <si>
    <t xml:space="preserve">ح.ع. - ذكر - 39 - زوج أبنة - سائق</t>
  </si>
  <si>
    <t xml:space="preserve">ع.ا.</t>
  </si>
  <si>
    <t xml:space="preserve">حماة</t>
  </si>
  <si>
    <t xml:space="preserve">رصاصتين بالقدم اليسرى</t>
  </si>
  <si>
    <t xml:space="preserve">الوراق</t>
  </si>
  <si>
    <t xml:space="preserve">ص.ع.ب. - ذكر - 48 - زوج - تاجر</t>
  </si>
  <si>
    <t xml:space="preserve">س.ح.</t>
  </si>
  <si>
    <t xml:space="preserve">حروق متفرقة بالجسم</t>
  </si>
  <si>
    <t xml:space="preserve">حرقًا</t>
  </si>
  <si>
    <t xml:space="preserve"> </t>
  </si>
  <si>
    <t xml:space="preserve">اشعل المتهم النيران بالشقة لشكه في سلوك زوجته ادت الى مقتل اطفالهم ال4 عن طريق الخطأ واصابة الزوجة واصابة المتهم الذي حاول الانتحار.</t>
  </si>
  <si>
    <t xml:space="preserve"> حبس تاجر أقمشة بتهمة حرق أطفاله والشروع في قتل زوجته بالجيزة
محمد القماش
نشر في المصري اليوم يوم 11 - 06 - 2015
قررت نيابة حوادث شمال الجيزة، الخميس، حبس تاجر أقمشة، لمدة 4 أيام على ذمة التحقيق، بتهمة القتل العمد لأطفاله الأربعة، والشروع فى قتل زوجته، والحريق العمدي لشقته، بعزبة المفتي بمنطقة وراق العرب، وأمرت بتعيين حراسة مشددة على المتهم بالمستشفى.
وتوصلت التحريات إلى أن المتهم «صابر. ع. ب»، «48 سنة»، ارتكاب جريمته، إثر مشادة مع زوجته «س. ح»، «31 سنة»، بسبب إصرارها على إعطاء دروس خصوصية عقب عملها بحضانة، وشك المتهم في سلوكها.
وأفاد الجيران، أمام النيابة، بأنهم فوجئوا بالحريق المشتعل بالشقة محل الواقعة، وصرخوا فى مكبرات الصوت بالمساجد القريبة منهم، فتجمهر الشباب وحاولوا إطفاء الحريق، لكنهم فشلوا فى إنقاذ حياة الأطفال، بعدما أدت النيران إلى تفحم جثثهم.
وبإجراء النيابة، بإشراف المستشار أحمد البقلى، المحامى العام الأول لنيابات شمال الجيزة، معاينتها بحضور خبراء المعمل الجنائى لشقة محل الحادث، تبين تفحمها عن آخرها، وأمرت النيابة خبراء بتحديد سبب الحريق وتحديد بدايته ونهايته، والأدوات المستخدمة فى إحداثه.
وحققت النيابة مع المتهم «صابر»، بمستشفى الموظفين العام بإمبابة، لعدم سماح حالتهم الصحية، بمثول للتحقيق بسرايا النيابة، إثر إصابته بحروق، وأقر خلال التحقيقات بارتكاب الواقعة، التى أرجعها إلى تمسك زوجته بالعمل كمدرسة بحضانة أطفال، منذ عدة أشهر، لكن مع طلبها بإعطاء دروس خصوصية بعد انتهاء فترة العمل، تنامى شعوره بالشك فى سلوكها، فطلب منها ترك عش الزوجية.
وعن يوم الحادث، أكد تاجر الأقمشة المتهم، أنه أقسم على «س. ح»، المجنى عليه، بقوله: «والإنجيل ما إنتى قاعدة فى البيت»، وكونه رجلاً متدينًا طالبها بتنفيذ القسم، دون جدوى، وزاد غيظه عندما شكت الزوجة لشقيقها، الذى طالبها بترك المنزل، لمساعدته فى تدبير نفقاته الأسرية.
وتابع المتهم: «ابنى حضر إلى بالمحل، وأخبرنى بأنه لم يتناول وجبة الغداء، ومن شدة غضبي، ذهبت إلى البيت بحوزتي 20 لترًا من البنزين، وطلبت من زوجتى الرحيل، وهددتها بحرق المنزل، وأحرقت 4 سراير تخص أطفالي أمامها، وأمسكت النيران بها، واشتبكت معي فمسكت أجزاء من النار بىّ، وتفحمت جثث الأولاد».
وصرحت النيابة بدفن جثث الأطفال، أكبرهم ولد، وتليه طفلة، وشقيقتين توأمتين، بعد تشريح خبراء الطب الشرعى لجثثهم، للوقوف على أسباب الوفاة، وأمرت باستدعاء الأم لسؤالها عقب تحسن حالتها الصحية، بمستشفى الموظفين العام بإمبابة. </t>
  </si>
  <si>
    <t xml:space="preserve"> https://www.masress.com/almasryalyoum/3753080</t>
  </si>
  <si>
    <t xml:space="preserve">https://www.masress.com/almesryoon/869407</t>
  </si>
  <si>
    <t xml:space="preserve">https://www.masress.com/albawabh/1668317</t>
  </si>
  <si>
    <t xml:space="preserve">الخانكة</t>
  </si>
  <si>
    <t xml:space="preserve">ل.ر. - ذكر - 42 - زوج - سائق</t>
  </si>
  <si>
    <t xml:space="preserve">ش.م.</t>
  </si>
  <si>
    <t xml:space="preserve">حروق متفرقة بالجسد</t>
  </si>
  <si>
    <t xml:space="preserve"> ربة منزل تتهم زوجها بإشعال النيران فى جسدها بسبب خلافات زوجية بالخانكة
خالد حجازى
نشر في اليوم السابع يوم 14 - 06 - 2015
اتهمت ربة منزل بالخانكة زوجها بإشعال النيران بها لوجود خلافات زوجية بينهما، تم نقل المصابة للمستشفى، وتم تحرير المحضر اللازم للواقعة، وتولت النيابة التحقيقات.
تلقى اللواء عبد العظيم نصر مدير أمن القليوبية إخطارًا من مستشفى جمعية أحمد عرابى بطريق القاهرة الإسماعيلية، بوصول "شيرين.م" 22 سنة ربة منزل ومقيمة القلج – دائرة المركز مصابة بحروق متفرقة بجميع أنحاء الجسم، وتم حجزها للعلاج.
وتبين للواء عرفة حمزة مدير المباحث الجنائية من خلال سؤال المصابة اتهامها لزوجها "لطفى.ر" بإشعال النيران بها لوجود خلافات زوجية بينهما.
وبسؤال شاهد الواقعة "محمد.ن" 32 سنة عامل ومقيم دائرة المركز أيد ما جاء بأقوال المصابة، وأضاف بقيامه بنقلها للمستشفى للعلاج، وتمكنت وحدة مباحث المركز من ضبط المتهم.
وبمواجهته اعترف بارتكاب الواقعة، وعلل ذلك لشكه فى سلوك زوجته لخروجها من المنزل أكثر من مرة دون علمه، وكلفت إدارة البحث الجنائى بالتحرى عن الواقعة. </t>
  </si>
  <si>
    <t xml:space="preserve">https://www.masress.com/youm7/2224425</t>
  </si>
  <si>
    <t xml:space="preserve">https://www.masress.com/hawadeth/240843</t>
  </si>
  <si>
    <t xml:space="preserve">https://www.masress.com/msaeya/153039</t>
  </si>
  <si>
    <t xml:space="preserve">داخل مزرعة دواجن يعملان بها</t>
  </si>
  <si>
    <t xml:space="preserve">ع.ا. - ذكر - 0 - زوج - عامل</t>
  </si>
  <si>
    <t xml:space="preserve">ن.ح.</t>
  </si>
  <si>
    <t xml:space="preserve">ذبح</t>
  </si>
  <si>
    <t xml:space="preserve">قام المتهم بتقطيع جثة المجني عليها ووضعها في جوال والقاها باحدى الترع</t>
  </si>
  <si>
    <t xml:space="preserve"> رجل يذبح زوجته ويحرق أشلاءها ويلقى بجثتها فى الترعة لشكه فى سلوكه بالصف.. مناظرة النيابة تثبت:الجثة غير واضحة المعالم وتطلب تقرير الـ"دى ان أى"..والمتهم يعترف:قتلتها لأنها كانت بتكلم رجالة فى التليفون
الخميس، 25 يونيو 2015 07:30 م
رجل يذبح زوجته ويحرق أشلاءها ويلقى بجثتها فى الترعة لشكه فى سلوكه بالصف.. مناظرة النيابة تثبت:الجثة غير واضحة المعالم وتطلب تقرير الـ"دى ان أى"..والمتهم يعترف:قتلتها لأنها كانت بتكلم رجالة فى التليفون المتهم
كتب أحمد الجعفرى و وائل محمد
مشاركة
    Share on facebook
    Share on twitter
    Share on facebook
اضف تعليقاً واقرأ تعليقات القراء
تحملا متاعب الحياة وجاهدا معاً، اختارا طريق الكفاح فعملا فى مزرعة دواجن بمنطقة القبابات بأطفيح، من اجل توفير لقمة هنية لأبنائهم، إلا أن "الشك" و"سوء النوايا" حولا حياتهما إلى جحيم، بدأت الخلافات تعصف بأركان البيت لتتهدم جدرانه شيئاً فشيئاً، خلافات ومشاجرات ومشاحنات انتهت بذبح الزوج لزوجته بطريقة بشعة ولإخفاء معالم جريمته حرق جثتها، هذه هى قصة "نجلاء" و"على".
شك الرجل فى سلوك زوجته دفعه للتخلص منها وحرق جثتها لإخفاء جريمته
فى إحدى الليالى من شهر رمضان دب خلاف بين "نجلاء.ح" وزوجها "على.أ" بمنطقة القبابات بأطفيح، نبع ذلك الخلاف من "الشك" الذى طالما هدم أسر وفكك أوصالها، اتهم على زوجته بالخيانة وسوء السلوك والمشى البطال، فنشب بينهم شجار عنيف، وانتهى الشجار بينهم إلا أن نفوسهم ظلت مشحونة.
قرر "على.أ" فى لحظة غضب أن يتخلص من زوجته أن يغسل عاره، أن يضمد جراحه بدمائها، فاستل ساطوراً، وتوجه للغرفة التى تقيم فيها داخل مزرعة الدواجن، وجرها من أعلى السرير على الأرض وظل يعتدى عليها بالضرب ثم ذبحها، ولإخفاء أثار جريمته، قرر أن يقطع جثتها الى أشلاء ظنا منه أنه بذلك يستطيع أن يفلت من العقاب.
المتهم ألقى بالجثة فى إحدى الترع وفر هارباً والمباحث تكشف الجريمة
ظل "على.أ" طوال الليل يقطع فى جثة زوجتها حتى فصل أعضاء جثتها عن بعضها البعض، وزيادة فى التأكيد حرق تلك الأجزاء بعد أن وضعها فى "جوال"، وألقى بجثتها داخل إحدى الترع، وفر هارباً.
تلقى اللواء محمود فاروق مدير الإدارة العامة لمباحث الجيزة إخطارا بالعثور على جثة سيدة ممزقة داخل جوال بإحدى ترع الصف، وانتقل عدد من رجال المباحث بقيادة العميد محمود شوقى مأمور قسم الصف والمقدم محمد عبد الشكور رئيس المباحث الى مقر الواقعة، وتم انتشال جثة المجنى عليها، ونقلت الى المشرحة.
وفور القبض على المتهم تم تحرير محضر بالواقعة، وباستجوابه اعترف بارتكابه الجريمة، وقال: إن زوجته اعتادت مهاتفة الرجال تليفونياً بمكالمات جنسية بينهم، وكانت تربطها بهم علاقة آثمة، ولم تراع مشاعره، وأنها كانت سيئة السلوك، ما دفعه للانتقام منها بقتلها والتخلص من جثتها لإخفاء الجريمة.
النيابة تطلب تقرير الـ"دى أن آى" للتأكد من هوية المجنى عليها بعد تشويه الجثة
انتقل فريق من النيابة العامة لمناظرة جثة المجنى عليها، وتبين أن الجثة مقطعة لأجزاء عدة ومتفحمة، وغير واضحة المعالم، وأن أجزاء جسدها منفصلة عن بعضها البعض، وأن حرق الجثة بعد ذبحها وتقطيعها أدى إلى تشويه ملامحها، ما دفع النيابة لطلب تحليل الـ"دى أن أى" للتأكد من صحة نسب الجثة للمجنى عليها "نجوى.ح".
واستمعت النيابة العامة الى أقوال عدد من الشهود حول الواقعة، من بينهم شقيق المجنى عليها، والذى أكد أمام النيابة وجود خلافات زوجية عديدة بين زوجته وبين زوجها، وأنهما تشاجرا عدة مرات بسبب تلك الخلافات، ولكنه لم يكن يتخيل أن تطور الأمور الى هذا الحد، فيما أكد عدد آخر من الشهود حول الواقعة من جيران المجنى عليها، صحة ما جاء بأقوال شقيقها من وجود خلافات بين الزوجين، وأنهم تدخلا عدة مرات للإصلاح بينهما، ولكن الأمور كانت تسوء بينهما من آن لآخر، وقد أمرت النيابة بدفن وتشريح جثة المجنى عليها وطلب تقرير الطب الشرعى حول الواقعة، وأمرت بسرعة ضبط وإحضار المتهم "على.أ".</t>
  </si>
  <si>
    <t xml:space="preserve">http://www.youm7.com/2239850</t>
  </si>
  <si>
    <t xml:space="preserve">http://www.youm7.com/2238884</t>
  </si>
  <si>
    <t xml:space="preserve">https://www.masress.com/ahramgate/684906</t>
  </si>
  <si>
    <t xml:space="preserve">النصف الثاني من 2015</t>
  </si>
  <si>
    <t xml:space="preserve">يوليو</t>
  </si>
  <si>
    <t xml:space="preserve">الهرم</t>
  </si>
  <si>
    <t xml:space="preserve">طريق مصر- الفيوم</t>
  </si>
  <si>
    <t xml:space="preserve">غير محدد - ذكر - 0 - أب - صاحب شركة استيراد وتصدير</t>
  </si>
  <si>
    <t xml:space="preserve"> حبس "قاتل ابنيه" لشكه في سلوك زوجته بالهرم
الفجر
نشر في الفجر يوم 12 - 07 - 2015
قررت نيابة الهرم حبس صاحب شركة استيراد وتصدير أربعة أيام على ذمة التحقيق لاتهامه بقتل ابنيه لشكه في سلوك زوجته بالهرم.
بداية الواقعة تعود عندما عثر رجال الأمن على جثتين لطفل يبلغ من العمر 12 سنة وطفلة 13 سنة بهما عدة طلقات نارية بالجسم بطريق "مصر الفيوم"، وتم نقلهما إلى مشرحة المستشفى، لمعرفة أهليتهما وتحرر محضر بالواقعة.
وكشفت تحقيقات النيابة أن الزوج دائما يعامل زوجته وولديه معاملة سيئة، وكان يردد كلمة " دول مش ولادى"، ودائما يشك في زوجته ويتهمها بالخيانة وكان يهددها بقتل ابنيها.
وتبين بالتحريات الأولية والأدلة الجنائية وجود دم داخل سيارته، وبفحص سلاحه الناري " طبنجة " مرخصة تبين أن السلاح استخدم في تاريخ معاصر من تاريخ الواقعة، إلى جانب أنه توجد آثار دماء على قميصه. </t>
  </si>
  <si>
    <t xml:space="preserve">https://www.masress.com/elfagr/2802282</t>
  </si>
  <si>
    <t xml:space="preserve">https://www.masress.com/alnahar/381755</t>
  </si>
  <si>
    <t xml:space="preserve">بندر المنيا</t>
  </si>
  <si>
    <t xml:space="preserve">بجوار مستشفى</t>
  </si>
  <si>
    <t xml:space="preserve">م.أ. - ذكر - 38 - أخ - سائق</t>
  </si>
  <si>
    <t xml:space="preserve">ا.ا.</t>
  </si>
  <si>
    <t xml:space="preserve">عدة طعنات بالجسد</t>
  </si>
  <si>
    <t xml:space="preserve"> عاطل بالمنيا يقتل شقيقته طعناً بالسكين
محمد الزهراوي
نشر في التحرير يوم 20 - 07 - 2015
قتل عاطل بمحافظة المنيا شقيقته بطعنها عدة طعنات متفرقة بالجسم، أثناء تواجدها أمام مستشفى الأمراض النفسية والعصبية، بقرية بني أحمد، التابعة لمركز المنيا؛ لشكه في سلوكها، وتحرر محضر بالواقعة، وألقت أجهزة الأمن القبض على المتهم والسلاح المستخدم، وأخطرت النيابة العامة لتباشر التحقيقات.
تلقى مدير أمن المنيا، اللواء محمد صادق الهلباوي، إخطاراً من اللواء هشام نصر، مدير إدارة البحث الجنائي، بتلقيه بلاغاً من وحدة مباحث مركز شرطة المنيا، بعثور العاملين بمستشفى الأمراض النفسية والعصبية بقرية بني أحمد، على جثة لسيدة بجوار سور المستشفى.
بانتقال أجهزة الأمن إلى مكان الواقعة، تبين أن الجثة لسيدة تدعى أمل أ. ب، 47 سنة، ربة منزل، وتقيم بقرية ماقوسة التابعة لمركز المنيا، وبإجراء التحريات تبين وقوع مشاجرة بينها وشقيقها محمد أ. ب، 36 سنة، ويقيم بمدينة المنيا الجديدة، لشكه في سلوكها، وأنه تتبع خطواتها، وفور وصولها إلى سور المستشفى، هاجمها بعدة طعنات بآلة حادة "سكين" بمناطق متفرقة بالجسم، مما أدى إلى مقتلها.
تحرر عن الواقعة المحضر اللازم، وألقت أجهزة الأمن القبض على المتهم، وأخطرت النيابة العامة لتباشر التحقيقات. </t>
  </si>
  <si>
    <t xml:space="preserve">https://www.masress.com/tahrirnews/3260061</t>
  </si>
  <si>
    <t xml:space="preserve">http://www.youm7.com/2272517</t>
  </si>
  <si>
    <t xml:space="preserve">https://www.masress.com/almashhad/1026863</t>
  </si>
  <si>
    <t xml:space="preserve">الساحل</t>
  </si>
  <si>
    <t xml:space="preserve">شك في ارتباطها بعلاقى غير شرعية باحد الاشخاص</t>
  </si>
  <si>
    <t xml:space="preserve">ا.ر.م. - ذكر - 36 - أخ - مكوجي</t>
  </si>
  <si>
    <t xml:space="preserve">ت.ر.م</t>
  </si>
  <si>
    <t xml:space="preserve">أرمل</t>
  </si>
  <si>
    <t xml:space="preserve">تعدي بالضرب بعصا خشبية</t>
  </si>
  <si>
    <t xml:space="preserve">السجن سنة مع ايقاف التنفيذ</t>
  </si>
  <si>
    <t xml:space="preserve">السجن مع الإيقاف</t>
  </si>
  <si>
    <t xml:space="preserve">https://www.masress.com/almasryalyoum/4099145</t>
  </si>
  <si>
    <t xml:space="preserve"> مكوجى يقتل شقيقته بسبب سوء سلوكها فى الساحل
السبت، 25 يوليه 2015 11:23 ص
مكوجى يقتل شقيقته بسبب سوء سلوكها فى الساحل جثة ـ صورة أرشيفية
كتب إبراهيم أحمد
مشاركة
    Share on facebook
    Share on twitter
    Share on facebook
اضف تعليقاً واقرأ تعليقات القراء
نجحت الأجهزة الأمنية بمديرية أمن القاهرة فى كشف غموض العثور على جثة ربة منزل داخل شقة شقيقها بمنطقة الساحل، والذى تبين أنه وراء ارتكاب الجريمة بسبب سوء سلوكها، وقيامه بإبلاغ الشرطة لإبعاد الشبهة عنه، فتم ضبطه واعترف بارتكاب الواقعة وتمت إحالته للنيابة التى تولت التحقيق.
تفاصيل الواقعة بدأت بتلقى رجال مباحث قسم شرطة الساحل بلاغا من "أشرف.ر.م" 36 سنة مكوجى ومقيم دائرة القسم باكتشافه وفاة شقيقته "ت" 43 سنة ربة منزل داخل مسكنه، وبتوقيع الكشف الطبى عليها بمعرفة مفتش الصحة تبين وجود كدمات بأنحاء الجسم ويشتبه فى الوفاة جنائيا.
ومن خلال التحريات وجمع المعلومات أمكن التوصل لوجود خلافات بين المبلغ والمجنى عليها لسوء سلوكها وأنه وراء ارتكاب الجريمة.
وبمواجهته اعترف بصحة التحريات وقرر أنه نظراً لإقامة المجنى عليها بمفردها عقب وفاة زوجها ولشكه فى سلوكها قام باستدعائها للإقامة بصحبته وبتاريخ الحادث قامت مشادة كلامية بينهما عقب علمه بارتباطها بعلاقة غير شرعية بأحد الأشخاص تعدى خلالها عليها بالضرب بعصا خشبية محدثا إصابتها المشار إليه والتى أودت بحياتها وقد تم بإرشاده ضبط الأداة المستخدمة فى الواقعة وتحرر عن ذلك المحضر اللازم وتولت النيابة العامة التحقيق. </t>
  </si>
  <si>
    <t xml:space="preserve">http://www.youm7.com/2277305</t>
  </si>
  <si>
    <t xml:space="preserve">http://www.youm7.com/2277462</t>
  </si>
  <si>
    <t xml:space="preserve">https://www.masress.com/msaeya/154661</t>
  </si>
  <si>
    <t xml:space="preserve">شك في خيانة الزوجة ونسب الجنين</t>
  </si>
  <si>
    <t xml:space="preserve">فناء احدى المدارس الخاصة</t>
  </si>
  <si>
    <t xml:space="preserve">خ.س.ا. - ذكر - 42 - زوج - خفير</t>
  </si>
  <si>
    <t xml:space="preserve">ر.س.</t>
  </si>
  <si>
    <t xml:space="preserve">رقم 7870 اداري مركز شرطة الخانكة</t>
  </si>
  <si>
    <t xml:space="preserve">كانت المجني عليها حامل
توفى المتهم اثر ذبحة صدرية</t>
  </si>
  <si>
    <t xml:space="preserve"> بالصور.. تفاصيل أبشع جريمة قتل فى القليوبية.. خفير يخنق زوجته لشكه فى سلوكها.. المتهم: حفرت لها قبرًا داخل المدرسة التى أعمل بها ودفنتها.. والنيابة تقرر حبسه وتوجه له تهمة القتل العمد
الأربعاء، 22 يوليه 2015 07:27 م
بالصور.. تفاصيل أبشع جريمة قتل فى القليوبية.. خفير يخنق زوجته لشكه فى سلوكها.. المتهم: حفرت لها قبرًا داخل المدرسة التى أعمل بها ودفنتها.. والنيابة تقرر حبسه وتوجه له تهمة القتل العمد الزوجة القتيلة
القليوبية – محمد قاسم
مشاركة
    Share on facebook
    Share on twitter
    Share on facebook
اضف تعليقاً واقرأ تعليقات القراء
أمر أمير ناصف رئيس نيابة مركز شرطة الخانكة بحبس "خفير" أربعة أيام على ذمة التحقيق لاتهامه بقتل زوجته خنقا ودفنها فى داخل حفرة بمدرسة خاصة يعمل بها بمدينة الخانكة.
كان اللواء عبد العظيم نصر مدير أمن القليوبية تلقى إخطارا من المقدم أحمد الخولى، رئيس مباحث مركز شرطة الخانكة يفيد تلقيه بلاغا من "حسن ف" 37 سنة – عامل زراعى – باختفاء شقيقته "رضا. ف" ربة منزل، وتم تشكيل فريق بحث بإشراف اللواء عرفة حمزة، مدير المباحث الجنائية.
وأكدت تحريات المقدم أحمد الخولى، رئيس مباحث المركز، أن زوج المختفية ويدعى "خالد خ إ" 42 سنة خفير خصوصى بمدرسة خاصة قام بقتلها والتخلص من الجثة لشكه فى سلوكها بعدما علم أنها حامل فى الشهر الثانى، وأنها كانت قد تركت له المنزل منذ شهر، حيث تزوجها منذ عدة أشهر، وكانت دائمة الشجار وترك المنزل وأخبرته قبل الحادث أنها حامل فشك فى نسب الجنين فتخلص منها وقام بخنقها.
تحرر محضر بالواقعة حمل رقم 7870 إدارى مركز شرطة الخانكة وبعرضه على النيابة العامة أصدرت قرارها السابق، ووجهت للمتهم تهمة القتل العمد وصرحت بدفن جثة زوجته بإشراف المستشار مؤمن سالمان المحامى العام لنيابات شمال القليوبية.
وأدلى المتهم باعترافات تفصيلية حول ارتكابه الجريمة أمام رئيس مباحثث الخانكة، وقال إنه تزوج من المجنى عليها منذ 4 أشهر، وكانت مطلقة، وهو مطلق وكانت تتشاجر معه دائما بسبب خلافات الزوجية بينهما وتترك له المنزل وتذهب عند شقيقها.
وأضاف المتهم أن المجنى عليها تركت له منزل الزوجية منذ شهر، وعندما عادت من منزل شقيقها أخبرته بأنها حامل فشك فى سلوكها ونسب الجنين وتشاجر معها إلا أنها ذهبت له فى المدرسة، التى يعمل بها في الخانكة لتخبره بأنه والد الجنين، وأنها حامل منه فنشبت بينهما مشاجرة، وقام بخنقها حتى لفظت أنفاسها الأخيرة، وحتى لا يفتضح أمره أحضر بطانية ولف بها الجثة وحفر لها حفرة ودفنها.</t>
  </si>
  <si>
    <t xml:space="preserve">http://www.youm7.com/2274176</t>
  </si>
  <si>
    <t xml:space="preserve">http://www.youm7.com/2274052</t>
  </si>
  <si>
    <t xml:space="preserve">https://www.masress.com/tahrirnews/3261404</t>
  </si>
  <si>
    <t xml:space="preserve">https://www.masress.com/albawabh/1430160
</t>
  </si>
  <si>
    <t xml:space="preserve">الشرقية</t>
  </si>
  <si>
    <t xml:space="preserve">الحسينية</t>
  </si>
  <si>
    <t xml:space="preserve">معايرة المتهم بزواج المجني عليها</t>
  </si>
  <si>
    <t xml:space="preserve">امام شقة المجني عليها</t>
  </si>
  <si>
    <t xml:space="preserve">ا. - ذكر - 18 - أبن - قاصر</t>
  </si>
  <si>
    <t xml:space="preserve">ع.م.</t>
  </si>
  <si>
    <t xml:space="preserve">أم</t>
  </si>
  <si>
    <t xml:space="preserve">جرح طعني بالصدر</t>
  </si>
  <si>
    <t xml:space="preserve"> نيابة الشرقية تحبس شابا قتل أمه بعد معايرة أصدقائه له بسوء سلوكها
الأحد، 26 يوليه 2015 04:46 م
نيابة الشرقية تحبس شابا قتل أمه بعد معايرة أصدقائه له بسوء سلوكها صورة أرشيفية
الشرقية- فتحية الديب
مشاركة
    Share on facebook
    Share on twitter
    Share on facebook
اضف تعليقاً واقرأ تعليقات القراء
قررت نيابة الحسينية بالشرقية، برئاسة المستشار محمد الديب وبإشراف المستشار هانى تاج الدين المحامى العام لنيابات جنوب الشرقية، حبس الشاب المتهم بقتل أمه أربعة أيام على ذمة التحقيقات .
فيما اعترف الشاب بارتكاب الواقعة أمام النيابة العامة، انتقاما لشرفه بعد معايرة أصدقائه له بسوء سلوك أمه التى تزوجت بعد طلاقها من أبيه بشخص ثانى كانت تعرفه قبل الزواج منه وتم اصطحاب الشاب للقيام بمعاينة تصورية للحادث بعد اعترافه .
تلقى اللواء خالد عبد الرحمن مدير أمن الشرقية، إخطارا من العميد عاطف مهران مدير إدارة البحث الجنائى، يفيد وصول " ع م " 35 سنة لمستشفى الحسينية العام مصابة بجرح طعنى بالصدر، وتوفت متأثرة بإصابتها وتم التحفظ على جثتها تحت تصرف النيابة العامة.
وتبين من التحقيقات التى أشرف عليها العميد شمس نجاح رئيس فرع البحث الجنائى لفرع الشرق، ان المجنى عليها متزوجة من شخص أخر بعد طلاقها من زوجها الأول ووالد أطفالها ، وقام أبناؤها بالتشديد عليها بعدم نزول المنطقة مرة أخرى .
وأضافت التحقيقات أن المجنى عليها تقيم مع زوجها الثانى بالقنطرة ولكن محل إقامته الأساسى بالحسينية وأنها كانت تقضى إجازة العيد مع زوجها الثانى، وشاهدها نجلها الأكبر " إبراهيم " 18 سنة ، وحدثت بينهما مشادة كلامية عاتبها خلالها على فعلتها بتخليها عنهم وزواجها من شخص ثانى وسوء سلوكها، وقام بتسديد طعنتين لها بالصدر وسلم نفسه للشرطة بعد علمه بوفاتها، تم إخطار النيابة العامة برئاسة المستشار محمد الديب، وبإشراف المستشار هانى تاج الدين المحامى. </t>
  </si>
  <si>
    <t xml:space="preserve">http://www.youm7.com/2279037</t>
  </si>
  <si>
    <t xml:space="preserve">أغسطس</t>
  </si>
  <si>
    <t xml:space="preserve">الخليفة</t>
  </si>
  <si>
    <t xml:space="preserve">ا.ك. - ذكر - 28 - أخ - عاطل</t>
  </si>
  <si>
    <t xml:space="preserve">م.ك.</t>
  </si>
  <si>
    <t xml:space="preserve">طعنة بالبطن بمطواة</t>
  </si>
  <si>
    <t xml:space="preserve"> حبس عاطل لمحاولته قتل شقيقته بمطواة في الخليفة
بسبب شكه في سلوكها
مونيكا عياد
نشر في الوفد يوم 01 - 08 - 2015
أمر محمد مصطفى، مدير نيابة الخليفة، بحبس عاطل 4 أيام على ذمة التحقيقات لاتهامه بالشروع فى قتل شقيقته بسلاح أبيض بمنطقة الخليفة، وذلك لشكه في سلوكها.
واعترف المتهم "اسامة.ك" (28 عاما) أمام النيابة بأنه طعن شقيقته لشكه فى تصرفاتها وسلوكها الذي تغير في الفترة الأخيرة وأصبحت تخرج من المنزل لفترات طويلة دون علمه.
كانت النيابة العامة تلقت اخطارا من مستشفى قصر العينى يفيد بإصابة ربة منزل (22 عاما)، بطعنة بمطواة فى بطنها، وتم نقلها على الفور الى المستشفي التي وضعتها في غرفة العناية المركزة ، وامرت النيابة باستدعاء شقيقها عاطل وتم استجوابه وسماع اقواله حول الواقعة. </t>
  </si>
  <si>
    <t xml:space="preserve"> https://www.masress.com/alwafd/886614</t>
  </si>
  <si>
    <t xml:space="preserve">http://www.youm7.com/2286828</t>
  </si>
  <si>
    <t xml:space="preserve">https://www.masress.com/elbalad/1645035</t>
  </si>
  <si>
    <t xml:space="preserve">العمرانية</t>
  </si>
  <si>
    <t xml:space="preserve">ا.ا. - ذكر - 50 - زوج - صاحب كوافير</t>
  </si>
  <si>
    <t xml:space="preserve">عاملة بكوافير</t>
  </si>
  <si>
    <t xml:space="preserve">طلق خرطوش</t>
  </si>
  <si>
    <t xml:space="preserve"> حبس متهم بقتل زوجته لشكه فى سلوكها بالعمرانية
السبت، 22 أغسطس 2015 03:19 ص
حبس متهم بقتل زوجته لشكه فى سلوكها بالعمرانية سجن
كتب محمد عبد الرازق
مشاركة
    Share on facebook
    Share on twitter
    Share on facebook
اضف تعليقاً واقرأ تعليقات القراء
أمرت نيابة العمرانية بحبس "إبراهيم" الشهير بـ"ملوخية"، والمتهم بقتل زوجته، وذلك لشكه فى سلوكها بالعمرانية، 4 أيام على ذمة التحقيقات.
البداية كانت بتلقى اللواء مجدى عبد العال مدير الإدارة العامة للمباحث معلومات باختفاء المتهم إبراهيم وشهرته "ملوخية" المتهم بقتل زوجته بمنطقة العمرانية، وبمواجهته، اعترف بارتكاب الجريمة لشكه فى سلوك زوجته، وأن خلافات نشبت مع زوجته لشكه فى سلوكها فأطلق عليها أعيرة نارية أمام أبنائها وفر هاربا بعدما سقطت زوجته غارقة فى دمائها.
وكشفت التحقيقات أن المتهم يمتلك كوافير حريمى بمنطقة العمرانية وزوجته تعمل برفقته وحدثت فى الآونة الأخيرة خلافات عائلية بينهما، بسبب شك المتهم فى سلوك زوجته وتوجهت الزوجة إلى منزل أسرتها لتقيم برفقة والديها بعد مشاجرة حادة نشبت بينها وبين زوجها، واصطحبت أبناءها برفقتها ثم توجه لها زوجها وحدثت بينهما مشادة أخرى قام على إثرها الزوج بإخراج فرد خرطوش من بين طيات ملابسه وأطلق عدة طلقات تجاه زوجته فأصابتها عدة طلقات فى منطقة الصدر والرقبة والوجه وسط صرخات أبنائه واستغاثات والدى المجنى عليها، ووقتها فر المتهم هاربا. </t>
  </si>
  <si>
    <t xml:space="preserve">http://www.youm7.com/2315112</t>
  </si>
  <si>
    <t xml:space="preserve"> https://www.masress.com/masrawy/700631698</t>
  </si>
  <si>
    <t xml:space="preserve">https://www.masress.com/albawabh/1428852</t>
  </si>
  <si>
    <t xml:space="preserve">م.ك.ا. - ذكر - 33 - زوج - موظف</t>
  </si>
  <si>
    <t xml:space="preserve">ر.ا.ع.</t>
  </si>
  <si>
    <t xml:space="preserve">ممرضة</t>
  </si>
  <si>
    <t xml:space="preserve">عدة طعنات بالوجه والرقبة بسكين</t>
  </si>
  <si>
    <t xml:space="preserve"> بالصور.. قاتل زوجته بإمبابة: طليقتي خانتني فأصبحت أشك في كل النساء
سماح عوض الله
نشر في التحرير يوم 12 - 08 - 2015
أمرت نيابة إمبابة، اليوم، بحبس موظف بالمتحف المصرى، 4 أيام على ذمة التحقيق، بتهمة قتل زوجته الممرضة، عمدا مع سبق الإصرار والترصد، عن طريق تمزيق جسدها بسكين، في أثناء نومها بجوار طفلها الرضيع، وذلك بسبب مخاوفه وشكوكه الدائمة تجاه زوجته، لسابقة تعرضه للخيانة من قبل زوجته الأولى التى طلقها قبل زواجه من المجنى عليها.
وانتقل النيابة، رفقة المتهم محمد.ك 33 سنة، إلى مسكنه وسط حراسة أمنية مشددة، لتمثيل جريمة قتل زوجته "رضا .أ" 27 سنة ممرضة، بعد اعترافه بالتفاصيل الكاملة لجريمته، وإرشاده عن موضع السكين التى استخدمها فى الجريمة، وذلك فى وجود خبراء الأدلة الجنائية.
وكشف المتهم عن أنه طلق زوجته الأولى بعدما اكتشف خيانتها له وتأكد من ذلك، ومنذ ذلك الحين وهو يواجه كراهية وشكوكا دائمة تجاه النساء، حتى قرر أن يتزوج ممرضة مطلقة وأم لطفل رضيع، حتى تلبى احتياجات منزله، وتأكد من حسن سيرها وسلوكها وطيب سمعتها وتصرفها، إلا أنه عانى من فترة بطالة بعد عدة أشهر من زواجهما، وفتح غياب زوجته فى العمل أبواب الشك بداخله على مصرعها، وبات يتعامل معها بعدائية على أساس أنها خائنة، ولم تنتهى ظنونه بعد تعيينه بعقد عمل مؤقت فى المتحف المصرى.
وأقر المتهم أمام نيابة إمبابة،أنه قرر قتل زوجته، وخطط لذلك مسبقا بأن جهز سكينا حاد وأخفاه أسفل سجادة بجوار السرير، واستيقظ من نومه باكرا واستل السكين وانهال بها طعنا على زوجته خلال نومها، وظل يطعن بجسدها حتى انكسرت أجزاء من السكين بداخلها، وفى الصباح استعد للنزول إلى عمله كالعادة، وخرج من المنزل تمام الساعة السادسة صباحا وتعمد أن يراه الجيران.
وأضاف المتهم أنه ظن أن نجل زوجته سوف يستيقظ، ويبكى كعادة الأطفال فيتجمع الجيران، ويكتشفوا الجثة، فيدعى أنه فوجىء بمقتل زوجته بينما كان هو فى عمله حسبما شاهده الجيران، إلا أنه عاد من عمله ليجد نجل زوجته مازال نائما والجثة بموضعها، فاضطر إلى الإبلاغ عن الواقعة بنفسه.
المتهم زعم خلال تحريره محضرا بقسم شرطة إمبابة، أنه وجد زوجته مقتولة بطعنات سكين داخل مسكنهما، إلا أنه بمناقشته، اعترف بأنه القاتل، ولم ينكر اعترافاته أمام النيابة وأدلى بالتفاصيل الكاملة للحادثة خلال التحقيقات وأرشد المتهم عن مكان السكين المستخدمة فى الجريمة، وأقر أنه غسلها من الدماء حتى لا يثير الشبهة، وتبين أن نصل السكين به كسور والتواءات تتطابق مع الأجزاء المعدنية المتكسرة بجسد المجنى عليها، المصابة بقرابة 7 طعنات إحداها بالوجه والبقين بالعنق والصدر والبطن. </t>
  </si>
  <si>
    <t xml:space="preserve">https://www.masress.com/tahrirnews/3278555</t>
  </si>
  <si>
    <t xml:space="preserve">https://www.masress.com/youm7/2298227</t>
  </si>
  <si>
    <t xml:space="preserve">https://www.masress.com/elbalad/1656240</t>
  </si>
  <si>
    <t xml:space="preserve">البساتين</t>
  </si>
  <si>
    <t xml:space="preserve">العودة متأخرا وشك في سلوك</t>
  </si>
  <si>
    <t xml:space="preserve">ع.م. - ذكر - 38 - زوج - عامل</t>
  </si>
  <si>
    <t xml:space="preserve">ا.و.</t>
  </si>
  <si>
    <t xml:space="preserve"> حبس عامل قتل زوجته لشكه في سلوكها ب«البساتين»
تهانى الحمايدة
نشر في فيتو يوم 11 - 08 - 2015
أمر أحمد عزت، وكيل نيابة البساتين اليوم الثلاثاء، بحبس "ع. م" 38 عامًا، عامل رخام- 4 أيام على ذمة التحقيق؛ لاتهامة بقتل زوجته لشكه في سلوكها.
كشفت التحقيقات ورود بلاغ من أهالي منطقة ترب اليهود لقسم شرطة البساتين بالعثور على جثة "أ.و" 25 عامًا، داخل شقتها، وعلى الفور انتقل فريق البحث الجنائى، وبالتحرى تبين أن المجني عليها خادمة ومتزوجة من عامل رخام.
وتبين وجود خلافات بين المجنى عليها وزوجها بسبب تعاطيه المخدرات والخمور، وتركه عمله، وبسؤال الجيران تبين نشوب مشاجرة بينهما بعد منتصف الليل، وتمكن رجال المباحث من القبض على المتهم.
واعترف المتهم أمام النيابة بأنه دائم الشجار مع زوجته بسبب عودتها إلى المنزل في ساعة متأخرة، بسبب عملها خادمة، مشيرًا إلى أنه انهال عليها ضربًا بعمود السرير الخشبى حتى فارقت الحياة. </t>
  </si>
  <si>
    <t xml:space="preserve">https://www.masress.com/veto/1763272</t>
  </si>
  <si>
    <t xml:space="preserve">https://www.masress.com/albawabh/1443577</t>
  </si>
  <si>
    <t xml:space="preserve">https://www.masress.com/veto/1766402</t>
  </si>
  <si>
    <t xml:space="preserve">م.ع. - ذكر - 17 - أخ - طالب بالمدرسة الثانوية الزراعية</t>
  </si>
  <si>
    <t xml:space="preserve">ر.ع.</t>
  </si>
  <si>
    <t xml:space="preserve">عدة طعنات بالرقبة والبطن</t>
  </si>
  <si>
    <t xml:space="preserve"> طالب يقتل شقيقته المطلقة بسبب شكه فى سلوكها بالمنيا
الخميس، 27 أغسطس 2015 07:26 م
طالب يقتل شقيقته المطلقة بسبب شكه فى سلوكها بالمنيا جثه - أرشيفية
المنيا حسن عبلد الغفار
مشاركة
    Share on facebook
    Share on twitter
    Share on facebook
اضف تعليقاً واقرأ تعليقات القراء
سدد طالب بالمدرسة الثانوية الزراعية عدة طعنات لشقيقته فارقت على أثرها الحياة بسبب شكه فى سلوكها بالمنيا.
تلقى اللواء حسن سيف مدير أمن المنيا، إخطارًا من العميد حاتم حمدى، مأمور مركز شرطة المنيا، بمقتل "راندا.ع" 25 سنة ربة منزل ومطلقة إثر إصابتها بعدة طعنات فى الرقبة والبطن سددها لها شقيقها محمود 17 سنة طالب بالمدرسة الثانوية الزراعية، بعد شكه فى سلوكها.
وكشفت تحريات البحث الجنائى الأولية، أن المجني عليها عادت إلى المنزل في وقت متأخر وعندما سألها شقيقها عن السبب وقعت بينهما مشادة كلامية تطورت لمشاجرة، وطعنها فى الرقبة والبطن.
بعد نقل جثة المجنى عليها إلى مستشفى المنيا العام تحرر المحضر اللازم وباشرت اللنيابة التحقيق وجارٍ تشريح الجثة لمعرفة سبب الوفاة. </t>
  </si>
  <si>
    <t xml:space="preserve"> http://www.youm7.com/2323197</t>
  </si>
  <si>
    <t xml:space="preserve">https://www.masress.com/albawabh/1468281</t>
  </si>
  <si>
    <t xml:space="preserve">https://www.masress.com/elwatan/793946</t>
  </si>
  <si>
    <t xml:space="preserve">سبتمبر</t>
  </si>
  <si>
    <t xml:space="preserve">الدخيلة</t>
  </si>
  <si>
    <t xml:space="preserve">ه.ل.ا. - ذكر - 28 - زوج - عاطل</t>
  </si>
  <si>
    <t xml:space="preserve">س.م.س.</t>
  </si>
  <si>
    <t xml:space="preserve">3 طعنات بالرقبة واعلى الظهر</t>
  </si>
  <si>
    <t xml:space="preserve"> عاطل يقتل زوجته لشكه فى سلوكها بالإسكندرية
السبت، 05 سبتمبر 2015 09:39 ص
عاطل يقتل زوجته لشكه فى سلوكها بالإسكندرية جثه - صورة ارشيفية
الإسكندرية - هناء أبو العز
مشاركة
    Share on facebook
    Share on twitter
    Share on facebook
اضف تعليقاً واقرأ تعليقات القراء
نجحت مباحث مديرية أمن الإسكندرية برئاسة العميد شريف عبد الحميد مدير إدارة البحث الجنائى فى ضبط عاطل قام بقتل زوجته لشكه فى سلوكها.
وتلقى اللواء أحمد عبد الجليل حجازى مساعد وزير الداخلية لأمن الإسكندرية بلاغا من مأمور قسم شرطة الدخيلة من نبيلة ى م ا 55 سنة ربة منزل بقيام نجلها هانى ل ا م 28 سنة عاطل بقتل زوجته سعاد م س 45 سنة ربة منزل.
بالانتقال صحبة المُبلغه تبين وجود جثة سالفة الذكر مسجاه على جانبها الأيسر داخل دورة مياه الشقة الكائنة بمنطقة الهانوفيل دائرة القسم ترتدى عباءة سوداء وبمناظرتها تبين إصابتها بثلاثة طعنات بالرقبة وأعلى الظهر وعثر بجوارها على سكينتين، كما عثر بالشقة على 5 أكياس كبيرة الحجم و4 قفازات.
وتم ضبطه وبمواجهته اعترف بقيامه بالتعدى على زوجته بسكين كانت بحوزته، مما أدى لوفاتها وعلل قيامه بذلك لشكه فى سلوكها وأضاف بأنه كان ينتوى التخلص من الجثة بتقطيعها وتعبئتها داخل الأكياس المضبوطة وإلقائها فى أماكن متفرقة.
وتم إخطار النيابة العامة والأدلة الجنائية وتم التحفظ على المضبوطات والأداة المستخدمة، وتحرر المحضر إدارى قسم الدخيلة وجارى العرض على النيابة.</t>
  </si>
  <si>
    <t xml:space="preserve">http://www.youm7.com/2334585</t>
  </si>
  <si>
    <t xml:space="preserve">https://www.masress.com/elwatan/799540</t>
  </si>
  <si>
    <t xml:space="preserve">https://www.masress.com/albawabh/1482543</t>
  </si>
  <si>
    <t xml:space="preserve">يوسف الصديق</t>
  </si>
  <si>
    <t xml:space="preserve">ر.ع.ر. - ذكر - 35 - زوج - مزارع</t>
  </si>
  <si>
    <t xml:space="preserve">س.ف.ح.</t>
  </si>
  <si>
    <t xml:space="preserve">طعنات متفرقة بالرقبة وانحاء متفرقة بالجسد</t>
  </si>
  <si>
    <t xml:space="preserve">رقم 2868 لسنة 2015 اداري مركز يوسف الصديق</t>
  </si>
  <si>
    <t xml:space="preserve"> فلاح يقتل زوجته بالفيوم لشكه فى سلوكها
الأربعاء، 09 سبتمبر 2015 01:33 م
فلاح يقتل زوجته بالفيوم لشكه فى سلوكها صورة أرشيفية
الفيوم - رباب الجالى
مشاركة
    Share on facebook
    Share on twitter
    Share on facebook
اضف تعليقاً واقرأ تعليقات القراء
أقدم فلاح مقيم بعزبة حنا بمركز يوسف الصديق بمحافظة الفيوم، على قتل زوجته بطعنها عدة طعنات بسلاح أبيض لشكه فى سلوكها، وتم نقل جثتها لمستشفى الفيوم العام، وأخطرت النيابة التى تولت التحقيق.
كان اللواء ناصر العبد مدير أمن الفيوم قد تلقى إخطارا بورود بلاغ لقسم شرطة يوسف الصديق من أهالى قرية حنا بمركز يوسف الصديق بمقتل "سحر ف ح" 33 سنة ربة منزل، وعلى الفور تم تشكيل فريق بحث، وتبين نشوب مشاجرة بينها وبين زوجها المدعو "رأفت ع ر" 35 سنة فلاح مقيم بذات الناحية، بسبب شكه فى سلوكها، قام على إثرها بطعنها عدة طعنات متفرقة بالرقبة وأنحاء متفرقة بالجسد، مما أدى إلى وفاتها، وتم نقل جثتها إلى مشرحة مستشفى أبشواى المركزى.
وتحرر محضر بالواقعة قيد برقم 2868 لسنة 2015 إدارى مركز يوسف الصديق، وأخطرت النيابة التى تولت التحقيق. </t>
  </si>
  <si>
    <t xml:space="preserve">http://www.youm7.com/2340718</t>
  </si>
  <si>
    <t xml:space="preserve">https://www.masress.com/alnahar/399931</t>
  </si>
  <si>
    <t xml:space="preserve">https://www.masress.com/masrawy/700653342</t>
  </si>
  <si>
    <t xml:space="preserve">الدلنجات</t>
  </si>
  <si>
    <t xml:space="preserve">شقة والد المجني عليها</t>
  </si>
  <si>
    <t xml:space="preserve">م.ا.ح. - ذكر - 0 - زوج - طباخ</t>
  </si>
  <si>
    <t xml:space="preserve">ر.ش.ح.</t>
  </si>
  <si>
    <t xml:space="preserve">طعن</t>
  </si>
  <si>
    <t xml:space="preserve">رقم 7468 اداري مركز الدلنجات</t>
  </si>
  <si>
    <t xml:space="preserve"> "طباخ" يذبح زوجته بمنزل والدها لمعايرته بضعف قدرته الجنسية.. الجانى ذبح الضحية أمام أسرتها وفر هاربا.. ويؤكد: انتقمت لشرفى ولكرامتى المهدرة.. والنيابة العامة تحبسه 4 أيام
السبت، 12 سبتمبر 2015 02:23 ص
"طباخ" يذبح زوجته بمنزل والدها لمعايرته بضعف قدرته الجنسية.. الجانى ذبح الضحية أمام أسرتها وفر هاربا.. ويؤكد: انتقمت لشرفى ولكرامتى المهدرة.. والنيابة العامة تحبسه 4 أيام المتهم
البحيرة - جمال أبو الفضل - ناصر جودة
مشاركة
    Share on facebook
    Share on twitter
    Share on facebook
اضف تعليقاً واقرأ تعليقات القراء
شهدت قرية الطيرية التابعة لمركز الدلنجات بالبحيرة أمس جريمة قتل بشعة، إذ ذبح طباخ زوجته وأكد لشكه فى سلوكها، قبل أن تثبت التحريات أن السبب معايرته بضعفه الجنسى.
بداية الحادث بقرية الدلنجات
البداية كات بتلقى اللواء محمد عماد الدين سامى، مدير أمن البحيرة، إخطارًا من الرائد أحمد حمد رئيس مباحث الدلنجات بالحادث، وانتقل على الفور للمكان اللواء دكتور أشرف عبد القادر، مدير المباحث، والعميد خالد عبد الحميد رئيس المباحث، وتبين من الفحص قيام "م. إ. ح" طبّاخ يعمل بإحدى الدول الأوروبية، ومقيم بدائرة مركز الدلنجات، بذبح زوجته "ر. ش. ح" 27 سنة بمنزل عائلتها بقرية الطيرية.
تشكيل فريق بحث لكشف أسباب الحادث
ووجه اللواء دكتور أشرف عبد القادر مدير المباحث بتشكيل فريق بحث برئاسة العميد خالد عبد الحميد رئيس المباحث وضم العمداء حازم حسن وكيل المباحث وخالد غانم رئيس فرع البحث الجنائى والرائد أحمد حمد رئيس مباحث الدلنجات لسرعة كشف غموض الحادث.
نتائج التحريات: الضحية ذهبت إلى منزل والها بعد معايرة زوجها بضعفه الجنسى
وتوصلت جهود فريق البحث إلى معايرة المجنى عليها عايرت المتهم بضعف قدرته الجنسية، وأضافت التحريات أن المتهم يعمل "شيف" بإنجلترا وبتاريخ أمس الأول حدثت مشادة كلامية بينهما، تطورت للتشابك بالأيدى وتبادلا الاتهامات، فعايرته الزوجة بضعفه الجنسى، وتركت المنزل وذهبت إلى منزل والدها.
القبض على المتهم واستمرار التحقيقات
فيما اتهمها الزوج بأنها على علاقة بأحد الأشخاص، فتطور الأمر بينهما إلى أن عقد المتهم العزم وبيت النية على التخلص من زوجته، فحمل سكينا وذهب إلى منزل والدها، وما إن شاهدها حتى ذبحها بطريقة وحشية أمام أهلها وفر هاربًا، وتمكن رجال المباحث من ضبط المتهم وتحرر عن ذلك المحضر رقم 7468 إدارى مركز الدلنجات وبالعرض على النيابة باشر أحمد عمارة وكيل النائب العام برئاسة المستشار أحمد الأحول رئيس نيابة الدلنجات بإشراف المستشار أحمد فوزى المحامى العام لنيابات جنوب دمنهور وأمام النيابة اعترف المتهم تفصليًا بارتكابه للواقعة وما زالت التحقيقات مستمرة حتى ساعته.
المتهم يعترف: لم اتحكم فى أعصابى بعد إهانتها لى
وأضاف المتهم أنه وقع تحت ضغط عصبى شديد ولم يتحكم فى أعصابه بعد إهانة زوجته له وإهدار كرامته ومعايرته بضعفة الجنسى، وكذلك بعد ما تداولت شائعات على أنها على علاقة بأحد الأشخاص نظرا لسفره المستمر خارج البلاد، مما اضطره للذهاب سريعا إلى منزل والدها ومحاولة الانتقام منها بأى طريقة انتقاما لشرفة الضائع وما أنا وصل إلى منزل والدها حتى انتابته نوبة عصبية، ولم يستطع أن يتحكم فى أعصابه ودخل على زوجته الحجرة وقام بذبحها بطريقة وحشية ولم يرحم توسلاتها وسط حالة من الصراخ والعويل من جميع أفراد الأسرة، وقرر المستشار أحمد الأحول رئيس نيابة الدلنجات حبس المتهم 4 أيام على ذمة التحقيقات.</t>
  </si>
  <si>
    <t xml:space="preserve">http://www.youm7.com/2344049</t>
  </si>
  <si>
    <t xml:space="preserve">https://www.masress.com/albawabh/1492940</t>
  </si>
  <si>
    <t xml:space="preserve">https://www.masress.com/tahrirnews/3299522</t>
  </si>
  <si>
    <t xml:space="preserve">م.ي. - ذكر - 45 - أب - استورجي</t>
  </si>
  <si>
    <t xml:space="preserve">ش.م.ي.</t>
  </si>
  <si>
    <t xml:space="preserve"> استورجى يخنق ابنته حتى الموت بسبب شكه فى سلوكها بالهرم
الأحد، 20 سبتمبر 2015 03:07 م
استورجى يخنق ابنته حتى الموت بسبب شكه فى سلوكها بالهرم المتهم
كتب - محمد عبد الرازق
مشاركة
    Share on facebook
    Share on twitter
    Share on facebook
اضف تعليقاً واقرأ تعليقات القراء
ألقت قوة برئاسة اللواء مجدى عبد العال مدير الإدارة العامة للمباحث، القبض على استورجى خنق ابنته حتى الموت بسبب سوء سلوكها بالهرم .
تلقى المقدم أسامة عبد الفتاح رئيس مباحث قسم الهرم بلاغا يتهم "محمود.ى" - 45 سنة استورجى - بقتل ابنته "شهيرة" - 20 سنة - بسبب شكه فى سلوكها فتوجهت قوة بقيادة العميد درويش حسين رئيس قطاع غرب الجيزة وألقت القبض على المتهم واعترف بأنه تشاجر معها أكثر من مرة، وعندما تأكد من سوء سلوكها ربطها بالحبال وخنقها حتى الموت.
تحرر للمتهم المحضر اللازم وأمر اللواء طارق نصر مدير أمن الجيزة بإحالة المتهم للنيابة، فأمرت بحبسه 4 أيام على ذمة التحقيق وتشريح الجثة قبل دفنها. </t>
  </si>
  <si>
    <t xml:space="preserve">http://www.youm7.com/2355670</t>
  </si>
  <si>
    <t xml:space="preserve">https://www.masress.com/almasryalyoum/3814534</t>
  </si>
  <si>
    <t xml:space="preserve">https://www.masress.com/hawadeth/248386</t>
  </si>
  <si>
    <t xml:space="preserve">العامرية ثان</t>
  </si>
  <si>
    <t xml:space="preserve">ص.ح.ص. - ذكر - 19 - زوج - عامل</t>
  </si>
  <si>
    <t xml:space="preserve">س.س.ا.</t>
  </si>
  <si>
    <t xml:space="preserve">جرح رضى بالرأس وسحجات وكدمات متفرقة بالجسد</t>
  </si>
  <si>
    <t xml:space="preserve"> القبض على عامل قتل زوجته بسبب الغيرة فى الإسكندرية
الثلاثاء، 22 سبتمبر 2015 11:48 ص
القبض على عامل قتل زوجته بسبب الغيرة فى الإسكندرية جثة - أرشيفية
الإسكندرية – هناء أبو العز
مشاركة
    Share on facebook
    Share on twitter
    Share on facebook
اضف تعليقاً واقرأ تعليقات القراء
نجحت مباحث مديرية أمن الإسكندرية، برئاسة اللواء شريف عبد الحميد، فى ضبط عامل قام بالتخلص من زوجته وقتلها لشكه فى سلوكها، وأثبتت التحريات أن الغيرة الشديدة للمتهم هى الدافع الحقيقى للقتل لحسن سمعة الفتاة.
تلقى اللواء أحمد عبد الجليل حجازى مساعد وزير الداخلية لأمن الإسكندرية بلاغًا من مأمور قسم ثان العامرية، يفيد بوفاة سيدة داخل الشقة سكنها بمساكن الناصرية القديمة.
وبالانتقال تبين وجود جثة "سعاد س ا ا" 18 سنة ربة منزل، وبمناظرتها تبين إصابتها بجرح رضى بالرأس وسحجات وكدمات بمختلف أنحاء الجسم.
وبسؤال والدتها فاطمة عطية محمد 51 سنة ربة منزل مقيمة دائرة القسم، اتهمت زوج ابنتها المذكورة "صابر ح ص" 19 سنة عامل بالتعدى عليها بالضرب محدثاً إصابتها التى أودت بحياتها بسبب وجود خلافات زوجيه بينهما.
تمكن ضباط وحدة مباحث القسم من ضبطه، واعترف وعلل قيامه بذلك لسوء سلوكها، إلا أن تحريات المباحث أثبتت حسن سلوك الفتاة وأن الدافع الحقيقى هو غيرة الزوج الشديدة.
تم نقل الجثة لمشرحة الإسعاف، وتحرر المحضر إدارى قسم شرطة ثان العامرية، وجار العرض على النيابة.</t>
  </si>
  <si>
    <t xml:space="preserve">http://www.youm7.com/2358143</t>
  </si>
  <si>
    <t xml:space="preserve">https://www.masress.com/almasryalyoum/3815244</t>
  </si>
  <si>
    <t xml:space="preserve">https://www.masress.com/masrawy/700661182</t>
  </si>
  <si>
    <t xml:space="preserve">ديرمواس</t>
  </si>
  <si>
    <t xml:space="preserve">شك في سلوك الاخت وحملها</t>
  </si>
  <si>
    <t xml:space="preserve">م.ع.ع. - ذكر - 19 - أخ - طالب</t>
  </si>
  <si>
    <t xml:space="preserve">و.ع.ع.</t>
  </si>
  <si>
    <t xml:space="preserve"> طالب يضرب شقيقته حتى الموت لشكه فى سلوكها بالمنيا
حسام زيدان
نشر في المشهد يوم 27 - 09 - 2015
أقدم طالب بمركز "ديرمواس" بمحافظة المنيا على التخلص من شقيقته لشكه فى سلوكها، وأنها حملت سفاحاً، وتم القبض عليه وتوالى النيابة التحقيق
تلقى اللواء حسن سيف مدير أمن المنيا، إخطاراً من مأمور قسم شرطة ديرمواس يفيد بقيام م ع ع (19 سنة) طالب بالصف الثالث الثانوي الفني، بضرب أخته و ع ع (23 عاماً) حتي الموت، أمام شقيقتهما الثالثة ووالدتهم.
انتقلت أجهزة الأمن إلى مكان الواقعة، وتم القبض على الطالب، الذي قال في اعترافاته، إنه علم من أحد شبان قريته أن المجني عليها حامل دون زواج، فعاد إلى المنزل، وأوثقها وضربها حتي فارقت الحياة. </t>
  </si>
  <si>
    <t xml:space="preserve">https://www.masress.com/almashhad/1039067</t>
  </si>
  <si>
    <t xml:space="preserve">https://www.masress.com/almesryoon/919414</t>
  </si>
  <si>
    <t xml:space="preserve">https://www.masress.com/veto/1829712</t>
  </si>
  <si>
    <t xml:space="preserve">قنا</t>
  </si>
  <si>
    <t xml:space="preserve">دشنا</t>
  </si>
  <si>
    <t xml:space="preserve">زواجها عرفيا وحملها</t>
  </si>
  <si>
    <t xml:space="preserve">ن. - ذكر – 19 – أخ – طالب</t>
  </si>
  <si>
    <t xml:space="preserve">س.ر.ا.</t>
  </si>
  <si>
    <t xml:space="preserve">جرح قطعي بالرقبة</t>
  </si>
  <si>
    <t xml:space="preserve">السجن 3 سنوات</t>
  </si>
  <si>
    <t xml:space="preserve">الحكم بالسجن</t>
  </si>
  <si>
    <t xml:space="preserve">رقم 728 لسنة 2016 جنايات دشنا، والمقيدة برقم 357 لسنة 2016 كلي قنا</t>
  </si>
  <si>
    <t xml:space="preserve">https://www.almasryalyoum.com/news/details/1453057</t>
  </si>
  <si>
    <t xml:space="preserve">حكمت المحكمة بعقوبة المؤبد غيابيا على المتهم ثم بعد الاستئناف حكمت بثلاث سنوات حضوريا</t>
  </si>
  <si>
    <t xml:space="preserve">المؤبد لطالب ذبح شقيقته وألقى جثتها فى الشارع بسبب خلافات عائلية بقنا
الأحد، 05 مارس 2017 11:51 ص
المؤبد لطالب ذبح شقيقته وألقى جثتها فى الشارع بسبب خلافات عائلية بقنا
محكمة جنايات قنا
قنا – هند المغربى
مشاركة
Share on facebook 
Share on twitter 
Share on facebook
اضف تعليقاً واقرأ تعليقات القراء
عاقبت محكمة جنايات نجع حمادى، غيابيًا، طالب بالسجن المؤبد لذبحه شقيقته وإلقاء جثتها فى الشارع بمركز دشنا شمال محافظة قنا، بسبب خلافات عائلية، فى القضية التى حملت رقم 728 لسنة 2016 جنايات دشنا، والمقيدة برقم 357 لسنة 2016 كلى قنا.
ترجع أحداث الواقعة إلى 28 سبتمبر 2015، عندما عثرت الأجهزة الأمنية بمركز دشنا، على جثة "سماح.ر.ا " 27 عام ، غارقة في فى دمائها وسط الشارع ووجود جرح قطعي فى الرقبة، وأفادت التحريات أن وراء ارتكاب الواقعة، شقيقها "نعمانى" 19 عام طالب، بسبب خلافات عائلية.
تم إحالة القضية، إلى النيابة العامة ومنها إلى محكمة الجنايات، والتى قضت برئاسة المستشار أحمد عبد السميع سليمان، وعضوية المستشارين حسن مصطفى أبو كريشة، وهانى محمد عبد الآخر، وسكرتارية محمد عبد العزيز جمعة، ومصطفى جلال وأسامة الأمير، على المتهم غيابيًا بالسجن المؤبد 25 عاما.</t>
  </si>
  <si>
    <t xml:space="preserve">http://www.youm7.com/3129625</t>
  </si>
  <si>
    <t xml:space="preserve">https://www.elwatannews.com/news/details/4487185</t>
  </si>
  <si>
    <t xml:space="preserve">http://gate.ahram.org.eg/News/1398715.aspx</t>
  </si>
  <si>
    <t xml:space="preserve">أكتوبر</t>
  </si>
  <si>
    <t xml:space="preserve">م.م.ا - ذكر - 25 - أب - عامل</t>
  </si>
  <si>
    <t xml:space="preserve">شهر</t>
  </si>
  <si>
    <t xml:space="preserve">تسمم بمبيد حشري</t>
  </si>
  <si>
    <t xml:space="preserve"> أب يقتل رضيعه لشكه في سلوك زوجته بالإسكندرية
محمد علي خالد الامير
نشر في فيتو يوم 03 - 10 - 2015
قتل أب طفله الرضيع بالتعدي عليه وخنقه بمبيد حشري بسبب شكه في صحة نسب طفله له، وذلك لسابقة إقامة زوجته علاقة غير شرعية قبل زواجهما.
وكان اللواء أحمد حجازي تلقى بلاغا من مستشفى العامرية العام يفيد وصول الطفل "محمود م م ا – البالغ من العمر 40 يوما" مصاب بكسر بالجمجمة ومتوفى.
وبسؤال والدته "نسمة م ز م "، البالغة من العمر 20 عاما "ربة منزل" مقيمة دائرة القسم قررت بأنها تركت طفلها صحبة زوجها محمد ممدوح أمين لزيارة جارتها وعند عودتها فوجئت بأنه مصاب بتورم بالرأس وضيق بالتنفس.
وتوصلت تحريات ضباط وحدة مباحث القسم إلى تعدي والد الطفل "محمد م ا" البالغ من العمر 25 عاما "عامل"، مقيم بذات العنوان بالتعدي على نجله بالضرب وإحداث إصابته التي أودت بحياته، ورش مبيد حشري داخل فمه للتخلص منه وذلك لسابقة وجود علاقة غير شرعية بينه وبين زوجته المذكورة وحملةا في الطفل سفاحًا منه قبل زواجهما.
وتم ضبط المتهم، وبمواجهته اعترف بالواقعة، وتحرر المحضر إداري قسم ثان العامرية، وجار العرض على النيابة العامة. </t>
  </si>
  <si>
    <t xml:space="preserve">https://www.masress.com/veto/1838238</t>
  </si>
  <si>
    <t xml:space="preserve">https://www.masress.com/alnahar/404743</t>
  </si>
  <si>
    <t xml:space="preserve">غير محدد - ذكر - 0 - زوج - مهندس</t>
  </si>
  <si>
    <t xml:space="preserve">مهندسة</t>
  </si>
  <si>
    <t xml:space="preserve">طعن بسكين</t>
  </si>
  <si>
    <t xml:space="preserve"> الغيرة القاتلة .. أنهي حياة حماه وأصاب زوجته بسبب زيارة طبيب!!
عبده زعلوك
نشر في المساء يوم 06 - 10 - 2015
كشفت تحقيقات نيابة حوادث جنوب الجيزة الكلية برئاسة المستشار أحمد ناجي في حادث العثور علي مسن مقتولاً بمنطقة العمرانية وإصابة ابنته أن زوج ابنته مرتكب الحادث.
أكدت الزوجة التي ترقد في مستشفي الهرم للنيابة أن خلافات مستمرة بينها وبين زوجها المهندس بسبب غيرته الشديدة عليها انتهت بقتل والدها.
أضافت أن زوجها يوم الحادث احتد عليها بشدة عندما خالفته بعدم الذهاب الي طبيب نساء والتعامل مع طبيبة فاستعانت بوالدها الذي حضر لنجدتها وأثناء محاولته حل الخلاف احتد النقاش بين طلبها الطلاق واستل الزوج سكيناً من المطبخ وطعنها به وعندما حاول والدها انقاذها غرس الزوج سكينة في جسده فسقط قتيلاً.. فصرخت واستعانت بالجيران الذين أنقذوها ونقلوها للمستشفي بينما هرب المتهم.
كشفت المناظرة التي أجراها طارق جودة وكيل أول نيابة الحوادث عن أن القتيل يبلغ من العمر قرابة 65 عاماً ومصاب ب 6 طعنات في أنحاء متفرقة من الجسد.
أوضحت التحقيقات أن الزوج كان دائم الشك في سلوك زوجته ويوم الحادث نشبت بينهما مشاجرة فاستل الزوج سكيناً من المطبخ وطعن حماه 6 طعنات نافذة بالصدر أودت بحياته وأصاب زوجته التي أنقذها الجيران ونقلوها الي مستشفي الهرم العام.. بينما فر الزوج هارباً.
أمرت نيابة حوادث جنوب الجيزة بضبط واحضار الزوج الهارب بتهمة قتل حماه والشروع في قتل زوجته لوجود خلافات بينه وبين الأخيرة وطلبت تحريات الأمن حول الواقعة. </t>
  </si>
  <si>
    <t xml:space="preserve">https://www.masress.com/almessa/308359</t>
  </si>
  <si>
    <t xml:space="preserve">https://www.masress.com/almasryalyoum/3822023</t>
  </si>
  <si>
    <t xml:space="preserve">غير محدد - ذكر - 0 - زوج أبنة - مهندس</t>
  </si>
  <si>
    <t xml:space="preserve">مسن</t>
  </si>
  <si>
    <t xml:space="preserve">حما</t>
  </si>
  <si>
    <t xml:space="preserve">6 طعنات نافذة بالصدر بسكين</t>
  </si>
  <si>
    <t xml:space="preserve">عين شمس</t>
  </si>
  <si>
    <t xml:space="preserve">علاقة خارج إطار الزواج</t>
  </si>
  <si>
    <t xml:space="preserve">م.ا. - ذكر - 0 - أخ - عاطل</t>
  </si>
  <si>
    <t xml:space="preserve">ه.ا.</t>
  </si>
  <si>
    <t xml:space="preserve">طعنات باماكن متفرقة بالجسد</t>
  </si>
  <si>
    <t xml:space="preserve">اصيب العشيق بجرح ذبحي بالرقبة وفقا للتحريات</t>
  </si>
  <si>
    <t xml:space="preserve"> القبض على عاطل قتل شقيقته بعد ضبطها مع عشيقها في عين شمس
نيرة عبد العزيز
نشر في فيتو يوم 07 - 10 - 2015
تباشر نيابة عين شمس برئاسة المستشار أمجد المنوفى، التحقيق في واقعة قتل عاطل شقيقته في منطقة عين شمس، حيث أمرت النيابة بتشريح جثة المجنى عليها لبيان أسباب الوفاة، والتصريح بدفن الجثة عقب الانتهاء من عملية التشريح، وسرعة إجراء تحريات المباحث حول الواقعة.
وكانت مباحث قسم شرطة عين شمس، تلقت بلاغا يفيد بقيام عاطل بقتل شقيقته لضبطها مع عشيقها داخل شقتها، وعلى الفور انتقلت الأجهزة الأمنية إلى مكان الحادث، وتبين وجود جثة لفتاة وبها طعنات بسلاح أبيض في أماكن متفرقة من الجسد، ودلت التحريات إلى أن وراء ارتكاب الواقعة شقيقها لشكه في سلوكها، تم نقل الجثة إلى المشرحة، كما تمكنت القوات من القبض على المتهم.
وتحرر المحضر اللازم بالواقعة، وتمت إحالته إلى نيابة حوادث شرق القاهرة الكلية التي أمرت بحبس المتهم 4 أيام على ذمة التحقيق. </t>
  </si>
  <si>
    <t xml:space="preserve">https://www.masress.com/veto/1844964</t>
  </si>
  <si>
    <t xml:space="preserve">https://www.masress.com/masrawy/700671681</t>
  </si>
  <si>
    <t xml:space="preserve">https://www.masress.com/veto/1851606</t>
  </si>
  <si>
    <t xml:space="preserve">الخصوص</t>
  </si>
  <si>
    <t xml:space="preserve">ا.ف.ع. - ذكر - 36 - زوج - سائق</t>
  </si>
  <si>
    <t xml:space="preserve">د.م.خ.</t>
  </si>
  <si>
    <t xml:space="preserve">جرح طعني بالظهر والصدر بسكين</t>
  </si>
  <si>
    <t xml:space="preserve">رقم 5063 اداري قسم الخصوص لسنة 2015</t>
  </si>
  <si>
    <t xml:space="preserve"> كهربائى يقتل زوجته لشكه فى سلوكها بالقليوبية
الخميس، 08 أكتوبر 2015 10:00 ص
كهربائى يقتل زوجته لشكه فى سلوكها بالقليوبية جثة - صورة أرشيفية
القليوبية ــ خالد حجازى
مشاركة
    Share on facebook
    Share on twitter
    Share on facebook
اضف تعليقاً واقرأ تعليقات القراء
شهدت مدينة الخصوص بمحافظة القليوبية جريمة قتل بشعة، أسفرت عن مقتل زوجة على يد زوجها لشكه فى سلوكها.
تلقى اللواء سعيد شلبى مدير أمن القليوبية إخطارا من المقدم وليد عامر نائب مأمور قسم الخصوص بالواقعة.
وأوضح بيان المديرية اليوم الخميس، أن قسم الخصوص تلقى بلاغا من المدعو "علاء م.خ" 26 سنة كهربائى، أنه حال سير شقيقته المدعوة "د.م.خ" 30سنة ربة منزل قام زوجها "أحمد.ف.ع" 36 سنة سائق توك توك، بطعنها بسلاح أبيض "سكين" محدثا إصابتها بجرح طعنى بالظهر وآخر بالصدر، وتم نقلها لمستشفى اليوم الواحد بالمرج . حيث توفيت عقب وصولها المستشفى متأثرة بإصابتها وعلل ذلك لوجود خلافات زوجية بينهما لشكه فى سلوكها قامت على إثرها بترك منزل الزوجية.
تمكن النقيب أحمد فاروق رئيس مباحث القسم وضباط المباحث، من ضبط المتهم والأداة المستخدمة وبمواجهته اعترف بارتكاب الواقعة، تحرر عن ذلك المحضر رقم 5063 إدارى قسم الخصوص لسنة 2015م وجارى العرض على النيابة.</t>
  </si>
  <si>
    <t xml:space="preserve">http://www.youm7.com/2378202</t>
  </si>
  <si>
    <t xml:space="preserve">https://www.masress.com/soutelomma/1014457</t>
  </si>
  <si>
    <t xml:space="preserve">https://www.masress.com/elwatan/814986</t>
  </si>
  <si>
    <t xml:space="preserve">العياط</t>
  </si>
  <si>
    <t xml:space="preserve">ترك المنزل وشك في سلوك</t>
  </si>
  <si>
    <r>
      <rPr>
        <sz val="11"/>
        <rFont val="Lohit Devanagari"/>
        <family val="0"/>
        <charset val="1"/>
      </rPr>
      <t xml:space="preserve">ع. - ذكر – </t>
    </r>
    <r>
      <rPr>
        <sz val="12"/>
        <rFont val="Lohit Devanagari"/>
        <family val="0"/>
        <charset val="1"/>
      </rPr>
      <t xml:space="preserve">0 – أب  - غير محدد
</t>
    </r>
    <r>
      <rPr>
        <sz val="11"/>
        <rFont val="Lohit Devanagari"/>
        <family val="0"/>
        <charset val="1"/>
      </rPr>
      <t xml:space="preserve">غير محدد – ذكر – </t>
    </r>
    <r>
      <rPr>
        <sz val="12"/>
        <rFont val="Lohit Devanagari"/>
        <family val="0"/>
        <charset val="1"/>
      </rPr>
      <t xml:space="preserve">0 – أخ – غير محدد</t>
    </r>
  </si>
  <si>
    <t xml:space="preserve">ن.ع.</t>
  </si>
  <si>
    <t xml:space="preserve">حبس على ذمة التحقيق</t>
  </si>
  <si>
    <t xml:space="preserve"> قاتل ابنته بالعياط: "حاولت أصلح منها ولم تتعظ فغسلت عارى بإيدى وقتلتها"
الثلاثاء، 13 أكتوبر 2015 11:18 ص
قاتل ابنته بالعياط: "حاولت أصلح منها ولم تتعظ فغسلت عارى بإيدى وقتلتها" جثة - صورة أرشيفية
كتب أحمد الجعفرى
مشاركة
    Share on facebook
    Share on twitter
    Share on facebook
اضف تعليقاً واقرأ تعليقات القراء
ينشر "اليوم السابع" اعترافات المتهم بقتل ابنته "ن.ع" 17 سنة بمساعدة شقيقها بقرية "برنشت" مركز العياط بجنوب الجيزة، أمام نيابة العياط برئاسة المستشار أحمد خالد، والذى قال: "إن سيرة ابنته أصبحت على ألسن الجميع بسبب سوء سمعتها وسلوكها، وأننى حاولت أن أصلح منها وتحدثت معها أنا ووالدتها وشقيقها كثيراً من أجل تراجعها عن ذلك السلوك المشين، ولكن دون جدوى فاتخذت طريقاً آخر معها فتعديت عليها بالضرب وحبستها داخل المنزل.
وأضاف أمام المستشار محمد السرجانى وكيل أول النيابة، أن ابنته رغم تعديه عليها بالضرب وحبسها فى المنزل كانت تنتهز أقرب الفرص للهرب لمقابلة عشيقها، ولم تبالى بسمعتنا أو سيرتنا التى أصبحت على لسان الجميع، تملكنى الغضب وأقسم أن أضع حداً لذلك، فقررت التخلص منها، انتظرت عودتها إلى المنزل وأوقعنا بها أنا وشقيقها وأبرحناها ضرباً وربطها فى مقدمة السرير وخنقناها بإيشارب حتى لفظت أنفاسها الأخيرة.
على جانب آخر، اعترف شقيق المجنى عليه بتفاصيل الواقعة ولم ينكر اشتراكه فى الجريمة أمام النيابة العامة، حيث أكد ما جاء فى كلام والده من أن سوء سمعة شقيقته وسيرتها التى جعلت أصدقاءه يتندرون عليه ويعايرونه بها دفعتهما للانتقام منها ووضع حداً لسلوكها المشين بقتلها.
كانت النيابة العامة قد أمرت بدفن جثة الفتاة "ن.ع" 17 سنة، بعد تشريحها، وأمرت بحبس والدها وشقيقها لاتهامهما بالقتل العمد مع سبق الإصرار والترصد، وذلك بعدما نجحت الأجهزة الأمنية فى القبض عليهما، بعدما كشفت التحريات ضلوعهما فى الحادث. </t>
  </si>
  <si>
    <t xml:space="preserve">http://www.youm7.com/2386062</t>
  </si>
  <si>
    <t xml:space="preserve">https://www.masress.com/albawabh/1683040</t>
  </si>
  <si>
    <t xml:space="preserve">ملوي</t>
  </si>
  <si>
    <t xml:space="preserve">شك في وجود علاقة عاطفية بين المجني عليها واحد شباب القرية وحملها</t>
  </si>
  <si>
    <t xml:space="preserve">ع.ح. - ذكر - 50 - أب - مزارع</t>
  </si>
  <si>
    <t xml:space="preserve">ع.ع.ح.</t>
  </si>
  <si>
    <t xml:space="preserve">رقم 7189 اداري مركز ملوي</t>
  </si>
  <si>
    <t xml:space="preserve">قام المتهم بالقاء جثة المجني عليها في النيل بعد قتلها</t>
  </si>
  <si>
    <t xml:space="preserve"> التحقيق مع مزارع وزوجته قتلا ابنتهما لحملها سفاحًا
جمال زكى
نشر في المصريون يوم 25 - 10 - 2015
بدأت نيابة ملوي جنوب محافظة المنيا، تحت إشراف المستشار أسامة عبد المنعم المحامى العام لنيابات جنوب المنيا، التحقيق مع عاطل وزوجته في واقعة قيامهما بقتل نجلتهما لحملها سفاحا وإلقائها في نهر النيل القريب من قرية قلندول بمركز ملوى.
كان الأهالي بمركز ملوي قد عثروا على جثة فتاة ملقاة بنهر النيل، وبها آثار طعن وسحجات وإصابات متنوعة، وأبلغوا أجهزة الأمن بالمنيا لكشف غموض الواقعة.
وعلى الفور أمر اللواء حسن سيف مدير الأمن بتشكيل فريق بحث لمعرفة ملابسات الواقعة، بعد إحالة الجثة للطب الشرعي والبحث عن مرتكب الجريمة.
وبتكثيف التحريات تبين أن مقتل الفتاة على يد والدها لشكه في سلوكها في الفترة الأخيرة بعد أن علم أنها حامل في عدة أشهر.
كما أشارت التحريات إلى أن الفتاة تدعى عبير ع.ح" 18 سنة، ربة منزل، ومبلغ بغيابها يوم 22 من شهر أكتوبر من والدتها تدعى شربات ع.ع 54 سنة.
وبتطوير مناقشة الأم أقرت بأنها شكت في سلوك ابنتها في الآونة الأخيرة، فاصطحبتها يوم 15 أكتوبر، إلى أحد الأطباء الذي أكد حملها فأبلغت والدها عبد الله.ح. ع 50 سنة فلاح، الذي قام بقتل نجلته بمساعدة زوجته، وإلقاء جثتها بالنيل، ثم أرسل زوجته لتحرير محضر بغيابها.
وبمواجهته أقر بارتكابه الواقعة بدافع الشرف.
تحرر عن الواقعة المحضر رقم 7189 إداري مركز ملوي وتباشر النيابة التحقيقات. </t>
  </si>
  <si>
    <t xml:space="preserve">https://www.masress.com/almesryoon/929020</t>
  </si>
  <si>
    <t xml:space="preserve">https://www.masress.com/ahram/1448968</t>
  </si>
  <si>
    <t xml:space="preserve">https://www.masress.com/elfagr/2904358</t>
  </si>
  <si>
    <t xml:space="preserve">اهناسيا</t>
  </si>
  <si>
    <t xml:space="preserve">سوء سمعة المجني عليها </t>
  </si>
  <si>
    <t xml:space="preserve">شقة احد المتهمين</t>
  </si>
  <si>
    <r>
      <rPr>
        <sz val="11"/>
        <rFont val="Lohit Devanagari"/>
        <family val="0"/>
        <charset val="1"/>
      </rPr>
      <t xml:space="preserve">م.ف. - ذكر – </t>
    </r>
    <r>
      <rPr>
        <sz val="12"/>
        <rFont val="Lohit Devanagari"/>
        <family val="0"/>
        <charset val="1"/>
      </rPr>
      <t xml:space="preserve">0 – اخ – غير محدد
</t>
    </r>
    <r>
      <rPr>
        <sz val="11"/>
        <rFont val="Lohit Devanagari"/>
        <family val="0"/>
        <charset val="1"/>
      </rPr>
      <t xml:space="preserve">ع.ف. - ذكر – </t>
    </r>
    <r>
      <rPr>
        <sz val="12"/>
        <rFont val="Lohit Devanagari"/>
        <family val="0"/>
        <charset val="1"/>
      </rPr>
      <t xml:space="preserve">0 – اخ – غير محدد
</t>
    </r>
    <r>
      <rPr>
        <sz val="11"/>
        <rFont val="Lohit Devanagari"/>
        <family val="0"/>
        <charset val="1"/>
      </rPr>
      <t xml:space="preserve">ن.ف. - أنثى – </t>
    </r>
    <r>
      <rPr>
        <sz val="12"/>
        <rFont val="Lohit Devanagari"/>
        <family val="0"/>
        <charset val="1"/>
      </rPr>
      <t xml:space="preserve">0 – أخت – غير محدد</t>
    </r>
  </si>
  <si>
    <t xml:space="preserve">س.ف.</t>
  </si>
  <si>
    <t xml:space="preserve">كانت الجثة في حالة تعفن وقت العثور عليها. تاريخ الواقعة غير معروف تم اضافة تاريخ النشر.</t>
  </si>
  <si>
    <t xml:space="preserve"> حبس 3 أشقاء 15 يومًا بعد قتلهم شقيقتهم لسوء سلوكها فى بنى سويف
الإثنين، 26 أكتوبر 2015 10:43 ص
حبس 3 أشقاء 15 يومًا بعد قتلهم شقيقتهم لسوء سلوكها فى بنى سويف اللواء رضا طبلية مدير أمن بنى سويف
بنى سويف - هانى فتحى
مشاركة
    Share on facebook
    Share on twitter
    Share on facebook
اضف تعليقاً واقرأ تعليقات القراء
أمرت نيابة إهناسيا غرب محافظة بنى سويف، اليوم الاثنين، بحبس 3 أشقاء 15 يوما على ذمة التحقيق لقيامهم بقتل شقيقتهم.
وتعود الواقعة بتلقى اللواء رضا طبلية مدير أمن بنى سويف، إخطارًا من العميد هشام فريد مأمور مركز شرطة إهناسيا، الأسبوع الماضى، بعثور أهالى قرية المشارقة التابعة لدائرة المركز على جثة طافية بمياه للسيدة فى العقد الثالث من عمرها بترعة السلطانى التابعة للقرية، واختفاء معالمها وفى حالة تعفن.
على الفور، كثف الرائد محمد عبداللطيف رئيس مباحث إهناسيا والنقيب محمد الدمرداش معاون المباحث من جهودهم لكشف غمود الواقعة، وبالفحص والتحرى دلت التحريات أن الجثة لسيدة تدعى "سيدة.ف" 26 سنة وقام أشقاؤها الثلاثة "محمود" و"عبد الرحمن"، و"نجلاء"، بقتلها لسوء سمعتها وسلوكها.
واعترف المتهمون أمام الرائد محمد عبداللطيف، باستدراج المجنى عليها إلى منزل شقيقتها نجلاء بمدينة إهناسيا، وغافلها شقيقها "محمود" وخنقها بـ إيشارب وأحضروا ملاية سرير ولحاف ووضعوا الجثة داخلها، وقاموا بربطها بعد أن تأكدوا أنها لفظت أنفاسها الأخيرة، وقاموا بمساعدة والدتها وقاموا بإلقائها بترعة السلطانى.</t>
  </si>
  <si>
    <t xml:space="preserve">http://www.youm7.com/2408185</t>
  </si>
  <si>
    <t xml:space="preserve">https://www.masress.com/ahramgate/895264</t>
  </si>
  <si>
    <t xml:space="preserve">المنوفية</t>
  </si>
  <si>
    <t xml:space="preserve">قويسنا</t>
  </si>
  <si>
    <t xml:space="preserve">ارض زراعية</t>
  </si>
  <si>
    <t xml:space="preserve">ا.ج.ع. - ذكر - 27 - أخ - عامل</t>
  </si>
  <si>
    <t xml:space="preserve">ه.ج.ع.</t>
  </si>
  <si>
    <t xml:space="preserve"> يقتل شقيقته لشكه فى سلوكها بالمنوفية
منير والي
نشر في صوت الأمة يوم 28 - 10 - 2015
نجحت الأجهزة الأمنية بالمنوفية، اليوم الثلاثاء، من كشف غموض العثور على جثة فتاة مصابة بعدد من الطلقات النارية، وتبين ان شقيقها وراء الجريمة لشكه فى سلوكها.
تلقى الرائد رأفت نصار رئيس وحدة مباحث مركز قويسنا، بلاغا من "جمال.ع ا" 52 سنة، على المعاش بالقوات المسلحة، بعثورة على جثة نجلته هبة 23 سنة ربة منزل بإحدى الاراضى الزراعية تبين إصابتها وبجورها 2 طلق نارى وعلى الفور تم تشكيل فريق بحث جنائى تحت إشراف اللواء جمال شكر مدير إدارة البحث الجنائى بالمنوفية وضباط مباحث المركز.
وبعمل التحريات تبين ان وراء الجريمة "ايهاب.ج.ع" 27 سنة، شقيق المجنى عليها، فالقى القبض عليه وتم ضبط السلاح المستخدم فى الجريمة.
وبمواجهته، اعترف المتهم بقتل شقيقتة بسبب سوء سلوكها ، وتحرير محضر بالواقعة، وتولت النيابة التحقيق. </t>
  </si>
  <si>
    <t xml:space="preserve">https://www.masress.com/soutelomma/1028457</t>
  </si>
  <si>
    <t xml:space="preserve">https://www.masress.com/hawadeth/251144</t>
  </si>
  <si>
    <t xml:space="preserve">https://www.masress.com/ahramgate/787290</t>
  </si>
  <si>
    <t xml:space="preserve">نوفمبر</t>
  </si>
  <si>
    <t xml:space="preserve">شبر الخيمة ثان</t>
  </si>
  <si>
    <t xml:space="preserve">رفع قضية خلع وشك في السلوك</t>
  </si>
  <si>
    <t xml:space="preserve">س.م.ي. - ذكر - 35 - زوج - مبيض</t>
  </si>
  <si>
    <t xml:space="preserve">م.ا.و.</t>
  </si>
  <si>
    <t xml:space="preserve">جرح نافذ بالصدر</t>
  </si>
  <si>
    <t xml:space="preserve">رقم 10177 اداري قسم ثان شبرا الخيمة</t>
  </si>
  <si>
    <t xml:space="preserve"> حبس مبيض محارة قتل زوجته طعنا بالسكين لشكه فى سلوكها بشبرا الخيمة
الثلاثاء، 10 نوفمبر 2015 02:57 م
حبس مبيض محارة قتل زوجته طعنا بالسكين لشكه فى سلوكها بشبرا الخيمة المتهم بقتل زوجته
القليوبية – محمد قاسم
مشاركة
    Share on facebook
    Share on twitter
    Share on facebook
اضف تعليقاً واقرأ تعليقات القراء
أمر محمد عبد الرحمن رئيس نيابة قسم ثان شبرا الخيمة، بحبس "مبيض محارة" أربعة أيام على ذمة التحقيق، لاتهامه بقتل زوجته بالسكين فى الشارع لشكه فى سلوكها.
تلقى اللواء سعيد شلبى مدير أمن القليوبية إخطارا من المقدم مصطفى لطفى رئيس مباحث قسم ثان شبرا الخيمة، يفيد مقتل "مبروكة أ" 30 سنة ربة منزل، وتبين أن الجثة بها عدد 2 جرح نافذ بالصدر.
وبسؤال شقيقتها "حميدة أ" 26 سنة ربة منزل أكدت بأنه أثناء سير المجنى عليها بالشارع سكنها، قام زوجها "سيد م" 35 سنة مبيض محارة بالتعدى عليها بسلاح أبيض "سكين" محدثا إصابتها التى أودت بحياتها ولاذ بالفرار، وعللت ذلك لوجود خلافات زوجية بينهما منذ عام، وقيام المجنى عليها برفع قضية خلع ضده.
تمكن ضباط وحدة مباحث القسم بإشراف العقيد جمال الدغيدى رئيس فرع البحث الجنائى بشبرا الخيمة من ضبط المتهم، وبمواجهته اعترف بارتكاب الواقعة، معللأ ذلك لسوء سمعتها وعلاقتها بالعديد من الرجال، وتم العثور على السلاح "السكين" المستخدم فى الواقعة بإرشاده.
تحرر محضر بالواقعة حمل رقم 10177 إدارى قسم ثان شبرا الخيمة لسنة 2015، وبعرضه على النيابة العامة أصدرت قرارها السابق بإشراف المستشار وليد البيلى المحامى العام لنيابات جنوب القليوبية.</t>
  </si>
  <si>
    <t xml:space="preserve">http://www.youm7.com/2433852</t>
  </si>
  <si>
    <t xml:space="preserve">https://www.masress.com/elwatan/834700</t>
  </si>
  <si>
    <t xml:space="preserve">https://www.masress.com/albawabh/1598938</t>
  </si>
  <si>
    <t xml:space="preserve">شمال سوهاج</t>
  </si>
  <si>
    <t xml:space="preserve">خروجها المتكرر وطلاقها</t>
  </si>
  <si>
    <t xml:space="preserve">غير محدد - ذكر - 0 - أخ - عامل</t>
  </si>
  <si>
    <t xml:space="preserve">عدة طعنات </t>
  </si>
  <si>
    <t xml:space="preserve"> الأخت ...ضحية الشك القاتل
أحمد الأترجي
نشر في الأهرام اليومي يوم 20 - 11 - 2015
هانت عليه روحها وتناسي أن الدم الذي يسري في عروقها هو نفس دمه، وأنها رضعت من نفس الثدي الذي ارتوي منه لمدة عامين، وغاب عن عقله ذكريات خمسة وثلاثين عاما بحلوها ومرها، كانت له فيها الشقيقة والأم والصاحب والرفيق تلهو معه وتداعبه وتقضي طلباته رغم صغر سنوات عمرها. وكبر الشقيقان ورحل الأب وبعده الأم وبدلا من أن يكون لها السند والحماية لعب الشيطان بعقله حتي ارتدي عباءته وبدم بارد أزهق روحها ودفنها في المكان الذي كانت تلهو فيه معه وهما صغيران.
انفرطت عقود فرحتها في آبار الشجن والألم منذ ولادتها فلم تمنحها الأقدار الجمال وخفة الظل مثل باقي أطفال القرية وكبرت الصغيرة ومعها ازدادت هموم أمها فهي الابنة الوحيدة وذهب عنها الجمال والدلال بالاضافة إلي أسياخ الفقر الذي كان يحيط بالأسرة الصغيرة ورحلت عن "البنت" كل مقومات الزواج.
مرت السنوات وكبرت الطفلة واشتد عودها ووقفت طوابير العرسان أمام منازل كل بنات القرية الصغيرة بسوهاج بينما لم يطرق باب الفتاة شاب واحد ودفنت الأم أحزانها بين ضلوعها خشية علي مستقبل ابنتها وخاصة بعد أن بدأ شبح العنوسة يحوم حولها.
أثقل الهم قلب الأم وطرق المرض بابها وهي تصارعه وتتوسل إلي ملك الموت أن يغفل عنها حتي تطمئن علي ابنتها وتزفها إلي شقة الزوجية ولكن جاء أجل الأم قبل تحقيق الأمل البعيد ورحلت بالحلم الكبير الذي دفن بجوارها.
مرت الأعوام ونخور المرض في عظام الأب المزارع وهو يحمل هموم ابنته علي كتفيه ويتمني أن يطرق بابه أي رجل ويطلب يد ابنته حتي يسترها قبل وفاته وكان يسهر الليالي رغم الآلام التي تنخر في جسده ليتضرع إلي الله بالدعاء ويتوسل إليه أن ينزل عليه عريسا لابنته ولكن الأب مات قبل أن تتحقق المعجزة.
دفنت الفتاة أحلامها وأمنياتها داخل صدرها المملوء بالهموم فهي خلال أعوام قليلة فقدت أبويها ولم يتبق لها في الدنيا سوي شقيقها الذي يكبرها بخمسة أعوام وعاشت في كنفه داخل منزل والديهما حتي بلغت الثلاثين من عمرها وأيقنت أنها حملت لقب "عانس" لأن الفتيات اللاتي في مثل عمرها رزقن بطابور من البنين والبنات واستسلمت الفتاة لقدرها وطلبت من شقيقها أن يتزوج حتي تحضر عروسه للمنزل وتؤنس وحدتها وحتي ينجب البنين والبنات وتلهو وتلعب معهم وبعد توسلات منها وافق علي طلبها وطرق باب إحدي قريباته وتزوج منها.
إلا أن القدر أبي أن يدخل الفرحة علي قلبي الأخوين ومر العام الأول على زواج الشقيق في هدوء وبعدها حولت زوجته حياته إلي جحيم بسبب تأخر الانجاب وكانت تتشاجر مع شقيقته بدون سبب وتتهمها بالعنوسة حتي ضاق منها وفشل في إصلاح سلوكها وطلقها،
عاشت الشابة مع شقيقها سنوات وهي تندب حظها تارة وحظه تارة أخري وعندما كادت آلام الوحدة تفتك بها كانت تخرج من المنزل للسير وسط الحقول لتشم رائحة والديها في النبت الأخضر وتغرس أحزانها في ثري أرض أبيها، تعدد خروج الشابة للحقول للسير بمفردها أوت الشابة إلي فراشها بعد أن أعدت طعام العشاء لشقيقها الوحيد وراحت في النوم العميق واستيقظت فجأة علي نصل سكين مغروس في قلبها وشقيقها يسبها بأقظع الألفاظ وأبشع الاتهامات ولم تستطع الرد عليه فقامت بتقبيل يده اليسري بينما اليمني تستمر في تسديد الطعنات حتي فارقت الحياة.
خرج الأخ إلي مكان قريب من المنزل ليلا وقام بعمل حفرة كبيرة وحمل شقيقته القتيلة داخل جوال وألقاها في الحفرة ودفنها أسفل الثري في البقعة التي شهدت سنوات طفولتهما ولهوهما حيث كانا يجلسان معا أمام باب المنزل يضحكان ويلعبان أمام أعين والديهما.
في صباح اليوم التالي زعم الشاب أن شقيقته خرجت ولم تعد وتزاحمت خطوات الأهل والأقارب للبحث عنها وبعد ثلاثة أيام فاحت الرائحة العفنة من أمام المنزل وفوجئ أحد الجيران بيد آدمية تخترق الثري وتخرج منه، وتم إبلاغ المباحث حيث تمكنوا من استخراج جثة الشابة وحامت الشبهات حول شقيقها حتي تمكنت مباحث سوهاج من ضبطه واعترف بتفاصيل جريمته وأمرت النيابة بحبسه. </t>
  </si>
  <si>
    <t xml:space="preserve">https://www.masress.com/ahram/1455113</t>
  </si>
  <si>
    <t xml:space="preserve">https://www.masress.com/ahram/1455036</t>
  </si>
  <si>
    <t xml:space="preserve">ديسمبر</t>
  </si>
  <si>
    <t xml:space="preserve">بلبيس</t>
  </si>
  <si>
    <t xml:space="preserve">شك في سلوك</t>
  </si>
  <si>
    <t xml:space="preserve">اعلى سطح منزل</t>
  </si>
  <si>
    <t xml:space="preserve">ي.م.ح - ذكر - 18 - ابن عم - عامل</t>
  </si>
  <si>
    <t xml:space="preserve">ج.ع.ح.</t>
  </si>
  <si>
    <t xml:space="preserve">أبنة عم</t>
  </si>
  <si>
    <t xml:space="preserve">درجة رابعة</t>
  </si>
  <si>
    <t xml:space="preserve">طالبة بالصف الثاني الثانوي</t>
  </si>
  <si>
    <t xml:space="preserve">ضرب بحجر على الرأس</t>
  </si>
  <si>
    <t xml:space="preserve">رقم 12820 لسنة 2015 اداري مركز بلبيس</t>
  </si>
  <si>
    <t xml:space="preserve"> شاب بالشرقية يضرب نجلة عمه بحجر على رأسها حتى الموت لشكه فى سلوكها
الثلاثاء، 01 ديسمبر 2015 09:44 ص
شاب بالشرقية يضرب نجلة عمه بحجر على رأسها حتى الموت لشكه فى سلوكها المتهم
الشرقية- فتحية الديب
مشاركة
    Share on facebook
    Share on twitter
    Share on facebook
اضف تعليقاً واقرأ تعليقات القراء
تمكنت مباحث بلبيس بالشرقية، اليوم الثلاثاء، بإشراف اللواء عبد اللطيف الحناوي مدير المباحث الجنائية، من كشف غموض مقتل طالبة في الخامسة عشر من العمر، حيث تبين قيام نجل عمها بقتلها بحجر كبير الحجم علي رأسها ، لشكه في سلوكها.
تلقي اللواء خالد يحيى مدير أمن الشرقية، إخطار من اللواء عبد اللطيف الحناوي مدير المباحث الجنائية ، يفيد بلاغا بالعثور علي جثة " ج ع ح " 15 سنة طالبة بالصف الثاني الثانوي التجاري ومقيمة بمركز بلبيس، مصابة بجرح قطعي بالجبهة بالناحية اليمني، أعلي سطح منزل ملك نجل عم والدها " أ م ع " 45 سنة عامل.
وتبين من التحقيقات التي بأشرها الرائد محمد غيث رئيس مباحث بلبيس، ومعاونيه النقباء أحمد حمدي ولطفي عبد العال وعمر جمال برئاسة العقيد محمود جمال رئيس فرع البحث لفرع الجنوب، قيام "ي م ح " 18 سنة عامل ، نجل عم المجني عليها بارتكاب الواقعة، وذلك بسبب رغبته في التقدم لخطبتها وشكه في سلوكها في الفترة الأخيرة ، فاتصل بها تليفونيا وطلب مقابلتها وقام بضربها بحجر كبير علي رأسها وخنقها بإيشارب، مما أدي إلي وفاتها، وتركها أعلي سطح منزله، ولاذ بالفرار.
تم ضبطه واعترف بالواقعة في تحقيقات المباحث، وتحرر عن ذلك المحضر رقم 12820 لسنة 2015 إداري مركز بلبيس.</t>
  </si>
  <si>
    <t xml:space="preserve">http://www.youm7.com/2469401</t>
  </si>
  <si>
    <t xml:space="preserve">https://www.masress.com/albawabh/1636861</t>
  </si>
  <si>
    <t xml:space="preserve">https://www.masress.com/elbalad/1833144</t>
  </si>
  <si>
    <t xml:space="preserve">سمالوط</t>
  </si>
  <si>
    <t xml:space="preserve">ص.م. - ذكر - 0 - أب - مزارع</t>
  </si>
  <si>
    <t xml:space="preserve">ع.ص.م.</t>
  </si>
  <si>
    <t xml:space="preserve">رقم 12363 لسنة 2015 اداري مركز سمالوط</t>
  </si>
  <si>
    <t xml:space="preserve"> يقتل نجلته بالمنيا لشكه في سلوكها
البوابة
نشر في البوابة يوم 04 - 12 - 2015
أقدم أب بمحافظة المنيا، على قتل ابنته، ربة منزل، لشكه في سلوكها، بإحدى قرى مركز سمالوط.
تلقى مدير أمن المنيا، اللواء حسن سيف، إخطارًا من مدير البحث الجنائي، اللواء محمود عفيفي، بالعثور على جثة (ربة منزل) وبها آثار خنق حول الرقبة بإحدى قرى مركز سمالوط.
وبانتقال الأجهزة الأمنية برئاسة المقدم محمود الجيار، رئيس مباحث المركز، تبين العثور على جثة "عزيزة.ص.م"، 32 سنة، ربة منزل، وبها آثار خنق حول الرقبة.
وبتقنين الإجراءات، تبين أن وراء ارتكاب الواقعة والد المجني عليها، وبمواجهته أقر بارتكابه للواقعة عن طريق تقييد نجلته ولف "إيشارب" حول رقبتها حتى فارقت الحياة، وذلك لشكه في سلوكها.
تم ضبط المتهم، وتحرر محضر بموجب الواقعة تحت رقم 12363 إداري مركز شرطة سمالوط لسنة 2015، وتولت النيابة العامة التحقيقات. </t>
  </si>
  <si>
    <t xml:space="preserve">https://www.masress.com/albawabh/1644087</t>
  </si>
  <si>
    <t xml:space="preserve">https://www.masress.com/elwatan/851128</t>
  </si>
  <si>
    <t xml:space="preserve">https://www.masress.com/akhbarelyomgate/492399</t>
  </si>
  <si>
    <t xml:space="preserve">سنورس</t>
  </si>
  <si>
    <t xml:space="preserve">مصرف سنورس</t>
  </si>
  <si>
    <t xml:space="preserve">مجرى مائي</t>
  </si>
  <si>
    <t xml:space="preserve">ا.ع. - ذكر - 36 - زوج - غير محدد</t>
  </si>
  <si>
    <t xml:space="preserve">ش.ش.ع.</t>
  </si>
  <si>
    <t xml:space="preserve">ضرب بالة حادة على الرأس</t>
  </si>
  <si>
    <t xml:space="preserve"> أمن الفيوم: مواطن يقتل زوجته ويلقي بجثّتها في مصرف سنورس
هدير العشيري
نشر في مصراوي يوم 25 - 12 - 2015
لقيت سيدة في العشرين من عمرها مصرعها علي يد زوجها بعد أن شكة في سلوكها ، فقام بتهشيم رأسها والقائها في مصرف قرية الزاوية، التابعة لمركز سنورس بالفيوم.
تلقى اللواء ناصر العبد، مدير أمن الفيوم، إخطارًا من مأمور قسم شرطة سنورس، يفيد بالعثور على جثة فتاة سيّدة تدعى "شيماء، ش،ع"، 29 عامًا، ربّة منزل، ملقاة في مصرف سنورس.
وبحسب التحريات الأمنية، فقد سبق للزوج المشتبه به، الإبلاغ عن اختفاء زوجته القتيلة منذ أيام، وأن الزوج "أحمد،ع"، 36 عامًا، بعد أن شك في سلوكها، ضربها على رأسها بآلة حادة، وألقى الجثة بالزراعات، تحرر محضر بالواقعة، وأُبلغت النيابة العامة لتتولي التحقيقات. </t>
  </si>
  <si>
    <t xml:space="preserve">https://www.masress.com/masrawy/700720984</t>
  </si>
  <si>
    <t xml:space="preserve">https://www.masress.com/albawabh/1682421</t>
  </si>
  <si>
    <t xml:space="preserve">https://www.masress.com/alnahar/423636</t>
  </si>
  <si>
    <t xml:space="preserve">شك في علاقة بين المجني عليها وزوجة المتهم</t>
  </si>
  <si>
    <t xml:space="preserve">محل عمل المتهم</t>
  </si>
  <si>
    <t xml:space="preserve">ع.ع.ع. - ذكر - 33 - عم - حارس عقار</t>
  </si>
  <si>
    <t xml:space="preserve">ف.ص.ع.</t>
  </si>
  <si>
    <t xml:space="preserve">أبن أخ</t>
  </si>
  <si>
    <t xml:space="preserve">درجة ثالثة</t>
  </si>
  <si>
    <t xml:space="preserve">تاريخ الواقعة غير محدد تم اضافته بتاريخ النشر</t>
  </si>
  <si>
    <t xml:space="preserve"> حبس حارس عقار قتل نجل شقيقه لشكه في وجود علاقة مع زوجته
خالد الأمير محمد علي
نشر في فيتو يوم 10 - 12 - 2015
قررت نيابة العامرية ثان، حبس حارس عقار 4 أيام على ذمة التحقيقات، بعد اتهامه باستدراج نجل شقيقه إلى مكان عمله وإطلاق النار عليه، وتقطيعه إلى أجزاء لشكه في وجود علاقة غير شرعية مع زوجته، وسرعة طلب تحريات المباحث عن الواقعة.
تبلغ لقسم ثان العامرية بشأن العثور على أجزاء أدمية عباره عن رأس وجذع وقدمين بمصرف الملاحات بمنطقة نجع مطاريد بحري دائرة القسم، أسفرت جهود المباحث إلى تحديد شخصية المتوفى المدعو فرج.ص.ع، 20 عام، بدون عمل، مقيم دائرة القسم المحرر عن غيابة المحضر إدارى القسم، وتحديد مرتكب الواقعة عم المتوفى عبد الرافع.ع.ع، 33 عاما، حارس عقار، مقيم دائرة القسم.
عقب تقنين الإجراءات تم ضبطه وبمواجهته اعترف بارتكاب الواقعة لسوء سلوكه وتردده على زوجته بمسكنه في عدم وجوده مما أثار لديه الشك في وجود علاقة آثمة بين المجني عليه وزوجته، فقام باستدراجه للفيلا محل عمله بمنطقة كينج مريوط - دائرة القسم وأطلق عليه عدة أعيرة نارية من سلاح ناري كان بحوزته حتى فارق الحياة، واستولى على هاتفه المحمول، وتخلص من الجثة بتقطيعها إلى أجزاء مستخدمًا ساطور، ثم ألقاها بمكان العثور عليها وتخلص من السلاح الناري المستخدم والساطور بإلقائهما داخل أحد صناديق القمامه، تم تحرير المحضر اللازم بالواقعة وأخطرت النيابة للتحقيق. </t>
  </si>
  <si>
    <t xml:space="preserve">https://www.masress.com/veto/1944616</t>
  </si>
  <si>
    <t xml:space="preserve">https://www.masress.com/tahrirnews/3351248</t>
  </si>
  <si>
    <t xml:space="preserve">https://www.masress.com/alzaman/40472</t>
  </si>
  <si>
    <t xml:space="preserve">دار السلام</t>
  </si>
  <si>
    <t xml:space="preserve">هروب من المنزل</t>
  </si>
  <si>
    <t xml:space="preserve">طعنة نافذة بالصدر بمطواة</t>
  </si>
  <si>
    <t xml:space="preserve"> النيابة ترسل أوراق قضية قتل عامل لشقيقته بدار السلام للمحامى العام للنيابات
السبت، 12 ديسمبر 2015 02:24 م
النيابة ترسل أوراق قضية قتل عامل لشقيقته بدار السلام للمحامى العام للنيابات دار القضاء العالى
كتبت رانيا عامر
مشاركة
    Share on facebook
    Share on twitter
    Share on facebook
اضف تعليقاً واقرأ تعليقات القراء
أرسلت نيابة دار السلام برئاسة المستشار جمال الجبلاوى، أوراق القضية المتهم فيها عامل بقتل شقيقته نتيجة سوء سلوكها، إلى المستشار هشام حمدى المحامى العام الأول للنيابات الكلية، تمهيدا لإحالة أوراق القضية إلى محكمة الجنايات.
تلقى ضباط مباحث قسم شرطة دار السلام، بلاغًا من أهالي منطقة دار السلام بطعن عامل شقيقته بسلاح ابيض وسط الشارع بدائرة القسم على إثر تلك الطعنة النافذه فقدت الفتاة حياتها، قبل وصولها إلى مستشفى جراحات اليوم الواحد.
وعلى الفور، انتقلت القوات الأمنية وتمكنوا من ضبط المتهم الذى كان يجلس جوار الجثة، وتبين من خلال الكشف الطبى المبدئى، أن المجني عليها توفيت متأثرة بإصابتها إثر تسديد طعنة نافذة بالصدر باستخدام مطواة، وحرر المحضر اللازم للواقعة، وأخطرت النيابة العامة لمباشرة التحقيقات.
وبمواجهة النيابة للمتهم اعترف أن المجنى عليها شقيقته، وأنها كانت متغيبة عن المنزل منذ فترة، وفور علمه بعودتها ووجودها بالمنطقة أسرع إليها وسدد لها طعنة نافذة؛ بسبب سوء سلوكها وهروبها من المسكن ليغسل عاره بيده، وبناء عليه قررت النيابة العامة حبسه 4 ايام على ذمة التحقيق، ثم جدد قاضى المعارضات بمحكمة المعادى حبسه 15 يوما.</t>
  </si>
  <si>
    <t xml:space="preserve">http://www.youm7.com/2486912</t>
  </si>
  <si>
    <t xml:space="preserve">سوء سلوكها</t>
  </si>
  <si>
    <t xml:space="preserve">ع.ع. - ذكر - 0 - أب - غير محدد</t>
  </si>
  <si>
    <t xml:space="preserve">خ.ع.ع.</t>
  </si>
  <si>
    <t xml:space="preserve">3 طعنات بالظهر</t>
  </si>
  <si>
    <t xml:space="preserve"> حبس شخص تعدي علي ابنته بثلاث طعنات ومطرقه علي رأسها لشكه في سلوكها
محمد علي
نشر في بوابة الأهرام يوم 20 - 12 - 2015
قررت نيابة شرق القاهرة برئاسة محمد الجرفي، حبس شخص لاتهامه بقتل نجلته مع سبق الاصرار والترصد لشكه في سلوكها، 4 أيام علي ذمة التحقيقات.
وجاء في اعتراف المتهم "ع.ع" أمام النيابة، أنه قام بطعن نجلته "خ.ع.ع" ب 3 طعنات في الظهر، وقام بضربها بسلاح أبيض "شكوش" علي رأسها حتى فارقت الحياة في الحال، وذلك بسبب سلوكها السئ وجلبها العار لعائلته.
وكانت الأجهزة الأمنية قد القت القبض علي المتهم، بعد بلاغ للنجدة يفيد بسقوط فتاة قتلًا، واعترفت والدة الضحية بأن زوجها هو من اعتدي عليها بسبب شكه في سلوكها. </t>
  </si>
  <si>
    <t xml:space="preserve">https://www.masress.com/ahramgate/825158</t>
  </si>
  <si>
    <t xml:space="preserve">انتشار شائعات حول سوء سلوك المجني عليها</t>
  </si>
  <si>
    <t xml:space="preserve">ع.ع.ح. - ذكر - 23 - أبن عم - عامل</t>
  </si>
  <si>
    <t xml:space="preserve">ش.م.م.</t>
  </si>
  <si>
    <t xml:space="preserve">قام المتهم بقتل 2 من ابناء المجني عليها بطلق ناري (م.ب.م. 19 سنة – ن.ب.م. 25 سنة) غير موضح السبب</t>
  </si>
  <si>
    <t xml:space="preserve"> المباحث تكشف ملابسات مقتل ربة منزل ونجليها بقنا: ابن عمها شكّ في سلوكها
محمد حمدي
نشر في المصري اليوم يوم 27 - 12 - 2015
تمكنت وحدة مباحث مركز قنا، الأحد، من كشف ملابسات مقتل ربة منزل ونجليها بطلقات نارية داخل منزلهم بقرية «المحروسة» بمركز قنا، حيث تبين أن ابن عم الفتاة وراء ارتكاب الجريمة، بسبب الشك في سلوكها، حيث أطلق على المجنى عليهم النيران، وفر هاربًا، وتم ضبطه.
تلقى اللواء صلاح حسان، مدير أمن قنا، إخطارًا بضبط المتهم بقتل ربة منزل، ونجليها بمركز قنا.
كشفت التحريات أن المدعو «عاطف.ع.ح»، 23 سنة، عامل، وراء ارتكاب الجريمة، حيث قام بإطلاق الأعيرة النارية عليهم أثناء تواجدهم بمنزلهم بمنطقة نجع «الدوم» بقرية «المحروسة» حتى لقوا مصرعهم، بسبب الشك في سلوك المجنى عليها الثالثة، ابنة عمه.
تم ضبط المتهم، والسلاح المستخدم في الجريمة، وتحرر محضر بالواقعة، وتولت النيابة التحقيق. </t>
  </si>
  <si>
    <t xml:space="preserve">https://www.masress.com/almasryalyoum/3863961</t>
  </si>
  <si>
    <t xml:space="preserve">https://www.masress.com/almasryalyoum/3864470</t>
  </si>
  <si>
    <t xml:space="preserve">https://www.masress.com/almesryoon/950098</t>
  </si>
  <si>
    <t xml:space="preserve">داخل حجرة وسط الزراعات</t>
  </si>
  <si>
    <t xml:space="preserve">م.م.م. - ذكر - 27 - أخ - طالب</t>
  </si>
  <si>
    <t xml:space="preserve">س.م.م.</t>
  </si>
  <si>
    <t xml:space="preserve">رقم 7 احوال مركز شرطة سنورس 2015</t>
  </si>
  <si>
    <t xml:space="preserve"> حبس طالب قتل شقيقته لشكه فى سلوكها بالفيوم
الخميس، 31 ديسمبر 2015 11:45 ص
حبس طالب قتل شقيقته لشكه فى سلوكها بالفيوم القبض على طالب خنق شقيقته - أرشيفية
الفيوم - رباب الجالى
مشاركة
    Share on facebook
    Share on twitter
    Share on facebook
اضف تعليقاً واقرأ تعليقات القراء
قررت نيابة مركز سنورس بمحافظة الفيوم، صباح اليوم الخميس، حبس (مؤمن.م.م-27 سنة)، طالب، 4 أيام على ذمة التحقيقات، بتهمة قتل شقيقته ، خنقا، لشكه فى سلوكها.
كان اللواء ناصر العبد، مساعد وزير الداخلية ومدير أمن الفيوم، إخطارا من مأمور مركز شرطة سنورس، بورود بلاغ من (عادل.م.م-30 سنة)، من قرية بمركز سنورس، يتهم فيه، شقيقه (مؤمن.م.م-27 سنة)، طالب، بقتل شقيقته لشكه فى سلوكها.
وانتقلت قوة من مباحث مركز سنورس، إلى مكان البلاغ، وعثرت على جثة (سمية.م.م-20 سنة)، ربة منزل، داخل حجرة وسط الزراعات بنفس المنطقة، ووجود أثار خنق حول الرقبة، وتوجه فريق من نيابة مركز سنورس، وعاين الجثة، وتم نقلها إلى مشرحة مستشفى سنورس المركزى، وتم ضبط المتهم، الذى اعترف بقتل شقيقته لسوء سلوكها.
تحرر محضر بالواقعة، رقم 7 أحوال مركز شرطة سنورس لسنة 2015، وأحيل إلى نيابة مركز سنورس، التى أمرت بحبسه، 4 أيام على ذمة التحقيقات. </t>
  </si>
  <si>
    <t xml:space="preserve">http://www.youm7.com/2516909</t>
  </si>
  <si>
    <t xml:space="preserve">https://www.masress.com/albawabh/1690206</t>
  </si>
  <si>
    <t xml:space="preserve">https://www.masress.com/soutelomma/1080034</t>
  </si>
  <si>
    <t xml:space="preserve">2016</t>
  </si>
  <si>
    <t xml:space="preserve">0/0/2016</t>
  </si>
  <si>
    <t xml:space="preserve">ساقلتة</t>
  </si>
  <si>
    <t xml:space="preserve">شك في خيانة الزوجة وحملها من اخر</t>
  </si>
  <si>
    <t xml:space="preserve">ا.م.ن. - ذكر - 41 - زوج - عامل</t>
  </si>
  <si>
    <t xml:space="preserve">ر.ح.م.</t>
  </si>
  <si>
    <t xml:space="preserve">20 طعنة متفرقة بسلا ح أبيض</t>
  </si>
  <si>
    <t xml:space="preserve">السجن المؤبد</t>
  </si>
  <si>
    <t xml:space="preserve">المؤبد</t>
  </si>
  <si>
    <t xml:space="preserve">رقم القضية 6399 لسنة 2016</t>
  </si>
  <si>
    <t xml:space="preserve">https://www.masress.com/soutelomma/1578607</t>
  </si>
  <si>
    <t xml:space="preserve">المجني عليها كانت حامل (9 أشهر)</t>
  </si>
  <si>
    <t xml:space="preserve"> السجن المؤبد لقاتل زوجته الحامل في ساقلته بسوهاج
أيمن صابر
نشر في صوت الأمة يوم 04 - 06 - 2017
عاقبت الدائرة الثانية بمحكمة جنايات سوهاج عاملا بالسجن المؤبد حضوريا لقتله زوجته الحامل فى الشهر التاسع لشكه فى سلوكها وأحالت الدعوى المدنية إلى المحكمة المختصة.
صدر الحكم برئاسة المستشار حمدى عبد العزيز وعضوية المستشارين محمد عبد العال اسماعيل وحسن عبد الخالق قتديل وأمانة سر طه حسين وماجد أمين.
ترجع وقائع القضية رقم 6399 لسنة 2016 جنايات مركز ساقلتة، حينما تلقى اللواء مصطفى مقبل مساعد وزير الداخلية مدير أمن سوهاج إخطارا من مأمور مركز ساقلتة بقيام عامل بقتل زوجته «م. أ» لشكه فى سلوكها وبالإنتقال والفحص تبين للنقيب ماهر حسين رفعت رئيس مباحث مركز ساقلته قيام المتهم «السيد. م. ن. ر» 41 سنة عامل بقتل زوجته الحامل فى الشهر التاسع بطعنها 20 طعنة لشكه في وجود علاقة عاطفية مع عمها وزوج والدتها ويدعى «على. م» في ظل سفره المتكرر للعمل بالقاهرة وغيابه عن المنزل.
تم إلقاء القبض على المتهم وأمرت نيابة مركز ساقلته بحبسه 4 أيام على ذمة التحقيق وجددها قاضى المعارضات 45 يوما، وأحاله المستشار أحمد عبد الباقى التونى المحامى العام لنيابات جنوب سوهاج الكلية لمحكمة جنايات سوهاج التي أصدرت حكمها المتقدم.</t>
  </si>
  <si>
    <t xml:space="preserve">https://www.masress.com/alwafd/1539497</t>
  </si>
  <si>
    <t xml:space="preserve">https://www.masress.com/youm7/3268852</t>
  </si>
  <si>
    <t xml:space="preserve">الصالحية الجديدة</t>
  </si>
  <si>
    <t xml:space="preserve">شك في سلوك الزوجة بسبب كثرة استخدامها لفيسبوك</t>
  </si>
  <si>
    <t xml:space="preserve">م.ا.م. - ذكر - 28 - زوج - ميكانيكي</t>
  </si>
  <si>
    <t xml:space="preserve">س.س.ع.</t>
  </si>
  <si>
    <t xml:space="preserve">عدة طعنات وجروح متفرقة بالجسم بسلاح أبيض</t>
  </si>
  <si>
    <t xml:space="preserve">رقم 2\3 احوال 2016</t>
  </si>
  <si>
    <t xml:space="preserve"> نيابة الشرقية تأمر بحبس قاتل زوجته 4 أيام
سمير بسيونى
نشر في المصريون يوم 03 - 01 - 2016
أمر المستشار وليد جمال المحامى العام لنيابات شمال الشرقية بحبس عامل بإدارة كهرباء الصالحية الجديدة لاتهامه بقتل زوجته بسبب تواجدها المستمر على مواقع التواصل الاجتماعى "فيس بوك" وشكه فى سلوكها.
كان اللواء حسن سيف مدير أمن الشرقية تلقى إخطارًا من العميد أحمد عبد العزيز رئيس مباحث المديرية يفيد بتلقيه بلاغًا من الرائد أحمد سليم رئيس مباحث الصالحية الجديدة باستقبال مستشفى الصالحية المركزى "سميحة.س.ع" 25 سنة ربة منزل ومقيمة المجاورة 11 بدائرة القسم مصابة بعدة طعنات وجروح متفرقة بالجسم "توفيت عقب وصولها المستشفى".
وبالانتقال وسؤال والدها سمير عبد العاطى محمود 67 سنة ميكانيكى سيارات ومقيم المجاورة 8 دائرة القسم اتهم زوجها المدعو "محمد . إ . م " 28 سنة عامل بإدارة كهرباء الصالحية الجديدة ومقيم المجاورة 11 دائرة القسم بالتعدى عليها بالضرب بسلاح أبيض "سكين" محدثصا إصابتها التى أودت بحياتها.
توصلت تحريات ضباط مباحث القسم إلى صحة الواقعة وقيام زوج المجنى عليها بارتكابها لشكه فى سلوكها وعقب تقنين الإجراءات تم ضبط المتهم وبمواجهته اعترف بارتكاب الواقعة إثر حدوث مشادة كلامية بينهما بسبب تواجدها المستمر على مواقع التواصل الاجتماعى "فيس بوك". </t>
  </si>
  <si>
    <t xml:space="preserve">https://www.masress.com/almesryoon/951729</t>
  </si>
  <si>
    <t xml:space="preserve">https://www.masress.com/hawadeth/256226</t>
  </si>
  <si>
    <t xml:space="preserve">https://www.masress.com/albawabh/1695580</t>
  </si>
  <si>
    <t xml:space="preserve">صندفا</t>
  </si>
  <si>
    <t xml:space="preserve">شك في وجود علاقة عاطفية بين الزوجة ورجل اخر</t>
  </si>
  <si>
    <t xml:space="preserve">ع.م. - ذكر - 34 - زوج - مزارع</t>
  </si>
  <si>
    <t xml:space="preserve">ف.ع.</t>
  </si>
  <si>
    <t xml:space="preserve">جرح 10سم بالرقبة وعدة طعنات بالصدر والبطن</t>
  </si>
  <si>
    <t xml:space="preserve"> فلاح يعتدى بسلاح أبيض على زوجته بسبب سوء سلوكها فى المنيا
الإثنين، 04 يناير 2016 05:11 م
فلاح يعتدى بسلاح أبيض على زوجته بسبب سوء سلوكها فى المنيا اللواء رضا طبلية مدير أمن المنيا
المنيا - حسن عبد الغفار
مشاركة
    Share on facebook
    Share on twitter
    Share on facebook
اضف تعليقاً واقرأ تعليقات القراء
تعدى فلاح على زوجته بقصد التخلص منها بسبب سوء سلوكها ووجود علاقة عاطفية مع أحد الأشخاص.
تلقى اللواء رضا طبلية مدير أمن المنيا إخطارا من العميد عبد الفتاح الشحات مدير البحث الجنائى، يفيد بحضور " على.م "34 سنة فلاح لنقطة شرطة صندفا، وإبلاغه عن نفسه بمحاولته التخلص من زوجته،
وبالانتقال تبين أن المبلغ من قرية صندفا، وأنه تعدى علي زوجته " فريجة. ع" 32سنة ربة منزل بسلاح أبيض كان بحوزته، محاولا قتلها عن طريق ذبحها بسبب سوء سلوكها وتورطها فى علاقة عاطفية مع آخر يدعى حمدى ا ع 42 سنة فلاح مقيم بذات الناحية.
تم نقل الزوجة لمستشفى بنى مزار وحالتها الصحية خطيرة، وتبين إصابتها بجرح قطعى 10 سم بالرقبة وعدة طعنات بالصدر والبطن. تحرر عن الواقعة المحضر اللازم وأخطرت النيابة العامة للتحقيق. </t>
  </si>
  <si>
    <t xml:space="preserve">http://www.youm7.com/2523071</t>
  </si>
  <si>
    <t xml:space="preserve">https://www.masress.com/alwafd/1008123</t>
  </si>
  <si>
    <t xml:space="preserve">https://www.masress.com/albawabh/1698382</t>
  </si>
  <si>
    <t xml:space="preserve">هروب المجني عليها من المنزل وزواجها بدون موافقة المتهم</t>
  </si>
  <si>
    <t xml:space="preserve">ع.ا. - ذكر – 0 – أب – ميكانيكي</t>
  </si>
  <si>
    <t xml:space="preserve">ه.ع.ا.</t>
  </si>
  <si>
    <t xml:space="preserve">"ميكانيكي" يقتل ابنته بالمبيد الحشري بالقليوبية 05:59 مالأحد 17 يناير 2016 "ميكانيكي" يقتل ابنته بالمبيد الحشري بالقليوبيةأرشيفية كتب-عاطف مراد: كشف ضباط مركز الخانكة بالقليوبية، غموض مصرع فتاة إثر تناولها مبيد حشري قيل في التحقيقات أنها أخذته للانتحار، والحقيقة أن والدها هو الذي قام بقتلها بوضع بالمبيد حشري في الطعام ثم قام بخنقها حتى الموت انتقاما منها لهروبها من المنزل لعدة أشهر وزواجها من شاب دون علمه. وكان قد تلقى الرائد محمد الشاذلي، رئيس مباحث مركز الخانكة، بلاغا من "خالد.ع"، 25 سنة، وأفاد في البلاغ بأنه تعرف على زوجته "هناء.ع"، 20 سنة، ربة منزل منذ 7 أشهر بعد هروبها من منزل أهلها بقرية القلج بالقليوبية، حيث تزوجها وأقاما في شقة بمنطقة المقطم، وتابع بأنه فوجئ باتصال تليفوني من والدها ويدعى "علي.ا" ميكانيكي، يخبره فيه بأنه يريد رؤية ابنته وأنه قام بنسيان هروبها من منزل والدها وزواجها منه، وبالفعل ذهبت الفتاة لوالده فقابلها مقابلة جيدة وقام بتجهيز الطعام لها ووضع بداخله مبيد حشري وعقب تناولها للطعام قام والدها بخنفها ليتأكد من وفاتها. انتقلت على الفور قوة أمنية من مباحث المركز لمكان الواقعة، حيث تم العثور على جثة المجني عليها وبها أثار خنق، وباستهداف والد القتيلة تم ضبطه وقالت التحقيقات بأنه بمواجهته اعترف بقتل ابنته انتقاما لشرفه الذي لطخته ابنته القتيلة بهروبها من المنزل وزواجها بعيد عن أسرتها ودون موافقتهم. تحرر المحضر اللازم بالواقعة، وبالعرض على النيابة بالواقعة قررت حبس المتهم 4 أيام على ذمة التحقيق، وتشريح الجثة وطلب تحريات المباحث.</t>
  </si>
  <si>
    <t xml:space="preserve">https://www.masrawy.com/news/news_cases/details/2016/1/17/734994/-%D9%85%D9%8A%D9%83%D8%A7%D9%86%D9%8A%D9%83%D9%8A-%D9%8A%D9%82%D8%AA%D9%84-%D8%A7%D8%A8%D9%86%D8%AA%D9%87-%D8%A8%D8%A7%D9%84%D9%85%D8%A8%D9%8A%D8%AF-%D8%A7%D9%84%D8%AD%D8%B4%D8%B1%D9%8A-%D8%A8%D8%A7%D9%84%D9%82%D9%84%D9%8A%D9%88%D8%A8%D9%8A%D8%A9</t>
  </si>
  <si>
    <t xml:space="preserve">http://www.youm7.com/2547227</t>
  </si>
  <si>
    <t xml:space="preserve">https://www.dostor.org/print.aspx?965996</t>
  </si>
  <si>
    <t xml:space="preserve">الدقهلية</t>
  </si>
  <si>
    <t xml:space="preserve">المنصورة ثان</t>
  </si>
  <si>
    <t xml:space="preserve">م.ع. - ذكر - 31 - زوج - سائق</t>
  </si>
  <si>
    <t xml:space="preserve">غ.ص.ع.</t>
  </si>
  <si>
    <t xml:space="preserve">ضرب بعصا غليظة</t>
  </si>
  <si>
    <t xml:space="preserve">رقم 767 قسم ثان المنصورة</t>
  </si>
  <si>
    <t xml:space="preserve"> سائق يضرب زوجته حتى الموت شكًا فى سلوكها بالمنصورة
الإثنين، 25 يناير 2016 08:35 م
سائق يضرب زوجته حتى الموت شكًا فى سلوكها بالمنصورة كلبشات - أرشيفية
الدقهلية ـ شريف الديب ـ محمد حيزة
مشاركة
    Share on facebook
    Share on twitter
    Share on facebook
اضف تعليقاً واقرأ تعليقات القراء
تمكنت قوات أمن الدقهلية اليوم، من القبض على شخص، مقيم بمدينة المنصورة، بعدما قام بضرب زوجته ضربًا أفضى للموت.
وتلقى اللواء عاصم حمزة مدير أمن الدقهلية، إخطارًا من اللواء سعيد عمارة، مدير إدارة البحث الجنائى، يفيد بالقبض على محمد.ع، 31 سنة، سائق ومقيم بحى "كفر البدماص" دائرة قسم ثان المنصورة، بقيامه بتعديه على زوجته بالضرب حتى فارقت الحياة.
وعُثِر على جثة غادة.ص.ع، 28 سنة، ربة منزل، ومقيمة بذات العنوان، مسجاة على سرير حجرة نومها، ترتدى ملابسها كاملة وبها كدمات متفرقة بالجسم، وبسؤال المتهم، اعترف بتعديه مساء أمس على زوجته بالضرب "بعصا غليظة وخرطوم بلاستيك"، وإحداث إصابات بها، شكًا فى سلوكها، وتم تحرير المحضر رقم 767 قسم ثان المنصورة. </t>
  </si>
  <si>
    <t xml:space="preserve">http://www.youm7.com/2555303</t>
  </si>
  <si>
    <t xml:space="preserve">https://www.masress.com/mansouranews/29559</t>
  </si>
  <si>
    <t xml:space="preserve">https://www.masress.com/elfagr/3008005</t>
  </si>
  <si>
    <t xml:space="preserve">أبو قرقاص</t>
  </si>
  <si>
    <t xml:space="preserve">رفع الزوج دعوى زنا ضد المجني عليها وثبوت حملها من شخص اخر</t>
  </si>
  <si>
    <t xml:space="preserve">بالقرب من مساكن تحت الانشاء </t>
  </si>
  <si>
    <t xml:space="preserve">ا.ع.ع. - ذكر - 24 - أخ - مزارع</t>
  </si>
  <si>
    <t xml:space="preserve">ص.ع.ع.</t>
  </si>
  <si>
    <t xml:space="preserve">عدة طعنات متفرقة بسلاح أبيض</t>
  </si>
  <si>
    <t xml:space="preserve">رقم 1103 اداري مركز شرطة أبوقرقاص 2016</t>
  </si>
  <si>
    <t xml:space="preserve"> أخ يمزق جسد شقيقته..ويفشل بعدها في إنقاذ حياتها بعد ثبوت حملها سفاحاً بالمنيا
ريمون الراوي
نشر في مصراوي يوم 02 - 02 - 2016
أقدم أخ على قتل شقيقته، بعد حملها سفاحاً، بمحافظة المنيا، بعد إثبات ذلك من قبل المحكمة بناء على دعوى زوج القتيلة القضائية ضدها بال"زنا".
وسدد الأخ عشرة طعنات بجسد شقيقته، بإحد قرى مركز أبوقرقاص بالمنيا.
تلقي اللواء رضا طبلية مدير أمن المنيا، بلاغاً من المقدم علاء جلال رئيس مباحث شرطة أبوقرقاص، بمصرع "صابرين .ع .ع" 27 سنة، ربة منزل، علي يد شقيقها أحمد.ع .ع 24 سنة.
تعود أحداث الواقعة إلي رفع زوج القتيلة دعوة زنا رقم 551 إداري لسنة 2015 ، بعد شكه في سلوكها وحملها من شخص غيره، وكشفت تحقيقات المحكمة وتحليل ال DNA ، أن الحمل من شخص آخر غير زوجها، وأخلت المحكمة سيبل الزوجة، علي أن تكون جلسة محاكمتها غداً الأربعاء.
وكشفت تحريات المقدم علاء جلال رئيس مباحث شرطة أبوقرقاص، أن شقيقها أحمد .ع.ع، بيت النية لقتلها واخفي سكين مطبخ في طيات ملابسه، وأوهمها إنهما لابد وأن يرحلان عن بلدتهم لفرار من إلصاق العار بهما، وأن يتجها إلى القاهرة ليلاً، واستأجر سيارة أجرة وبالقرب من مناطق مساكن تحت الإنشاء بمنشأة دعبس بأبوقرقاص سدد الشقيق لأخته عدد من الطعنات.
وأكد القاتل في أقواله في المحضر الذي تحرر بالواقعة أمام المقدم علاء جلال، أن شقيقته وهي في النفس الأخير قالت له " " أنا مسمحاك"، وبعد أن ترك جثمانها عاد لمحاولة انقاذها ونقلها لمستشفي الفكرية المركزي، لمحاولة إسعافها، لكن لم تفلح محاولاته وتوفت.
تحرر عن الواقعة المحضر رقم 1103 إداري مركز شرطة أبوقرقاص لعام 2016 . </t>
  </si>
  <si>
    <t xml:space="preserve">https://www.masress.com/masrawy/700744918</t>
  </si>
  <si>
    <t xml:space="preserve">https://www.masress.com/ahramgate/850444</t>
  </si>
  <si>
    <t xml:space="preserve">https://www.masress.com/almesryoon/962212</t>
  </si>
  <si>
    <t xml:space="preserve">مشاهدة المجني عليها تسير مع رجل في الشارع وشك في سلوكها</t>
  </si>
  <si>
    <t xml:space="preserve">ف.م. - ذكر - 22 - أخ - عامل</t>
  </si>
  <si>
    <t xml:space="preserve">ن.م.</t>
  </si>
  <si>
    <t xml:space="preserve">تعدي بالضرب ادى لاصابات متفرقة وكدمات ونزيف من الانف والفم</t>
  </si>
  <si>
    <t xml:space="preserve">رقم 1073 إداري فسم ثان شبرا الخيمة</t>
  </si>
  <si>
    <t xml:space="preserve">http://www.youm7.com/2567952</t>
  </si>
  <si>
    <t xml:space="preserve">http://www.youm7.com/2569929</t>
  </si>
  <si>
    <t xml:space="preserve">https://www.masress.com/akhbarelyomgate/54485133</t>
  </si>
  <si>
    <t xml:space="preserve">https://www.masress.com/masrawy/700745006</t>
  </si>
  <si>
    <t xml:space="preserve">ترك المنزل دون اذن الزوج وتعرضها لاعتداء جنسي</t>
  </si>
  <si>
    <t xml:space="preserve">ا.س. - ذكر - 38 - زوج - عامل أحذية</t>
  </si>
  <si>
    <t xml:space="preserve">ب.م.</t>
  </si>
  <si>
    <t xml:space="preserve">تعدي بالضرب باليد وعصا</t>
  </si>
  <si>
    <t xml:space="preserve">رقم 1496 اداري مركز الخانكة 2016</t>
  </si>
  <si>
    <t xml:space="preserve"> حبس عامل أحذية قتل زوجته لشكه فى سلوكها وخروجها دون إذنه بالخانكة
الخميس، 04 فبراير 2016 05:22 م
حبس عامل أحذية قتل زوجته لشكه فى سلوكها وخروجها دون إذنه بالخانكة جريمة قتل
القليوبية – محمد قاسم
مشاركة
    Share on facebook
    Share on twitter
    Share on facebook
اضف تعليقاً واقرأ تعليقات القراء
أمر إسلام الفواخرى وكيل أول نيابة الخانكة برئاسة المستشار جمال حتة، بحبس عامل أحذية 4 أيام على ذمة التحقيق، لاتهامه بتكبيل زوجته وضربها بعصا حتى الموت انتقاما منها بسبب تركها منزل الزوجية دون إذنه وشكه فى سلوكها بالخانكة.
كان اللواء سعيد شلبى مدير أمن القليوبية تلقى إخطارا من الرائد أسامة ندا رئيس مباحث مركز شرطة الخانكة يفيد تلقيه بلاغًا من "محمد.م.ن" - 27 سنة - تاجر ملابس يفيد بأنه فوجئ بـ"أحمد.س" -38 سنة- عامل أحذية والذى يمت له بصلة مصاهرة، يطلب منه الحضور معه لمسكنه وفور وصوله للشقة سكنه طلب منه التوجه لإحدى الغرف وحال ذلك فوجئ بسيدة ملقاة على السرير بغرفة النوم وبها بعض الإصابات. فطلب منه الأخير التأكد أنها متوفاة من عدمه، فأخبره أنها فارقت الحياة فطلب منه المساعدة فى التخلص من الجثة.
انتقلت على الفور قوة أمنية من المركز بقيادة مأمور وضباط مباحث المركز وتبين تواجد الثانى داخل الشقة وجثة زوجته "بدور.م"، 27 سنة، ربة منزل وبها إصابات مُتفرقة بأنحاء الجسم وبمواجهة المتهم أنه مُتزوج من المتوفاة مُنذ 7 أشهر، وأنها تركت المنزل منذ حوالى 25 يومًا تقريبًا، فقام بالبحث عنها فعلم أنها بمنزل أسرتها فتوجه لها وقام بإحضارها لمنزل الزوجية و قام بتكبيلها من القدمين واليدين وتعدى عليها بالضرب باليد وعصا وحزام جلد لتركها منزل الزوجية دون إذنه وأنها اعترفت له بقيام والدها وزوج شقيقتها بمعاشرتها معاشرة الأزواج لعدة مرات وذلك أثناء فترة غيابها مما دفعه للانتقام منها وقتلها.
تحرر محضر بالواقعة حمل رقم 1496 إدارى مركز الخانكة لسنة 2016 وبعرضه على النيابة العامة اعترف المتهم بارتكابه الجريمة فأصدرت قرارها السابق ووجهت له تهمة القتل العمد، وأمرت بانتداب الطبيب الشرعى لتشريح الجثة لبيان سبب الوفاة ودفنها عقب ذلك بإشراف المستشار أحمد عبد الله المحامى العام لنيابات شمال القليوبية. </t>
  </si>
  <si>
    <t xml:space="preserve">http://www.youm7.com/2570159</t>
  </si>
  <si>
    <t xml:space="preserve">https://www.masress.com/elwatan/954748</t>
  </si>
  <si>
    <t xml:space="preserve">مركز ناصر</t>
  </si>
  <si>
    <t xml:space="preserve">اتهام المجني عليها بالهروب من زوجها مع رجل اخر الى القاهرة</t>
  </si>
  <si>
    <t xml:space="preserve">ك.ا.م - ذكر - 0 - أخ - عاطل</t>
  </si>
  <si>
    <t xml:space="preserve">ن.ا.م.</t>
  </si>
  <si>
    <t xml:space="preserve"> عاطل يقتل شقيقته لهروبها من زوجها ببني سويف‏
بني سويف حمدي علي
نشر في بوابة أخبار اليوم يوم 08 - 02 - 2016
أقدم عاطل على قتل شقيقته داخل منزلهما بحي المنشية بمدينة ناصر شمال بني سويف، اعتراضا منه على هروبها من زوجها إلى القاهرة، وإقدامها على الزواج بآخر.
كان اللواء محمود العشيري مدير أن بني سويف، قد تلقى إخطارًا من العميد علاء القاضي، مأمور مركز شرطة ناصر، بوصول " نجلاء. إ . م" جثة هامدة لمستشفى ناصر المركزي.
وكشفت التحقيقات الأولية التي أشرف عليها اللواء خلف حسين مدير إدارة البحث بالمديرية، أن وراء الجريمة شقيق المجني عليها ويدعى " كمال .أ. م " حيث أقدم على قتل شقيقته "خنقا" بعد شكه في سلوك شقيقته وهروبها مع شخص آخر يدعى" سعد . م . أ" إلى منطقة حلوان بالقاهرة، وزواجه بها رغم أنها متزوجة من آخر، وقد ألقت قوات الشرطة القبض على المتهم.
تم تحرير محضر بالواقعة وتولت النيابة التحقيق. </t>
  </si>
  <si>
    <t xml:space="preserve">https://www.masress.com/akhbarelyomgate/54948805</t>
  </si>
  <si>
    <t xml:space="preserve">https://www.masress.com/almesryoon/964316</t>
  </si>
  <si>
    <t xml:space="preserve">https://www.masress.com/alwafd/1042322</t>
  </si>
  <si>
    <t xml:space="preserve">حلوان</t>
  </si>
  <si>
    <t xml:space="preserve">شك في نسب الطفلة</t>
  </si>
  <si>
    <t xml:space="preserve">غير محدد - ذكر - 0 - أب - مسجل خطر</t>
  </si>
  <si>
    <t xml:space="preserve">توصيل سلك كهرباء بالجسد</t>
  </si>
  <si>
    <t xml:space="preserve">صعقًا بالكهرباء</t>
  </si>
  <si>
    <t xml:space="preserve">رقم 1824 جنح حلوان</t>
  </si>
  <si>
    <t xml:space="preserve">الاب مسجل خطر تعاطي مخدرات، انكر قيامه بتعذيب الاطفال واتهم الام بسرقته</t>
  </si>
  <si>
    <t xml:space="preserve"> مسجل يعذب طفلته 7 سنوات بسلك كهرباء حتى الموت.. والنيابة تحبس المتهم بعد إنكاره الواقعة.. وتعرض ابنته الأخرى على الطب الشرعى لحدوث إصابات بجسدها.. التحريات: الأب يشك فى نسب أطفاله لسوء سلوك والدتهما
الجمعة، 12 فبراير 2016 04:51 ص
مسجل يعذب طفلته 7 سنوات بسلك كهرباء حتى الموت.. والنيابة تحبس المتهم بعد إنكاره الواقعة.. وتعرض ابنته الأخرى على الطب الشرعى لحدوث إصابات بجسدها.. التحريات: الأب يشك فى نسب أطفاله لسوء سلوك والدتهما تعذيب الاطفال أرشيفية
كتبت رانيا عامر
مشاركة
    Share on facebook
    Share on twitter
    Share on facebook
اضف تعليقاً واقرأ تعليقات القراء
شهدت منطقة حلوان جريمة بشعة حينما تجرد أب من مشاعره وعذب طفلتيه التى بلغت من العمر 7 سنوات عن طريق توصيل سلك الكهرباء بجسدها حتى أن فارقت الحياة، إلا أنه كان فى الوقت ذاته يعذب شقيقتها 10 سنوات، نتيجة شكه فى نسبهما له.
كانت البداية عندما تلقى مأمور قسم شرطة حلوان إخطارا من مستشفى النصر يفيد بوصول طفلة، جثة هامدة إلى المستشفى، وطفلة أخرى بها عدة اصابات وعلى الفور انتقلت فريق من مباحث القسم، وأخطرت النيابة العامة لمباشرة التحقيق. وتبين بأن والدهما وراء ارتكاب الواقعة.
وعقب تقنين الإجراءات القانونية من قبل رجال المباحث، والحصول على إذن من النيابة العامة، تمكنت القوات الأمنية من القبض على المتهم الهارب عقب ارتكابه الواقعة.
وبالفحص تبين بأنه مسجل خطر "مخدرات" وكان محبوس على ذمة قضية تعاطى مواد مخدرة لعدة سنوات، ومنذ خروجه من السجن وهو يشك فى سلوك زوجته نتيجة سيرتها التى تتردد بين الجيران، مما اضطره ذلك إلى قيامه بالاعتداء عليها بالضرب.
كما كشفت تحريات رجال المباحث الاولية بأن الطفلة التى توفيت كانت 7 سنوات،بينما شقيقتها المصابة 10 سنوات، كما اوضحت قيام المتهم بالتعدى عليهما بالضرب بالخرطوم، لشكه فى نسب أطفاله.
وبمواجهة النيابة العامة للمتهم بالتهب المنسوبة اليه، انكر تماما ارتكابه الواقعة،مضيفا بانه قام بضرب زوجته نتيجة تصرفاتها السيئة معه ومع اطفاله، مبررا سبب الضرب بعد اكتشافه سرقة مبلغ مالى كان تركه داخل الشقة قبل حبسه .
كما اوضح تقرير الكشف الطبى المبدئى، ان سبب وفاة الطفلة المجنى عليها اثر تعرضها لكهرباء وهو الذى أودى بحياتها، واصابه الثانية بعدة اصابات متفرقة بالجسم ، وتحرر محضررقم 1824 جنح حلوان،وتولت النيابة التحقيق.
ومن جانبه امر المستشار اسلام سرور رئيس نيابة حلوان، بحبس مسجل خطر متهم بتعذيب طفلته 7 سنوات حتى الموت،واصابة اخرى بلغت من العمر 10 سنوات، عن طريق توصيل سلك كهرباء بجسدهن داخل شقته، 4 ايام على ذمة التحقيقات، بالاضافة إلى عرض جثة الطفلة المجنى عليها، وشقيقتها على مصلحة الطب الشرعى، عقب تعذيب والدهما لهما عن طريق توصيل سلك كهرباء بجسد الطفلتين. </t>
  </si>
  <si>
    <t xml:space="preserve"> http://www.youm7.com/2581178</t>
  </si>
  <si>
    <t xml:space="preserve">https://www.masress.com/youm7/2595375</t>
  </si>
  <si>
    <t xml:space="preserve">https://www.masress.com/almesryoon/972255</t>
  </si>
  <si>
    <t xml:space="preserve">توصيل سلك كهرباء بالجسد واصابات متفرقة</t>
  </si>
  <si>
    <t xml:space="preserve">http://www.youm7.com/2581178</t>
  </si>
  <si>
    <t xml:space="preserve">المنزلة</t>
  </si>
  <si>
    <t xml:space="preserve">اتهام بممارسة اعمال منافية للاداب</t>
  </si>
  <si>
    <t xml:space="preserve">أ.ص. - ذكر - 54 - أب - صياد</t>
  </si>
  <si>
    <t xml:space="preserve">توثيق وضرب</t>
  </si>
  <si>
    <t xml:space="preserve"> حبس صياد 4 أيام قام بقتل ابنته لشكه فى سلوكها
الإثنين، 15 فبراير 2016 08:35 م
حبس صياد 4 أيام قام بقتل ابنته لشكه فى سلوكها اللواء عاصم حمزة مدير أمن الدقهلية
الدقهلية ـ شريف الديب ـ محمد حيزة
مشاركة
    Share on facebook
    Share on twitter
    Share on facebook
اضف تعليقاً واقرأ تعليقات القراء
أمرت نيابة مركز المنزلة، بمحافظة الدقهلية اليوم، بحبس صياد، قام بقتل ابنته، وتوثيقها بالحبال، بعد ادعائه سوء سلوكها، وقيامها بأعمال منافية للآداب، 4 أيام على ذمة التحقيق.
وكان اللواء عاصم حمزة مدير أمن الدقهلية، قد تلقى إخطارا من العميد أحمد الدهبى، مأمورمركز شرطة المنزلة، يفيد بمصرع "إيمان.أ" على يد والدها، وتم القبض عليه، من منزله بعدما قام بعض الجيران بإبلاغ المركز.
وألقت قوات الأمن القبض على "أ.ص" 54 سنة، صياد، ومقيم بمدينة المنزلة، والذى أقر فى محضر الضبط بقيامه بقتل ابنته، انتقاما لشرفه، بعدما تأكد من سوء سولكها وقيامها بأعمال منافية للآداب، وأنها تزوجت أكثر من مرة، وتطلقت بسبب عدم انضباطها أخلاقيا.
وقامت النيابة بتشريح الجثة، والتى كانت يظهر عليها علامات التعذيب والتوثيق بالحبال، وأمرت بدفن الجثمان، وحبس المتهم 4 أيام على ذمة التحقيقات. </t>
  </si>
  <si>
    <t xml:space="preserve"> http://www.youm7.com/2586596</t>
  </si>
  <si>
    <t xml:space="preserve">https://www.masress.com/tahrirnews/3382911</t>
  </si>
  <si>
    <t xml:space="preserve">المرج</t>
  </si>
  <si>
    <t xml:space="preserve">ترك الزوج والعمل في الملاهي الليلية</t>
  </si>
  <si>
    <t xml:space="preserve">ع.س. - ذكر - 52 - أب - حارس عقار</t>
  </si>
  <si>
    <t xml:space="preserve">ا.ع.ا</t>
  </si>
  <si>
    <t xml:space="preserve"> خفير يقتل نجلته لشكه في سلوكها بالمرج
عاطف محمود
نشر في الشروق الجديد يوم 17 - 02 - 2016
أمرت نيابة المرج بإشراف المحامي العام الأول لنيابة شرق القاهرة المستشار محمد عبد الشافي، بحبس حارس عقار 4 أيام على ذمة التحقيقات لاتهامه بقتل نجلته.
كان رئيس مباحث قسم شرطة المرج تلقى بلاغا من الأهالي يفيد بأن «ع.س» حارس عقار 52 عاما، مقيم بحارة صابر حاول دفن جثمان نجلته «أ. ع» 28 عاما ربة منزل مقيمة بالمطرية دون تصريح دفن، تم إخطار النيابة العامة والتي أمرت بسرعة عمل التحريات اللازمة حول الواقعة وإخطار اللواء هشام العراقي مدير الإدارة العامة لمباحث القاهرة، ثم تم إعداد الأكمنة اللازمة وتمكن ضباط مباحث القسم من ضبطه وعثر بداخل مسكنه على جثة نجلته وبها آثار خنق بالرقبة.
وبمواجهته، اعترف المتهم بالتخلص من نجلته لسوء سمعتها فقرر التخلص منها انتقاما لشرفه باستدراجها إلى مسكنه وخنقها حتى فارقت الحياة وحاول إخفاء الجريمة بدفنها دون تصريح دفن حتى لا يتم كشف جريمته، تحرر محضر وأحيل للنيابة العامة التي أمرت بحبسه. </t>
  </si>
  <si>
    <t xml:space="preserve">https://www.masress.com/shorouk/988467</t>
  </si>
  <si>
    <t xml:space="preserve">https://www.masress.com/tahrirnews/3383596</t>
  </si>
  <si>
    <t xml:space="preserve">https://www.masress.com/rosadaily/1142803</t>
  </si>
  <si>
    <t xml:space="preserve">https://www.masress.com/veto/2545927</t>
  </si>
  <si>
    <t xml:space="preserve">اسنا</t>
  </si>
  <si>
    <t xml:space="preserve">سوء سمعة الزوجة وسوء سلوكها </t>
  </si>
  <si>
    <t xml:space="preserve">ترعة اصفون</t>
  </si>
  <si>
    <t xml:space="preserve">ح.ع.ع. - ذكر - 30 - زوج - عامل</t>
  </si>
  <si>
    <t xml:space="preserve">ا.ع.ا.</t>
  </si>
  <si>
    <t xml:space="preserve">جرح طعني من الجانب الأيمن من الصدر</t>
  </si>
  <si>
    <t xml:space="preserve"> زوج يقتل زوجته طعنا بسكين ويلقى جثتها بالترعة فى الأقصر لسوء سلوكها
الإثنين، 16 يناير 2017 12:18 م
زوج يقتل زوجته طعنا بسكين ويلقى جثتها بالترعة فى الأقصر لسوء سلوكها جثة - صورة أرشيفية
الأقصر – أحمد مرعى
مشاركة
    Share on facebook
    Share on twitter
    Share on facebook
اضف تعليقاً واقرأ تعليقات القراء
نجح رجال المباحث بمديرية أمن الأقصر، فى كشف غموض العثور على جثة سيدة بها بطعنة فى الصدر غربى محافظة الأقصر، وتبين أن زوجها قتلها لسوء سمعتها وسلوكها، حرر محضر بالواقعة وتولت النيابة العامة التحقيق مع المتهم.
بدأت تفاصيل الواقعة فى شهر فبراير العام الماضى، بتلقى اللواء زكى مختار مدير مباحث الأقصر اخطارا يفيد العثور على جثة مجهولة الهوية لسيدة فى نهاية العقد الثانى من العمر، وبها جرح طعنى من الجانب الأيمن من الصدر، وعلى الفور أمر بتشكيل فريق بحث لكشف غموض الواقعة وضبط المتهم فى القضية.
وتوصل فريق البحث بعد متابعة تقرير الصفة التشريعية إلى أن الجثة لسيدة تدعى "أ.ع.أ" 20 سنة ربة منزل، وأن مرتكب الواقعة هو زوجها "ح.ع.ع" 30 سنة عامل ومقيم المريس.
وعقب تقنين الإجراءات تم إعداد عدة أكمنة ثابتة ومتحركة بمعرفة ضباط فريق البحث تمكن إحداها من ضبط المتهم، وبمواجهته أمام اللواء عصام الحملى مدير أمن الأقصر بما ورد بالتحريات، اعترف الزوج بارتكابه الواقعة بدافع الشرف، حيث نمى إلى علمه بأن زوجته سيئة السمعة.
وأضاف الزوج المتهم بأنه قام بطعن زوجته بسلاح أبيض لقتلها، وقام بالتخلص منها بإلقائها فى مياه ترعة أصفون بجوار كوبرى الشهيد محمد رأفت بأرمنت وعقب ذلك قام بإزالة آثار الدماء بمنزله لإخفاء أثار الجريمة، فتم تحرير عن ذلك المحضر اللازم وأخطرت النيابة العامة التى تولت التحقيق.</t>
  </si>
  <si>
    <t xml:space="preserve">http://www.youm7.com/3057476</t>
  </si>
  <si>
    <t xml:space="preserve">https://www.masress.com/albawabh/2325404</t>
  </si>
  <si>
    <t xml:space="preserve">ا.ع. - ذكر - 29 - زوج - حداد</t>
  </si>
  <si>
    <t xml:space="preserve">ع.ع.</t>
  </si>
  <si>
    <t xml:space="preserve"> حداد يقتل زوجته خنقا بـ"إيشارب" لشكه فى سلوكها بالمنيا
الثلاثاء، 23 فبراير 2016 09:42 م
حداد يقتل زوجته خنقا بـ"إيشارب" لشكه فى سلوكها بالمنيا جثه مشنوقة أرشيفية
المنيا - حسن عبد الغفار
مشاركة
    Share on facebook
    Share on twitter
    Share on facebook
اضف تعليقاً واقرأ تعليقات القراء
قتل حداد زوجته خنقا باستخدام "إيشارب" لفه حول عنقها، لشكه فى سلوكها، وذلك فى إحدى قرى مركز سمالوط.
تلقى اللواء رضا طبلية مدير أمن المنيا، إخطارًا من اللواء محمود عفيفى رئيس البحث الجنائى بالمديرية بورود بلاغ بالعثور على جثة "عفاف.ع" 24 بمنزلها وبها آثار خنق حول الرقبة.
وبالانتقال والفحص تبين قيام "أبو اليمين .ع "، 29 سنة حداد بقتل زوجته خنقًا باستخدام إيشارب لشكه فى سلوكها، وتبين أيضا أن المتهم يعانى من أزمة نفسية، تم ضبط المتهم وتحرر عن الواقعة المحضر اللازم، وجارى العرض على النيابة. </t>
  </si>
  <si>
    <t xml:space="preserve">http://www.youm7.com/2599236</t>
  </si>
  <si>
    <t xml:space="preserve">https://www.masress.com/alwafd/1057672</t>
  </si>
  <si>
    <t xml:space="preserve">https://www.masress.com/masrawy/700757956</t>
  </si>
  <si>
    <t xml:space="preserve">https://www.masress.com/youm7/2602667</t>
  </si>
  <si>
    <t xml:space="preserve">جرجا</t>
  </si>
  <si>
    <t xml:space="preserve">سوء سمعة الام</t>
  </si>
  <si>
    <t xml:space="preserve">ترعة بجوار كوبري المغاربة</t>
  </si>
  <si>
    <t xml:space="preserve">ن.ا.ا. - ذكر - 37 - أبن - عامل</t>
  </si>
  <si>
    <t xml:space="preserve">ج.غ.ع.</t>
  </si>
  <si>
    <t xml:space="preserve">تعدي بالضرب ادى لاصابات بالرأس والوجه والعنق</t>
  </si>
  <si>
    <t xml:space="preserve">رقم 352 اداري قسم شرطة جرجا</t>
  </si>
  <si>
    <t xml:space="preserve"> عامل يقتل والدته بسوهاج انتقاما لشرفه ويلقى بجثتها داخل الترعة
الأربعاء، 24 فبراير 2016 07:40 ص
عامل يقتل والدته بسوهاج انتقاما لشرفه ويلقى بجثتها داخل الترعة اللواء احمد أبوالفتوح مدير أمن سوهاج
سوهاج ــ محمود مقبول
مشاركة
    Share on facebook
    Share on twitter
    Share on facebook
اضف تعليقاً واقرأ تعليقات القراء
أقدم عامل فى بداية العقد الثالث من العمر بقتل والدته والتخلص من جثتها بإلقائها بترعة الفؤادية بجوار الكوبرى، وذلك انتقاما لشرفه كونها سيئة السمعة، وحاول إثنائها عن ذلك عدة مرات دون جدوى، وقيام أقاربه بمعايرته بذلك.
كان اللواء أحمد أبوالفتوح مدير أمن سوهاج قد تلقى بلاغا من مركز شرطة جرجا، يفيد بالعثور على جثة لسيدة طافية بإحدى الترع دائرة المركز، ولم يتعرف عليها أحد من الأهالى.
وعلى الفور تم تشكيل فريق بحث أشرف عليه العميد خالد الشاذلى مدير إدارة المباحث الجنائية، العميد ماجد مؤمن رئيس مباحث المديرية، وقاده العقيد محمد على رئيس فرع بحث الجنوب والعقيد صلاح أبو القاسم وكيل الفرع، حيث توصلت تحريات الرائد محمد السيد مجلى، رئيس مباحث قسم شرطة جرجا، إن الجثة المعثور عليها تخص "ج . غ . ع .ا" ربة منزل وتقيم بناحية ‏الخلافية دائرة مركز جرجا.
وعثر عليها بترعة الفؤادية بجوار كوبرى المغاربة دائرة القسم مصابة "بالرأس والوجه والعنق" ‏‏وتوصلت التحريات إلى أن مرتكب الواقعة نجلها "ن . إ . أ ‏. ف" 37 سنة عامل ويقيم بذات الناحية، وذلك انتقاماً لشرفه، لكون المجنى عليها سيئة ‏السمعة وحاول إثنائها عن ذلك عدة مرات دون جدوى، وقيام أقاربه بمعايرته بذلك، وبسؤال زوجته "ز . ر . ع " 30 سنة ربة منزل وتقيم بذات الناحية أقرت بارتكاب زوجها ‏للواقعة، وقيامه بإلقائها بالترعة المشار إليها، و‏عقب تقنين الإجراءات تمكنت وحدة مباحث القسم من ضبط المتهم، وبمواجهته بما أسفرت عنه التحريات اعترف بارتكابه الواقعة لذات السبب، ‏وتحرر عن ذلك المحضر رقم 352 إدارى قسم شرطة جرجا، وبالعرض على النيابة العامة قررت تشريح الجثة والتصريح بالدفن عقب ذلك.</t>
  </si>
  <si>
    <t xml:space="preserve">http://www.youm7.com/2599583</t>
  </si>
  <si>
    <t xml:space="preserve">http://www.youm7.com/2601214</t>
  </si>
  <si>
    <t xml:space="preserve">سوء سمعة الاخت وشك في سلوكها</t>
  </si>
  <si>
    <t xml:space="preserve">ص.م. - ذكر - 0 - أخ - غير محدد</t>
  </si>
  <si>
    <t xml:space="preserve">كوافيرة</t>
  </si>
  <si>
    <t xml:space="preserve">4 طعنات بالجسد</t>
  </si>
  <si>
    <t xml:space="preserve">قام المتهم بتقطيع جثة المجني عليها لنصفين والقى نصف ببولاق والاخر بالعمرانية</t>
  </si>
  <si>
    <t xml:space="preserve"> القبض على المتهم بقتل فتاة وقطع جثتها نصفين بالجيزة.. ''الشرف'' كلمة السر
محمد شعبان
نشر في مصراوي يوم 29 - 02 - 2016
بعد تحديد هويتها بساعات، نجح رجال المباحث بالجيزة، اليوم الاثنين، في إلقاء القبض على المتهم بقتل فتاة، عُثر على جثتها مقسمة إلى نصفين، الأول بالعمرانية، والثاني ببولاق الدكرور.
وكشفت تحريات ضباط المباحث، أن الجاني هو شقيق الضحية؛ بسبب شكه في سلوكها، ومعايرتها له باستمرار، كونها تتكفل بمصروفاته.
وكان مصدر أمني بمباحث غرب الجيزة، قد أكد أنه تم التوصل لهوية الفتاة، وأنها من محافظة الغربية، تعمل في محل كوافير سيدات، ومُقيمة بشقة بمنطقة بولاق الدكرور.
ترجع تفاصيل الواقعة إلى تلقي العميد درويش حسين، رئيس مباحث قطاع غرب الجيزة، بلاغًا بعثور الأهالي على كيس يحوي رجلين بالعمرانية، وانتقل على الفور المقدم محمد الشاذلي، رئيس مباحث العمرانية، لمكان البلاغ، واستمع ضباط المباحث إلى أقوال شهود العيان، الذي أكدوا أنهم فوجئوا بانبعاث رائحة كريهة من كيس ملقى بالشارع.
وبالتزامن مع ذلك، ورد بلاغ من غرفة النجدة، بالعثور على حقيبة سفر بداخلها رأس وجذع ويدين، وكشفت التحريات، أن الجثة لسيدة في العقد الثالث من العمر، مُصابة ب4 طعنات بالجسم، مقسومة بواسطة منشار كهربائي. </t>
  </si>
  <si>
    <t xml:space="preserve">https://www.masress.com/masrawy/700761013</t>
  </si>
  <si>
    <t xml:space="preserve">http://www.youm7.com/2612827</t>
  </si>
  <si>
    <t xml:space="preserve">https://www.masress.com/akhbarelyomgate/56768023</t>
  </si>
  <si>
    <t xml:space="preserve">كفر صقر</t>
  </si>
  <si>
    <t xml:space="preserve">ص.ا. - ذكر - 46 - زوج - عاطل</t>
  </si>
  <si>
    <t xml:space="preserve">رقم 958 إدارى مركز كفر صقر</t>
  </si>
  <si>
    <t xml:space="preserve">عاطل يذبح زوجته داخل منزلهما بكفر صقر
في أخبار الشرقية مارس 5, 2016 - 10:20
قتل
كتب | مازن فايز
شهدت مدينة كفر صقر جريمة قتل بشعة ، حيث ذبح عاطل زوجته لخلافات أسرية ، و تم نقل الجثة إلي مستشفي الاحرار العام وتم القبض علي المتهم و أحيل للنيابة التي أمرت بندب الطبيب الشرعي لتشريح الجثة لمعرفة سبب الوفاة.
وكانت أجهزة الأمنية بمركز «كفر صقر» ، قد تلقت بلاغ من أحد الاهالي بقرية «أبو عمران» التابعة للمركز ، بوجود جثة «ناجية ع.ع.ج» ، 30 سنة ، ربة منزل ، داخل منزله إثر ذبحه بسكين.
وعلى الفور انتقل ضباط مباحث كفر صقر ، الرائد «هيثم حجازي» رئيس مباحث كفر صقر ، ومعاونه النقيب «أحمد عصر» ، وتوصلت التحريات الأولية إلى أن وراء ارتكاب الحادث زوج المجني عليها ، بسبب الخلافات الأسرية ، وتمكن رجال المباحث من القبض علي المتهم ويدعى «صابر أ» ، 46 سنة ، عاطل.
وتحرر عن ذلك المحضر رقم 958 إدارى مركز كفر صقر.
</t>
  </si>
  <si>
    <t xml:space="preserve">https://sharkiatoday.com/%D8%B9%D8%A7%D8%B7%D9%84-%D9%8A%D8%B0%D8%A8%D8%AD-%D8%B2%D9%88%D8%AC%D8%AA%D9%87-%D8%AF%D8%A7%D8%AE%D9%84-%D9%85%D9%86%D8%B2%D9%84%D9%87%D9%85-%D8%A8%D9%83%D9%81%D8%B1-%D8%B5%D9%82%D8%B1/</t>
  </si>
  <si>
    <t xml:space="preserve">https://www.masress.com/ahrammassai/279334</t>
  </si>
  <si>
    <t xml:space="preserve">الاسماعيلية ثان</t>
  </si>
  <si>
    <t xml:space="preserve">ض. - ذكر - 38 - زوج - موظف</t>
  </si>
  <si>
    <t xml:space="preserve">ا.</t>
  </si>
  <si>
    <t xml:space="preserve">طعن وذبح بسكين</t>
  </si>
  <si>
    <t xml:space="preserve"> المتهم بذبح زوجته وطفليه: لقنتهم الشهادة وقتلتهم
حنان نوح
نشر في المصريون يوم 07 - 03 - 2016
أدلي "ضياء "34 سنة، موظف بشركة بتروتريد ببورسعيد، والمتهم بذبح زوجته وطفليه باعترافات تفصيلية أمام ضباط مباحث قسم ثان بمحافظة الإسماعيلية .
قال المتهم فى اعترافاته، إن سبب إقدامه علي الجريمة البشعة شكوكه فى سلوك زوجته فى الفترة الأخيرة، بالإضافة إلى وسوسة الشيطان له بوجود كاميرات مراقبة داخل غرفة نومه، وأنها كانت دائمة القول إنها تشعر بالخنقة من تصرفاته وتريد الموت والتخلص من حياتها حتى تستريح من المشاكل ولكنها ترفض الموت بالانتحار حتى لا تخرج من دينها.
وأشار المتهم، إلى أنه جلس علي أحد المقاهى القريبة من منزله وفكر بأن يقوم بالتخلص من زوجته وأطفاله، مشيراً إلي أنه طلب منها الوضوء للصلاة وتقوم بالاتصال به بعد ذلك، وهذا ما حدث، فتوجهت للشقة وقال لها أنا جاي أحقق لك طلبك. وخنقها بيديه، وتركها فوق السرير وأحضر سكين المطبخ. وقام بذبحها.
ولفت المتهم أن طفليه أحمد وتقي كانا يجلسان أمام التليفزيون ولم يشعران بجريمة ذبح الأم ، ونادى الطفلة "تقى " واستدرجها إلي غرفة نوم وطلب منها النوم بجوار والدتها ثم قام بذبحها، ثم قام بالنداء للطفل أحمد وطلب منه أن يردد وراءه الشهادة ثم قام بوضغه بجوار جثتى والدته وشقيقته ثم قام بذبحه من الرقبة أيضاً .
وأضاف المتهم أنه عقب الانتهاء من إتمام جريمته غسل يديه من الدماء وأغلق عليهم باب غرفة النوم . وبدل ملابسة وأجرى اتصالاً بوالدة زوجته قائلاً. أنا حققت لابنتك أمنيتها. ذبحتها هى وتقي وأحمد وتعالي علشان تدفنيهم لأن إكرام الميت دفنه .
وأكد المتهم في اعترافاته أنه ذهب إلي شقيقته بمدينة بورفؤاد. ليروى لها تفاصيل ما حدث . وكان يثق أنه سيتم إلقاء القبض عليه.
وقررت النيابة حبس المتهم 15 يوماً علي ذمة التحقيقات . وأمرت بدفن جثث الضحايا .
وقال مصدر أمنى ، ان المتهم مع اول لحظة لدخولة الشقة اجهش المتهم بالبكاء حزناً علي اطفالة ،. حيث اقتادة ضباط مباحث قسم ثان وفريق النيابة العامة برئاسة المستشار محمدالنحاس رئيس نيابة الاسماعيلية الي مسرح الجريمة . بمنطقة حى السلام </t>
  </si>
  <si>
    <t xml:space="preserve">https://www.masress.com/almesryoon/973707</t>
  </si>
  <si>
    <t xml:space="preserve">https://www.masress.com/ahrammassai/279484</t>
  </si>
  <si>
    <t xml:space="preserve">https://www.masress.com/soutelomma/1147416</t>
  </si>
  <si>
    <t xml:space="preserve">https://www.masress.com/ahrammassai/279518</t>
  </si>
  <si>
    <t xml:space="preserve">ض. - ذكر - 38 - أب - موظف</t>
  </si>
  <si>
    <t xml:space="preserve"> https://www.masress.com/ahrammassai/279484</t>
  </si>
  <si>
    <t xml:space="preserve">ت</t>
  </si>
  <si>
    <t xml:space="preserve">أوسيم</t>
  </si>
  <si>
    <r>
      <rPr>
        <sz val="11"/>
        <rFont val="Lohit Devanagari"/>
        <family val="0"/>
        <charset val="1"/>
      </rPr>
      <t xml:space="preserve">ت.م. - ذكر – </t>
    </r>
    <r>
      <rPr>
        <sz val="12"/>
        <rFont val="Lohit Devanagari"/>
        <family val="0"/>
        <charset val="1"/>
      </rPr>
      <t xml:space="preserve">0 – أخ – غير محدد
</t>
    </r>
    <r>
      <rPr>
        <sz val="11"/>
        <rFont val="Lohit Devanagari"/>
        <family val="0"/>
        <charset val="1"/>
      </rPr>
      <t xml:space="preserve">ع.م. - ذكر – </t>
    </r>
    <r>
      <rPr>
        <sz val="12"/>
        <rFont val="Lohit Devanagari"/>
        <family val="0"/>
        <charset val="1"/>
      </rPr>
      <t xml:space="preserve">0 – أخ – غير محدد
</t>
    </r>
    <r>
      <rPr>
        <sz val="11"/>
        <rFont val="Lohit Devanagari"/>
        <family val="0"/>
        <charset val="1"/>
      </rPr>
      <t xml:space="preserve">ص.م. - ذكر – </t>
    </r>
    <r>
      <rPr>
        <sz val="12"/>
        <rFont val="Lohit Devanagari"/>
        <family val="0"/>
        <charset val="1"/>
      </rPr>
      <t xml:space="preserve">0 – أخ – غير محدد</t>
    </r>
  </si>
  <si>
    <t xml:space="preserve">قام المتهمين بالقاء جثة المجني عليها بمنطقة زراعية وحرروا محضر باختفائها</t>
  </si>
  <si>
    <t xml:space="preserve"> بسبب سوء سلوكها..
3 أخوة يقتلون شقيقتهم ويتخلصون من جثتها فى أرض زراعية بالجيزة
الإثنين، 07 مارس 2016 01:01 م
3 أخوة يقتلون شقيقتهم ويتخلصون من جثتها فى أرض زراعية بالجيزة اللواء خالد شلبى مدير مباحث الجيزة
كتب بهجت أبو ضيف
مشاركة
    Share on facebook
    Share on twitter
    Share on facebook
اضف تعليقاً واقرأ تعليقات القراء
كشفت الإدارة العامة لمباحث الجيزة لغز العثور على جثة فتاة ملقاة بمنطقة زراعية بمنطقة أوسيم، حيث تبين أن أشقاءها الثلاثة قتلوها بسبب سوء سلوكها، ثم تخلصوا من جثتها، وبإعداد كمين للمتهمين تمكن رجال المباحث من القبض عليهم، وبمواجهتهم اعترفوا بارتكاب الواقعة، فتم إحالتهم إلى النيابة للتحقيق.
تلقى العقيد إيهاب شلبى مفتش مباحث شمال الجيزة، بلاغًا من عامل أفاد فيه باختفاء ابنته البالغة من العمر 17 عامًا، وحرر محضر بغيابها بقسم شرطة الوراق.
وخلال جمع المعلومات للتوصل لسبب اختفاء الفتاة، ورد بلاغ يفيد بالعثور على جثة ملقاة بمنطقة زراعية بقرية طناش، وبانتقال العميد محمد عبد التواب رئيس مباحث قطاع شمال الجيزة، إلى محل الواقعة، تبين أن الجثة المعثور عليها هى الفتاة المحرر بغيابها محضر، وأنها مقيدة بالحبال وتم استخدام لاصق طبى فى كتم أنفاسها حتى فارقت الحياة.
وبإجراء التحريات تبين للرائد محمد الجوهرى رئيس مباحث قسم شرطة الوراق، أن المجنى عليها سيئة السلوك، وأن 3 من أشقائها قرروا قتلها، فاستدرجوها إلى منزل أحدهم وقيدوها بالحبال وكتموا أنفاسها بلاصق طبى حتى فارقت الحياة، ثم نقلوا جثتها إلى منطقة زراعية وتخلصوا منها.
وبإعداد كمين للمتهمين تمكن رجال المباحث من القبض عليهم، وبمواجهتهم اعترفوا بارتكاب الجريمة، فتم إخطار اللواء خالد شلبى مدير الإدارة العامة لمباحث الجيزة، الذى أحالهم إلى النيابة للتحقيق.</t>
  </si>
  <si>
    <t xml:space="preserve">http://www.youm7.com/2617912</t>
  </si>
  <si>
    <t xml:space="preserve">http://www.youm7.com/2639910</t>
  </si>
  <si>
    <t xml:space="preserve">http://www.youm7.com/2619105</t>
  </si>
  <si>
    <t xml:space="preserve">https://www.masress.com/masrawy/700764874</t>
  </si>
  <si>
    <t xml:space="preserve">اسيوط</t>
  </si>
  <si>
    <t xml:space="preserve">إقليم وسط الصعيد</t>
  </si>
  <si>
    <t xml:space="preserve">منفلوط</t>
  </si>
  <si>
    <t xml:space="preserve">على ضفة النيل</t>
  </si>
  <si>
    <r>
      <rPr>
        <sz val="11"/>
        <rFont val="Lohit Devanagari"/>
        <family val="0"/>
        <charset val="1"/>
      </rPr>
      <t xml:space="preserve">ص.ع.ع. - ذكر – </t>
    </r>
    <r>
      <rPr>
        <sz val="12"/>
        <rFont val="Arial"/>
        <family val="0"/>
        <charset val="1"/>
      </rPr>
      <t xml:space="preserve">46 – أب - مزارع
</t>
    </r>
    <r>
      <rPr>
        <sz val="11"/>
        <rFont val="Lohit Devanagari"/>
        <family val="0"/>
        <charset val="1"/>
      </rPr>
      <t xml:space="preserve">م.ع.ع. - ذكر – </t>
    </r>
    <r>
      <rPr>
        <sz val="12"/>
        <rFont val="Arial"/>
        <family val="0"/>
        <charset val="1"/>
      </rPr>
      <t xml:space="preserve">60 – عم الأب - مزارع
</t>
    </r>
    <r>
      <rPr>
        <sz val="11"/>
        <rFont val="Lohit Devanagari"/>
        <family val="0"/>
        <charset val="1"/>
      </rPr>
      <t xml:space="preserve">م.م.ع – ذكر – </t>
    </r>
    <r>
      <rPr>
        <sz val="12"/>
        <rFont val="Arial"/>
        <family val="0"/>
        <charset val="1"/>
      </rPr>
      <t xml:space="preserve">27 – أبن عم الأب - مزارع
</t>
    </r>
    <r>
      <rPr>
        <sz val="11"/>
        <rFont val="Lohit Devanagari"/>
        <family val="0"/>
        <charset val="1"/>
      </rPr>
      <t xml:space="preserve">و.ن.ص – ذكر – </t>
    </r>
    <r>
      <rPr>
        <sz val="12"/>
        <rFont val="Arial"/>
        <family val="0"/>
        <charset val="1"/>
      </rPr>
      <t xml:space="preserve">28 – لا يوجد – مزارع</t>
    </r>
  </si>
  <si>
    <t xml:space="preserve">مزارع – مزارع  - مزارع – مزارع</t>
  </si>
  <si>
    <t xml:space="preserve">ا.ص.ع</t>
  </si>
  <si>
    <t xml:space="preserve">طلق خرطوش تحت الابط وفي الظهر</t>
  </si>
  <si>
    <t xml:space="preserve"> أب يقتل إبنته لشكه في سلوكها بأسيوط
أسماء فتحي
نشر في صوت الأمة يوم 09 - 03 - 2016
أقدم فلاح على قتل ابنته بمساعدة عمها ونجله، بجزيرة المعابدة التابعة لمركز منفلوط في أسيوط، اليوم الأربعاء، بزعم سوء سلوكها وجلبها العار للعائلة.
وذكر بيان أمني، اليوم الأربعاء، أن بلاغا وصل مركز شرطة منفلوط، من الأهالي في جزيرة المعابدة -، بالعثور على جثة فتاة قاصر على جانب ضفة النيل.
وبانتقال ضباط مباحث المركز، والفحص تبين أنها جثة "ا. ص. ع."، (16 عاما - ربة منزل)، مصابة برش خرطوش بأسفل الإبط الأيمن وبالظهر من الناحية اليمني.
ولاحظت القوات أن والد المجني عليها "ص. ع. ع."، (46 عاما - فلاح)، انصرف من محل البلاغ لدى مشاهدته للقوات.
تم تشكيل فريق بحث توصل إلى أن وراء ارتكاب الواقعة "ص. ع. ع."، (46 عاما- فلاح)، "والد المجني عليها"، و"م. ع. ع."، (60 عاما - فلاح)، عم المتهم الأول، و"م. م. ع."، (27 عاما - فلاح)، نجل عم المتهم الأول، و"و. ن. ص."، (28 عاما - فلاح)، مقيمين جزيرة المعابدة دائرة المركز.
وحرض المتهمان الثاني والثالث، المتهم الأول على التخلص من نجلته خشية جلبها العار للعائلة، معللان ذلك بسوء سلوكها، وبتاريخ الواقعة أجبر المتهمان الثاني والثالث وبصحبتهم المتهم الرابع بإجبار المتهم الأول على الاشتراك معهم، في ذلك خشية إبلاغه عنهم عقب ارتكابهم للجريمة.
واصطحبوا المجني عليها عنوة، تحت تهديد سلاح ناري، بحيازتهم إلى مكان العثور على الجثة على جانب ضفة النيل، وأطلق المتهم الثالث عيار ناري صوبها ما أحدث إصابتها التي أودت بحياتها، وألقوها في النيل عقب ذلك.
وعقب تقنين الإجراءات، تمكن ضباط فريق البحث من ضبط المتهمين الأول والثاني والثالث، وبحيازة الثاني بندقية خرطوش محلية الصنع، و14 طلقة لذات العيار، وبحيازة الثالث قطعة من مخدر الحشيش، تزن نحو 10 جرامات.
وبمواجهتهم أقروا بارتكابهم للواقعة بالاشتراك فيما بينهم، للانتقام لشرفهم وخشية جلب المجني عليها العار للعائلة، والسلاح المضبوط حيازة المتهم الثاني المستخدم في الواقعة، وأقر الثالث بحيازته للمادة المخدرة بقصد التعاطي، وجار العمل على ضبط المتهم الرابع.
وتحفظت القوات على الجثة بمشرحة مستشفى منفلوط المركزي، وحرر المحضر اللازم، وجار استكمال الإجراءات القانونية اللازمة. </t>
  </si>
  <si>
    <t xml:space="preserve">https://www.masress.com/soutelomma/1149297</t>
  </si>
  <si>
    <t xml:space="preserve">https://www.masress.com/alwafd/1072122</t>
  </si>
  <si>
    <t xml:space="preserve">ي.ا.ح - ذكر - 35 - أب - بائع</t>
  </si>
  <si>
    <t xml:space="preserve">ر.ي.ا.</t>
  </si>
  <si>
    <t xml:space="preserve">http://www.youm7.com/3191830</t>
  </si>
  <si>
    <t xml:space="preserve"> أب يقتل ابنتيه التوأم لشكه فى نسبهما
الشيماء طلعت
نشر في روزاليوسف اليومية يوم 16 - 03 - 2016
تجرد عامل من مشاعر الأبوة والإنسانية والرحمة واستبدلها بالقسوة والجبروت، عندما اقدم على قتل ابنتيه التوأم، وامر اللواء خالد عبدالعال مساعد الوزير لقطاع امن القاهرة بإحالة المتهم للنيابة العامة.
كان المقدم شريف فيصل رئيس مباحث قسم شرطة حلوان، تلقى بلاغا من «محمود بكر رفاعى» 36 سنه عامل بأنه اثناء تواجده بقطعة أرض «ملكة» كائنة بشارع المشتل، تلاحظ له قيام شخص مجهول يستقل دراجة بخارية «تروسيكل» بإلقاء جوالين بقطعة الأرض وفر هاربا، أثناء استطلاعه الأمر اكتشف وجود جثتان لفتاتين ولم يتهم أو يشتبه فى أحد بارتكاب الواقعة.
بالانتقال والفحص تبين أن الجثتان لفتاتين فى العقد الثانى من العمر ترتديان ملابسها كاملة ولا توجد بهما إصابات، وانتقلت الأجهزة الفنية فى حينه.
تم وضع خطة بحث اشرف عليها اللواء هشام العراقى مدير الإدارة العامة لمباحث القاهرة توصلت إلى تحديد شخصية المجنى عليهما وتبين أنهما كلا من: «رانيا ى. أ» 15 سنه طالبة، وشقيقتها التوأم «أميرة».
وبإجراء التحريات أمكن التوصل إلى أن مرتكب الواقعة والد المجنى عليهما يدعى «ياسر أحمد حافظ» 35 سنه بائع متجول وذلك لشكه فى نسبهما.
عقب تقنين الإجراءات وبإعداد الأكمنة اللازمة تمكنت مباحث القسم من ضبطه وبصحبتهم القوة المرافقة من ضبطه، وبمواجهته اعترف بارتكاب الواقعة، وأضاف بأنه يوم الحادث تقابل مع المجنى عليهما بمحطة مترو كوتسيكا وأصطحبهما لمنزله وقام بخنقهما بيده، وعقب ذلك قام بنقل الجثتين باستخدام دراجة بخارية «تروسيكل» ملكه حيث تخلص من الجثتين بإلقائهما بمكان العثور، وفر هاربا.. وتوجه إلى منطقة عزبة سلام بقسم شرطة المعصرة حيث قام بإضرام النيران بالدراجة البخارية خشية التعرف عليها تم ضبطها بإرشاده. </t>
  </si>
  <si>
    <t xml:space="preserve">https://www.masress.com/rosadaily/1147064</t>
  </si>
  <si>
    <t xml:space="preserve">https://www.masress.com/moheet/2399010</t>
  </si>
  <si>
    <t xml:space="preserve">https://www.masress.com/elakhbar/304616</t>
  </si>
  <si>
    <t xml:space="preserve">https://www.masress.com/elwatan/1025146</t>
  </si>
  <si>
    <t xml:space="preserve">ا.ي.ا.</t>
  </si>
  <si>
    <t xml:space="preserve">فاقوس</t>
  </si>
  <si>
    <r>
      <rPr>
        <sz val="11"/>
        <rFont val="Lohit Devanagari"/>
        <family val="0"/>
        <charset val="1"/>
      </rPr>
      <t xml:space="preserve">ا.م.ر. - ذكر – </t>
    </r>
    <r>
      <rPr>
        <sz val="12"/>
        <rFont val="Arial"/>
        <family val="0"/>
        <charset val="1"/>
      </rPr>
      <t xml:space="preserve">35 – أخ – سائق
</t>
    </r>
    <r>
      <rPr>
        <sz val="11"/>
        <rFont val="Lohit Devanagari"/>
        <family val="0"/>
        <charset val="1"/>
      </rPr>
      <t xml:space="preserve">ا.م.ر. - ذكر – </t>
    </r>
    <r>
      <rPr>
        <sz val="12"/>
        <rFont val="Arial"/>
        <family val="0"/>
        <charset val="1"/>
      </rPr>
      <t xml:space="preserve">19 – أخ – سائق</t>
    </r>
  </si>
  <si>
    <t xml:space="preserve">حرفي – حرفي</t>
  </si>
  <si>
    <t xml:space="preserve">س.م.ر.</t>
  </si>
  <si>
    <t xml:space="preserve">طعنات بالظهر والبطن والذراع الايسر</t>
  </si>
  <si>
    <t xml:space="preserve">https://www.masress.com/albawabh/2207535</t>
  </si>
  <si>
    <t xml:space="preserve"> بالصور.. حبس عاطلين بتهمة قتل شقيقتهما في الشرقية
سامح المغازى
نشر في فيتو يوم 15 - 03 - 2016
قررت نيابة فاقوس بإشراف المستشار وليد جمال المحامي العام لنيابات شمال الشرقية حبس شقيقين لاتهامهما بقتل شقيقتهما لشكهما في سلوكها أربعة أيام على ذمة التحقيقات.
وكان اللواء حسن سيف، مدير أمن الشرقية، تلقى إخطارا بالعثور على جثة «س. م. ر» 17 عاما ربة منزل مقيمة بنقيذة التابعة لبندر فاقوس ملقاه وسط الأراضي الزراعية بعزبة ماهر مركز فاقوس وتعرضت للخنق والإصابة ب12 طعنة أدت لمقتلها.
تم التحفظ على جثة المتوفاة في مشرحة مستشفى فاقوس المركزي وتم تشكيل فريق بحث وتم التوصل إلى أن وراء ارتكاب الواقعة كلًا من شقيقي المجنى عليها «السيد» سبق اتهامه في 13 واقعة سرقة ومخدرات و«أحمد» سبق اتهامه في قضية «مخدرات».
وبمواجهتهما اعترفا بارتكابهما الواقعة وعللا ذلك أنه نتيجة سوء سلوكها وأنهما اصطحباها في «توك توك» ثم تعديا عليها بالطعنات والضرب ما أدى لوفاتها وتحرر المحضر اللازم وبعرضهما على النيابة العامة اتخذت قرارها المتقدم. </t>
  </si>
  <si>
    <t xml:space="preserve">https://www.masress.com/veto/2093532</t>
  </si>
  <si>
    <t xml:space="preserve">http://www.youm7.com/2959898</t>
  </si>
  <si>
    <t xml:space="preserve">شبين القناطر</t>
  </si>
  <si>
    <t xml:space="preserve">ر.ا.ا. - ذكر - 26 - زوج - عامل</t>
  </si>
  <si>
    <t xml:space="preserve">اصابات متفرقة نتيجة الالقاء من الطابق الخامس</t>
  </si>
  <si>
    <t xml:space="preserve">المتهم هارب من حكم غيابي 3 سنوات في قضية مخدرات</t>
  </si>
  <si>
    <t xml:space="preserve"> القبض على زوج متهم بإلقاء زوجته من الطابق الخامس فى القليوبية
السبت، 19 مارس 2016 03:05 م
القبض على زوج متهم بإلقاء زوجته من الطابق الخامس فى القليوبية اللواء سعيد شلبى مدير أمن القليوبية
القليوبية - خالد حجازى
مشاركة
    Share on facebook
    Share on twitter
    Share on facebook
اضف تعليقاً واقرأ تعليقات القراء
تمكنت قوات أمن القليوبية، من ضبط زوج متهم بضرب زوجته وإلقائها من الطابق الخامس، لشكه فى سلوكها، فى القليوبية.
كانت شهدت قرية كفر شبين القناطر حادثا مأساويًا حيث قام عامل بضرب زوجته وألقاها من الطابق الخامس بمنزله لشكه فى سلوكها، وتم نقل الجثة إلى مستشفى شبين العام، وإلقاء القبض على الزوج وتولت النيابة التحقيق.
تلقى العقيد عبد الله جلال رئيس فرع البحث الجنائى بلاغا من الأهالى بقرية كفر شبين بقيام عامل بإلقاء زوجته من الطابق الخامس، حيث لقيت مصرعها وتم إخطار اللواء سعيد شلبى مدير الأمن، فانتقل اللواء دكتور أشرف عبد القادر مدير المباحث، وتبين أن المجنى عليها تدعى "ن ع 20 سنة" ربة منزل، جثة هامدة إثر إصابتها فى أنحاء الجسد.
وتوصلت التحريات أن زوجها قام بالتعدى عليها بالضرب بعد مشادة كلامية بينهما لشكه فى سلوكها، فهربت من أمامه فى المنزل وصعدت إلى شقتها فى الطابق الخامس وأغلقت باب الحجرة عليها خوفا منه لقيامه بضربها، إلا أنه قام بكسر باب الحجرة وألقاها من شباك الحجرة فى الشارع فسقطت على الأرض ولقيت مصرعها فى الحال، وتم نقلها إلى مستشفى شبين العام، وتم إلقاء القبض على الزوج ويدعى "ر ا أ" 26 سنة، وبمواجهته اعترف بارتكابه الواقعة وتولت النيابة التحقيق.</t>
  </si>
  <si>
    <t xml:space="preserve">http://www.youm7.com/2636313</t>
  </si>
  <si>
    <t xml:space="preserve">http://www.youm7.com/2637732</t>
  </si>
  <si>
    <t xml:space="preserve">https://www.masress.com/almasryalyoum/3912971</t>
  </si>
  <si>
    <t xml:space="preserve">قليوب</t>
  </si>
  <si>
    <t xml:space="preserve">شك في سلوك الزوجة بسبب دخول احد اقاربها الشقة دون علم الزوج</t>
  </si>
  <si>
    <t xml:space="preserve">ع.ط. - ذكر - 0 - زوج - منجد</t>
  </si>
  <si>
    <t xml:space="preserve">ش.ج.</t>
  </si>
  <si>
    <t xml:space="preserve">عدة طعنات نافذة بالجسد</t>
  </si>
  <si>
    <t xml:space="preserve"> حبس منجد قتل زوجته بالسكين لشكه فى سلوكها داخل منزلهما بقليوب
السبت، 19 مارس 2016 03:23 م
حبس منجد قتل زوجته بالسكين لشكه فى سلوكها داخل منزلهما بقليوب محمود هندى رئيس فرع البحث الجنائى بشبرا الخيمة
القليوبية – محمد قاسم
مشاركة
    Share on facebook
    Share on twitter
    Share on facebook
اضف تعليقاً واقرأ تعليقات القراء
أمر تامر محمود مختار رئيس نيابة قليوب بحبس "منجد" أربعة أيام على ذمة التحقيق، لاتهامه بقتل زوجته بالسكين، لشكه فى سلوكها ودخول أحد أقاربها الشقة دون علمه.
تلقى العقيد محمود هندى رئيس فرع البحث الجنائى بشبرا الخيمة بلاغا من عيد . ط " - منجد - باكتشاف جثة زوجته "شيماء ج" مقتولة داخل شقتهم بقليوب. انتقل على الفور المقدم أحمد عبد العاطى رئيس مباحث مركز قليوب، وتبين العثور على جثة المجنى عليها وبها عدة طعنات نافذة بالجسد وملقاة داخل الشقة.
وبإجراء التحريات السرية تبين عدم صحة البلاغ و أن وراء ارتكاب الواقعة زوج المجنى عليها متزوج منها منذ 4 شهور، و أثناء دخول الشقة يوم الحادث وجد أحد أقاربها بالداخل دون علمه، فقام بمعاتبتها فحدثت بينهما مشاجرة، وقام على أثرها بإحضار سكين المطبخ والتعدى عليها، ولم يتركها إلا جثة هامدة. تم ضبط المتهم، وبمواجهته اعترف بارتكابه الواقعة بسبب شكه فى سلوكها.
وتحرر محضر بالواقعة وبعرضه علي النيابة العامة أصدرت قرارها السابق، وأمرت بتشريح جثة الزوجة لبيان سبب الوفاة ودفنها عقب ذلك، بإشراف المستشار وليد البيلي المحامي العام الأول لنيابات جنوب القليوبية.</t>
  </si>
  <si>
    <t xml:space="preserve"> http://www.youm7.com/2636340</t>
  </si>
  <si>
    <t xml:space="preserve">https://www.masress.com/akhbarelyomgate/58396191</t>
  </si>
  <si>
    <t xml:space="preserve">https://www.masress.com/veto/2100917</t>
  </si>
  <si>
    <t xml:space="preserve">كرداسة</t>
  </si>
  <si>
    <t xml:space="preserve">شقة عمة المجتي عليها</t>
  </si>
  <si>
    <t xml:space="preserve">ر.س. - ذكر - 0 - أخ - طالب</t>
  </si>
  <si>
    <t xml:space="preserve">طعنات نافذة بسكين</t>
  </si>
  <si>
    <t xml:space="preserve"> شك في سلوك اخته.. فذبحها
هيثم سلامة ومحمد الحسينى
نشر في بوابة أخبار اليوم يوم 23 - 03 - 2016
أمر المستشار احمد البقلى المحامي العام الاول لنيابات شمال الجيزة بحبس مهندس لاتهامه بقتل أخته 4 أيام على ذمة التحقيقات.
وأكدت التحقيقات الأولية قيام المتهم "راضى .س" طالب بكلية الهندسة بمعاتبة اخته الطالبة بكلية التربية على التحدث مع أحد أصدقائها عبر التليفون ومواقع التواصل الاجتماعي وتعددت مشاجرته معها في المنزل وفى كل مرة يقوم والده بنهره وفى النهاية تحول شكه في سلوك اخته ليقين وأثناء رجوعه من العمل رآها وهى تنزل من سيارة صديقها.
وفكر فى حيلة للانتقام منها فبعد مرور اسبوعين على الواقعة طلب منها الذهاب لزيارة عمته ليلا في كرداسة وطعنها بالسكين عدة طعنات نافذة أودت بحياتها ووضعها داخل "جوال" والقى بها على جانبى المصرف، لتأمر النيابة بحبسه 4 أيام على ذمة التحقيقات. </t>
  </si>
  <si>
    <t xml:space="preserve">https://www.masress.com/akhbarelyomgate/58736982</t>
  </si>
  <si>
    <t xml:space="preserve">الرياض</t>
  </si>
  <si>
    <t xml:space="preserve">المزارع السمكية بمركز الرياض</t>
  </si>
  <si>
    <t xml:space="preserve">ف.ع. - ذكر - 30 - أخ - حلاق</t>
  </si>
  <si>
    <t xml:space="preserve">ا.ع.</t>
  </si>
  <si>
    <t xml:space="preserve">قام المتهم بتشويه معالم المجني عليها وتم التعرف عليها باجراء تحليل حمض نووي</t>
  </si>
  <si>
    <t xml:space="preserve"> حلاق كفر الشيخ يقتل شقيقته لشكه في سلوكها
ضياء ابو كيلة
نشر في بوابة أخبار اليوم يوم 28 - 03 - 2016
نجح رجال مباحث كفر الشيخ، الإثنين 28 مارس، في حل لغز العثور جثة مجهولة لفتاة ملقاة بالمزارع السمكية بمركز الرياض، وتبين أن شقيقها وراء ارتكاب الجريمة لشكه في سلوكها.
كان مدير أمن كفر الشيخ، اللواء محمد عاطف شلبي، تلقى إخطارًا من مدير المباحث الجنائية بكفر الشيخ اللواء أشرف ربيع، بالعثور على جثة الفتاة، والتي لم يتم التعرف عليها لتشوه معالم وجهها، وبعد إجراء تحليل الحامض النووي اتضح أن الجثة لفتاة تدعى (آمال. ع - 17 عامًا - مركز سيدي سالم).
وكشف فريق البحث الجنائي، الذي قاده العميد محمد عمار رئيس المباحث الجنائية بكفر الشيخ، أن وراء الجريمة شقيقها (ف. ع - 31 عامًا – حلاق)، حيث طعنها حتى فاضت روحها، وشوهه معالمها حتى لا يستدل عليها، فتم إلقاء القبض عليه، واعترف بأنه ارتكب جريمته لشكه في سلوكها.
تم تحرير محضر بالواقعة، وأحيلت إلى المستشار محمد الزنفلي المحامي العام الأول لنيابات كفر الشيخ للتحقيق. </t>
  </si>
  <si>
    <t xml:space="preserve">https://www.masress.com/akhbarelyomgate/59173588</t>
  </si>
  <si>
    <t xml:space="preserve">المنشأة</t>
  </si>
  <si>
    <t xml:space="preserve">ترك منزل الزوجية ورفض الاب ذلك</t>
  </si>
  <si>
    <t xml:space="preserve">ح.ع.ا.ا. - ذكر - 58 - أب - صياد</t>
  </si>
  <si>
    <t xml:space="preserve">ه.ع.</t>
  </si>
  <si>
    <t xml:space="preserve">تم تحرير محضر بوفاة الفتاة قبل اكتشاف وجود شبهة جنائية برقم 1625 اداري مركز المنشأة</t>
  </si>
  <si>
    <t xml:space="preserve"> بالصور.. صياد بسوهاج يقتل ابنته صعقا بالكهرباء لسوء سلوكها
الأربعاء، 30 مارس 2016 11:15 ص
بالصور.. صياد بسوهاج يقتل ابنته صعقا بالكهرباء لسوء سلوكها منزل الفتاة القتيلة
سوهاج - محمود مقبول
مشاركة
    Share on facebook
    Share on twitter
    Share on facebook
اضف تعليقاً واقرأ تعليقات القراء
كشفت وحدة مباحث مركز شرطة المنشاة بسوهاج برئاسة النقيب عمرو أبوبكر، رئيس مباحث المركز غموض العثور على جثة فتاه داخل منزلها بناحية قرية السماكين.
كان اللواء أحمد أبوالفتوح، مساعد الوزير مدير أمن سوهاج، قد تلقى بلاغا من مركز شرطة المنشاة، يفيد بوفاة فتاة داخل منزلها صعقا بالكهرباء، بقرية السماكين دائرة المركز.
بالإنتقال والفحص، تبين من التحريات التى أشرف عليها العميد خالد الشاذلى، مدير إدارة المباحث الجنائية، والعميد ماجد مؤمن، رئيس مباحث المديرية، والنقيب عمرو أبوبكر، رئيس مباحث مركز شرطة المنشاه بتقدم حربى . ع . إ . ‏إ "58 سنة صياد ويقيم بندر المنشاة، ببلاغ يفيد اكتشافه وفاة كريمته هناء 17 سنة ‏ربة منزل وتقيم بذات الناحية أثناء نومها بغرفة داخل مسكنه نتيجة صعق كهرباء، ‏وعلل سبب تواجدها بمسكنه لوجود خلافات بينها وبين زوجها محمد . ح . ا ويقيم بذات الناحية.
تحرر عن ذلك المحضر رقم 1625 إدارى المركز لسنة 2016 ، وبالعرض على النيابة العامة ‏قررت نقل الجثة لمشرحة المستشفى المركزى، وانتداب الطبيب الشرعى لتشريحها، وبيان ما بها من ‏إصابات وسببها وتاريخ حدوثها والأداة المستخدمة فى إحداثها، والتصريح بالدفن عقب ‏ذلك.
وأثناء السير فى التحقيقات، وردت معلومات أكدت صحتها التحريات، تفيد بأن وراء الواقعة شبهة جنائية، وعلى الفور وعقب تقنين الإجراءات، ونظرا لما يشكله الحادث من خطر على الأمن العام، تم تشكيل فريق بحث بالإشتراك مع العقيد محمد على رئيس فرع بحث الجنوب، والعقيد صلاح أبو القاسم وكيل فرع البحث، والعميد منتصر عبدالنعيم، رئيس فرع الأمن العام، والعميد محمود حسن مفتش الأمن العام أسفرت جهود فريق البحث إلى أن وراء ارتكاب الواقعة والد المجنى عليها، لشكه فى سلوكها.
تم ضبط المتهم، وبمواجهته بالتحريات اعترف بارتكاب الواقعة، وأنه قام ‏بالتخلص من المجنى عليها بصعقها بالكهرباء وكتم أنفاسها وعلل ذلك لشكه فى سلوكها، جارى العرض على النيابة العامة .</t>
  </si>
  <si>
    <t xml:space="preserve">http://www.youm7.com/2652403</t>
  </si>
  <si>
    <t xml:space="preserve">http://www.youm7.com/2653817</t>
  </si>
  <si>
    <t xml:space="preserve">https://www.masress.com/almasryalyoum/3919800</t>
  </si>
  <si>
    <t xml:space="preserve">ش.ح.م - ذكر - 30 - أخ - عاطل</t>
  </si>
  <si>
    <t xml:space="preserve">ن.ح.م.</t>
  </si>
  <si>
    <t xml:space="preserve">جرح ذبحي بالرقبة بمطواة</t>
  </si>
  <si>
    <t xml:space="preserve">رقم 8977 لسنة 2016م جنح</t>
  </si>
  <si>
    <t xml:space="preserve">https://www.masress.com/albawabh/1894739</t>
  </si>
  <si>
    <t xml:space="preserve">http://www.youm7.com/2657080</t>
  </si>
  <si>
    <t xml:space="preserve">https://www.masress.com/elwatan/1063058</t>
  </si>
  <si>
    <t xml:space="preserve">https://www.masress.com/veto/2120151</t>
  </si>
  <si>
    <t xml:space="preserve">https://www.masress.com/hawadeth/264767</t>
  </si>
  <si>
    <t xml:space="preserve">https://www.masress.com/ahrammassai/281891</t>
  </si>
  <si>
    <t xml:space="preserve">شبين</t>
  </si>
  <si>
    <r>
      <rPr>
        <sz val="11"/>
        <rFont val="Lohit Devanagari"/>
        <family val="0"/>
        <charset val="1"/>
      </rPr>
      <t xml:space="preserve">ع.م.ع –  ذكر – </t>
    </r>
    <r>
      <rPr>
        <sz val="12"/>
        <rFont val="Lohit Devanagari"/>
        <family val="0"/>
        <charset val="1"/>
      </rPr>
      <t xml:space="preserve">25 – أخ - عامل
</t>
    </r>
    <r>
      <rPr>
        <sz val="11"/>
        <rFont val="Lohit Devanagari"/>
        <family val="0"/>
        <charset val="1"/>
      </rPr>
      <t xml:space="preserve">ص.م.ع. - ذكر – </t>
    </r>
    <r>
      <rPr>
        <sz val="12"/>
        <rFont val="Lohit Devanagari"/>
        <family val="0"/>
        <charset val="1"/>
      </rPr>
      <t xml:space="preserve">31 – أخ – سائق</t>
    </r>
  </si>
  <si>
    <t xml:space="preserve">عامل – حرفي</t>
  </si>
  <si>
    <t xml:space="preserve">ر.م.ع.</t>
  </si>
  <si>
    <t xml:space="preserve"> ضبط سائق وعامل متهمين بقتل شقيقتهما خنقاً لشكهما في سلوكها بالقليوبية
عبد الحكم الجندي
نشر في المصري اليوم يوم 01 - 04 - 2016
ألقت أجهزة الأمن بالقليوبية، الخميس، القبض على شقيقين، سائق وعامل، بتهمة قتل أختهما، ربة منزل، خنقاً بعد شكهما في سلوكها.
وتلقى المقدم حازم سعد، رئيس مباحث مركز شبين، بلاغاً من «محمود.م.م»، 30 سنة عاطل، بوفاة زوجته «رضا. م. ع» 28 سنة ربة منزل، أثناء حجزها بمستشفى الدمرداش لتلقي العلاج وورد تقرير طبي من المستشفى يفيد بوجود آثار كدمات بجسد الضحية وخنق بالرقبة.
تم إخطار اللواء سعيد شلبي، مدير أمن القليوبية، وتشكل فريق بحث قاده اللواء أشرف عبدالقادر، مدير مباحث القليوبية، وأسفرت التحريات أن المتهمين «عماد.م.ع»، 25 سنة عامل، و«صلاح.م.ع»، 31 سنة سائق، اتفقا على التخلص من أختهما وخنقها بعد شكهما في سلوكها.
وذكرت تحريات الشرطة أن المتهمين أقرا بصحة الواقعة، وقال المتهم الثاني إنه قام بعمل نسخة من مفتاح شقة شقيقته، وأعطاه لشقيقه الأول الذي توجه إلى شقتها، وتمكن من خنقها، وعندما خارت قواها ظن أنها قد فارقت الحياة فتركها وانصرف، إلا أن زوجها قام بنقلها للمستشفى لإنقاذها، لكنها فارقت الحياة وتولت النيابة التحقيق. </t>
  </si>
  <si>
    <t xml:space="preserve">https://www.masress.com/almasryalyoum/3920673</t>
  </si>
  <si>
    <t xml:space="preserve">شك في سلوك الاخت وانها على علاقة عاطفية باخر غير زوجها</t>
  </si>
  <si>
    <t xml:space="preserve">غير محدد - ذكر - 0 - أخ - عاطل</t>
  </si>
  <si>
    <t xml:space="preserve">عدة طعنات بسكين</t>
  </si>
  <si>
    <t xml:space="preserve"> عامل يقتل شقيقته بالجيزة ل«شكه في سلوكها»
حمدي دبش
نشر في المصري اليوم يوم 04 - 04 - 2016
تمكن رئيس وضباط مباحث مركز شرطة الصف بالجيزة، الإثنين، من ضبط عامل، ومقيم بدائرة المركز، لقتله شقيقته، بسبب «شكه في سلوكها».
كشفت التحريات تحت إشراف اللواء خالد شلبي، مدير الإدارة العامة للمباحث، أن المتهم اعترف بارتكابه الواقعة بعد اكتشافه بأنها كانت على علاقة عاطفية برجال آخرين غير زوجها، المسافر بالخارج، مؤكدًا أنه سبق أن قدم لها النصح والإرشاد أكثر من مرة، إلا أنها لم تمتثل لذلك، فقرر التخلص منها.
وأضاف المتهم في محضر الشرطة أنه توجه إلى شقيقته، صباح يوم الحادث، واصطحبها لإحدى الغرف بمنزلها، وتعدى عليها بسكين كان بحوزته، محدثًا إصابتها، التي أودت بحياتها، ثم تخلص من السلاح المستخدم بإلقائه بنهر النيل، عقب الحادث.
تحرر محضر بالواقعة، وتولت النيابة التحقيق. </t>
  </si>
  <si>
    <t xml:space="preserve">https://www.masress.com/almasryalyoum/3922607</t>
  </si>
  <si>
    <t xml:space="preserve">https://www.masress.com/hawadeth/265110</t>
  </si>
  <si>
    <t xml:space="preserve">مدينة نصر ثان</t>
  </si>
  <si>
    <t xml:space="preserve">ب.ع.ف - ذكر - 26 - أخ - عاطل</t>
  </si>
  <si>
    <t xml:space="preserve">س.ع.</t>
  </si>
  <si>
    <t xml:space="preserve">خنق وضرب</t>
  </si>
  <si>
    <t xml:space="preserve">رقم 1285 لسنة 2016</t>
  </si>
  <si>
    <t xml:space="preserve"> عاطل ينهى حياة شقيقته "خنقا" بسبب شكه فى سلوكها بمدينة نصر
السبت، 09 أبريل 2016 11:52 ص
عاطل ينهى حياة شقيقته "خنقا" بسبب شكه فى سلوكها بمدينة نصر المتهم بقتل شقيقته فى مدينة نصر
كتب ــ إبراهيم أحمد
مشاركة
    Share on facebook
    Share on twitter
    Share on facebook
اضف تعليقاً واقرأ تعليقات القراء
أنهى عاطل حياة شقيقته داخل شقتهم بمدينة نصر، حيث قام بالتعدى عليها بالضرب وخنقها، مما أسفر عن وفاتها، بسبب شكه فى سلوكها، وتم القبض على المتهم الذى اعترف بجريمته، وتم تحرير محضر بالواقعة وتولت النيابة التحقيق.
البداية كانت بتلقى رجال مباحث قسم شرطة مدينة نصر ثان، بلاغا من "عربى ف م " 53 سنة، عاطل، بقيام ابنه "بسام ع ف" 26 سنة، عاطل، والسابق اتهامه فى 6 قضايا آخرها 7441 لسنة 2010م الوايلى "سرقة" والمراقب على ذمة تلك القضية لمدة 3 سنوات، بالتعدى على شقيقته "سها ع" 20 سنة، ربة منزل، بالخنق والضرب، مما أسفر عن وفاتها.
وعلى الفور تم بإعداد الأكمنة وتمكن ضباط مباحث القسم من ضبطه، وبمواجهته اعترف بارتكاب الواقعة لشكه فى سلوكها، وتحرر عن ذلك المحضر رقم 1285 لسنة 2016م إدارى القسم، وتولت النيابة العامة التحقيق.</t>
  </si>
  <si>
    <t xml:space="preserve">http://www.youm7.com/2667476</t>
  </si>
  <si>
    <t xml:space="preserve">http://www.youm7.com/2668720</t>
  </si>
  <si>
    <t xml:space="preserve">https://www.masress.com/shorouk/1004639</t>
  </si>
  <si>
    <t xml:space="preserve">كفر الزيات</t>
  </si>
  <si>
    <t xml:space="preserve">م.ح.ع. - ذكر - 0 - زوج - عامل</t>
  </si>
  <si>
    <t xml:space="preserve">ه.م.ن</t>
  </si>
  <si>
    <t xml:space="preserve">غيبوبة واثار ضرب وحرق</t>
  </si>
  <si>
    <t xml:space="preserve">1- الزواج عرفي كون الزوجة قاصر
2- الزوجة كانت حامل وفقدت الجنين نتيجة التعذيب
3- قد يكون  دافع ارتكاب الجريمة مادي وليس الشرف</t>
  </si>
  <si>
    <t xml:space="preserve"> عامل يعذب زوجته ويشعل النار بأطرافها لشكه فى سلوكها بالغربية
السبت، 16 أبريل 2016 06:07 م
عامل يعذب زوجته ويشعل النار بأطرافها لشكه فى سلوكها بالغربية عامل يعذب زوجته
الغربية - محمد عز
مشاركة
    Share on facebook
    Share on twitter
    Share on facebook
اضف تعليقاً واقرأ تعليقات القراء
أنقذت العناية الإلهية "هدير. م.ن" 19 سنة، تعمل بمحل فساتين أفراح، متزوجة، ومقيمة بمدينة كفر الزيات محافظة الغربية، من الموت على يد زوجها، بعدما دخلت فى حالة إعياء شديدة، وتم نقلها إلى المستشفى.
تلقى العميد أشرف دروش مأمور مركز كفر الزيات، إخطارا من مستشفى كفر الزيات العام بوجود المذكورة تعانى من إعياء شديد وغيبوبة وضرب وكى بالنيران بجميع أنحاء جسدها.
على الفور انتقل الرائد هادى سالم رئيس مباحث كفر الزيات للمستشفى، وبعد إفاقتها أكدت قيام زوجها "م.ح. ع" عامل ومقيم بنفس العنوان، بضربها وتوثيقها بالحبال، وتعذيبها وكى أطرافها للحصول على مدخراتها المالية الخاصة.
وتمكن ضباط المباحث الجنائية، من ضبط الزوج، وأكد أنه يشك فى تصرفات زوجته، مشيرا إلى أنه تزوجها عرفيا لكونها قاصر دون السن القانونى.
تم تحرير محضر بالواقعة، وعرض المتهم على النيابة العامة، التى قررت حبسه بتهمة الشروع فى القتل، 15 يوما على ذمة التحقيقات، وتحويل الزوجة للطب الشرعى للكشف عليها وإصدار تقرير بحالتها الصحية.
وأكدت التقارير الطبية، أن الحالة سيئة للغاية، وأطراف يديها بها "غرغرينة" نتيجة التعذيب وتحتاج لبتر، كما أنها تعرضت لإجهاض حملها من جراء التعذيب.</t>
  </si>
  <si>
    <t xml:space="preserve">http://www.youm7.com/2678037</t>
  </si>
  <si>
    <t xml:space="preserve">https://www.masress.com/elwatan/1101251</t>
  </si>
  <si>
    <t xml:space="preserve">https://www.masress.com/elaosboa/346675</t>
  </si>
  <si>
    <t xml:space="preserve">اسوان</t>
  </si>
  <si>
    <t xml:space="preserve">نصر النوبة</t>
  </si>
  <si>
    <t xml:space="preserve">شك في سلوكها</t>
  </si>
  <si>
    <r>
      <rPr>
        <sz val="11"/>
        <rFont val="Lohit Devanagari"/>
        <family val="0"/>
        <charset val="1"/>
      </rPr>
      <t xml:space="preserve">م.م.م. - ذكر – </t>
    </r>
    <r>
      <rPr>
        <sz val="12"/>
        <rFont val="Arial"/>
        <family val="0"/>
        <charset val="1"/>
      </rPr>
      <t xml:space="preserve">40 – أخ – غير محدد
</t>
    </r>
    <r>
      <rPr>
        <sz val="11"/>
        <rFont val="Lohit Devanagari"/>
        <family val="0"/>
        <charset val="1"/>
      </rPr>
      <t xml:space="preserve">م.ع. - ذكر – </t>
    </r>
    <r>
      <rPr>
        <sz val="12"/>
        <rFont val="Arial"/>
        <family val="0"/>
        <charset val="1"/>
      </rPr>
      <t xml:space="preserve">19 – أبن – غير محدد
</t>
    </r>
    <r>
      <rPr>
        <sz val="11"/>
        <rFont val="Lohit Devanagari"/>
        <family val="0"/>
        <charset val="1"/>
      </rPr>
      <t xml:space="preserve">س.ع. - أنثى – </t>
    </r>
    <r>
      <rPr>
        <sz val="12"/>
        <rFont val="Arial"/>
        <family val="0"/>
        <charset val="1"/>
      </rPr>
      <t xml:space="preserve">15 – أبنة – غير محدد</t>
    </r>
  </si>
  <si>
    <t xml:space="preserve">ضرب وخنق وكتم انفاس</t>
  </si>
  <si>
    <t xml:space="preserve">رقم 37 احوال سنة 2016</t>
  </si>
  <si>
    <t xml:space="preserve"> مقتل ربة منزل بنصر النوبة علي يد شقيقها وأبناؤها لشكهم في سلوكها
بوابة الأهرام
نشر في بوابة الأهرام يوم 21 - 04 - 2016
لقيت ربة منزل، بقرية المالكي بأسوان، مصرعها اليوم الخميس، بعد قيام أسرتها بالاعتداء عليها بالشوم بعد الشك في سلوكها.
كان عمر ناصر، مدير أمن أسوان، قد تلقى بلاغًا من أهالي قرية المالكي بنصر النوبة، يفيد بمصرع س.م (ربة منزل)، وبعمل التحريات تبين، قيام شقيقها بالاشتراك مع نجلها وابنتها، بضربها بالشوم وخنقها بحبل وكتم أنفاسها لشكهم في سلوكها، فلفظت أنفاسها فى الحال.
تحررالمحضر رقم (37) أحوال لسنة 2016 وجارٍ العرض على النيابة العامة. </t>
  </si>
  <si>
    <t xml:space="preserve">https://www.masress.com/ahramgate/911026</t>
  </si>
  <si>
    <t xml:space="preserve">https://www.masress.com/shorouk/1009726</t>
  </si>
  <si>
    <t xml:space="preserve">https://www.masress.com/almasryalyoum/3933885</t>
  </si>
  <si>
    <t xml:space="preserve">شك في علاقة بين المجني عليه وزوجة المتهم</t>
  </si>
  <si>
    <t xml:space="preserve">س.ا. - ذكر - 0 - أبن - عامل</t>
  </si>
  <si>
    <t xml:space="preserve">أب</t>
  </si>
  <si>
    <t xml:space="preserve">عدة طعنات وجرح ذبحي بالرقبة وقطع خصية</t>
  </si>
  <si>
    <t xml:space="preserve"> تجديد حبس «عامل» لاتهامه ب«قتل» والده والتمثيل بجثته في إمبابة
وليد ناجي
نشر في الشروق الجديد يوم 23 - 04 - 2016
جدد قاضي المعارضات بمحكمة شمال الجيزة، السبت، حبس عامل لمدة 15 يوما على ذمة التحقيق لاتهامه بقتل والده لشكه في وجود علاقة آثمة بينه وبين زوجته بمنطقة إمبابة فى الجيزة.
كانت نيابة حوادث جنوب الجيزة أمرت بحبس المتهم 4 أيام على ذمة التحقيق، فيما كشفت تحقيقات المستشار أحمد الحمزاوي، مدير نيابة الحوادث، أن المتهم «سعيد. ا» عامل بمطعم يعيش مع والده 75 سنة، في منزله بمنطقة إمبابة هو وزوجته وأبناؤه، وأن المتهم شك بوجود علاقة أثمة بين والده وزوجته فاستغل نومه وأمسك بسكين وسدد له العديد من الطعنات التي أودت بحياته في الحال ومثل بجثته.
وأضافت التحقيقات أن المتهم كان يعتقد بممارس والده لأعمال سحر للإيقاع بينه وبين زوجته.
وأكدت الزوجة في تحقيقات النيابة أن زوجها ظهرت عليه علامات غريبة في الفترة الأخيرة وتغير فى سلوكه واضطراب نفسى، والتي قد تكون السبب في اعتقاده بوجود علاقة بينها ووالده ما دفعه لارتكاب الجريمة. </t>
  </si>
  <si>
    <t xml:space="preserve"> https://www.masress.com/shorouk/1010480</t>
  </si>
  <si>
    <t xml:space="preserve">https://www.masress.com/youm7/2686806</t>
  </si>
  <si>
    <t xml:space="preserve">https://www.masress.com/hawadeth/266777</t>
  </si>
  <si>
    <t xml:space="preserve">مطوبس</t>
  </si>
  <si>
    <t xml:space="preserve">ع.ع.ا. - ذكر - 32 - زوج - عامل</t>
  </si>
  <si>
    <t xml:space="preserve">س.ح.ش.</t>
  </si>
  <si>
    <t xml:space="preserve">17 طعنة بسكين</t>
  </si>
  <si>
    <t xml:space="preserve">رقم 16135 لسنة 2016 إداري مركز شرطة مطوبس</t>
  </si>
  <si>
    <t xml:space="preserve"> عامل بكفر الشيخ يسدد 17 طعنة لزوجته لشكه في سلوكها
إسلام عمار
نشر في مصراوي يوم 25 - 04 - 2016
وجه عامل باليومية من مركز مطوبس في محافظة كفر الشيخ، مساء اليوم الاثنين، عدة طعنات بسلاح أبيض (سكين) لجسد زوجته بعد مشادة كلامية بينهما لشكه في سلوكها.
كان اللواء محمد عاطف شلبي، مدير أمن كفر الشيخ تلقى إخطارًا من العميد عبد الحميد بركات، مأمور مركز شرطة مطوبس، بتلقيه إشارة من مستشفى مطوبس المركزي، بوصول المدعوه "سهير ح.ش"، 28 سنة - ربة منزل، مصابة بعدة طعنات في أنحاء متفرقة من جسدها، أودعت غرفة العناية المركزة فور وصولها لسوء حالتها الصحية.
انتقل الرائد حمدى أبورية رئيس مباحث مركز شرطة مطوبس، وقوة من القسم إلى مستشفى مطوبس المركزي، وبالفحص كشف التقرير الطبي الخاص بحالة المجنى عليها إصابتها بعدد 17 طعنة في الرقبة والصدر والبطن، وبسؤال مرافقيها اتهموا زوجها "علاء ع.ا"، 32 سنة - عامل.
وكشفت تحريات رئيس مباحث مركز شرطة مطوبس ومعانوه، تحت إشراف اللواء أشرف ربيع مدير المباحث الجنائية بمديرية أمن كفر الشيخ، والعميد محمد عمار رئيس مباحث المديرية، أن المتهم دائم الشك في سلوك زوجته، ونشبت مشاده كلامية حامية بينهما، أسفرت هذه المرة عن استخدامه سلاح أبيض (سكين) مسددًا 17 طعنة لجسد زوجته.
حرر عن ذلك المحضر رقم 16135 لسنة 2016 إداري مركز شرطة مطوبس، وجاري العرض على النيابة العامة لتتولى التحقيق. </t>
  </si>
  <si>
    <t xml:space="preserve">https://www.masress.com/masrawy/700819550</t>
  </si>
  <si>
    <t xml:space="preserve">https://www.masress.com/elfagr/3115462</t>
  </si>
  <si>
    <t xml:space="preserve">https://www.masress.com/albawabh/1902330</t>
  </si>
  <si>
    <t xml:space="preserve">نبروة</t>
  </si>
  <si>
    <t xml:space="preserve">طريق الدروتين دميرة</t>
  </si>
  <si>
    <t xml:space="preserve">ن.ا - ذكر - 64 - زوج - سائق</t>
  </si>
  <si>
    <t xml:space="preserve">ق.ف.</t>
  </si>
  <si>
    <t xml:space="preserve">رقم 4831 جنح مركز شرطة نبروة</t>
  </si>
  <si>
    <t xml:space="preserve"> سائق توك توك يقتل زوجته بـ"أسطوانة غاز" على رأسها لشكه فى سلوكها بالدقهلية
الثلاثاء، 26 أبريل 2016 12:41 م
سائق توك توك يقتل زوجته بـ"أسطوانة غاز" على رأسها لشكه فى سلوكها بالدقهلية اللواء عاصم حمزة مدير أمن الدقهلية
الدقهلية شريف الديب - محمد حيزة
مشاركة
    Share on facebook
    Share on twitter
    Share on facebook
اضف تعليقاً واقرأ تعليقات القراء
لقيت ربة منزل مصرعها، ضربا باستخدام أسطوانة غاز فى قرية الدروتين التابعة لمركز نبروه، بمحافظة الدقهلية، واشتبهت المباحث فى تنفيذ الزوج للجريمة، وتمت مواجهته فاعترف بارتكابه الواقعة لشكه فى سلوكها.
تلقى اللواء عاصم حمزة مدير أمن الدقهلية إخطارا من العميد أشرف الخلاوى مأمور مركز نبروه، يفيد بمصرع سيدة على طريق "الدروتين دميرة" بدائرة المركز.
انتقلت قوة أمنية بقيادة المأمور ورئيس المباحث الرائد أحمد السادات وقوة مرافقة لهم إلى مكان الواقعة، وتبين أن زوج القتيلة، نجاح.ا 64 سنة سائق توك توك ومقيم قرية الدروتين قد أبلغ النجدة هاتفيا بتعرضه لحادث هو وزوجته نتج عنه مصرع زوجته على طريق "الدروتين دميرة".
وبالفحص اشتبهت مباحث مركز شرطة نبروه، أن الزوج وراء مقتل زوجته، قمر فؤاد 35 سنة ربة منزل، بعد شكه فى سلوكها مستخدما أسطوانه غاز صغيرة كانت بالمنزل، وضربها على رأسها.
تم نقل الجثة لمشرحة مستشفى نبروه لفحص الطب الشرعى وبيان سبب الوفاة، ونجحت الأجهزة الأمنية من ضبط أداة الجريمة وعليها أثار الدماء، وبمواجهة الزوج اعترف بارتكابه الواقعة، وتحرر عن ذلك المحضر رقم 4831 جنح مركز شرطة نبروه.</t>
  </si>
  <si>
    <t xml:space="preserve">http://www.youm7.com/2692327</t>
  </si>
  <si>
    <t xml:space="preserve">https://www.masress.com/albawabh/1902927</t>
  </si>
  <si>
    <t xml:space="preserve">https://www.masress.com/masrawy/700819683</t>
  </si>
  <si>
    <t xml:space="preserve">داخل عيادة خاصة</t>
  </si>
  <si>
    <t xml:space="preserve">م.س. - ذكر - 0 - زوج - قهوجي</t>
  </si>
  <si>
    <t xml:space="preserve">ر.ص.</t>
  </si>
  <si>
    <t xml:space="preserve">طعنات نافذة بالصدر والبطن بسكين</t>
  </si>
  <si>
    <t xml:space="preserve"> مقتل ممرضة على يد زوجها لشكه فى سلوكها بالمنيا
الخميس، 28 أبريل 2016 03:18 م
مقتل ممرضة على يد زوجها لشكه فى سلوكها بالمنيا اللواء رضا طبلية مدير أمن المنيا
المنيا - حسن عبد الغفار
مشاركة
    Share on facebook
    Share on twitter
    Share on facebook
اضف تعليقاً واقرأ تعليقات القراء
لقيت ممرضة فى محافظة المنيا مصرعها على يد زوجها إثر شكه فى سلوكها، حيث تلقى اللواء رضا طبلية مدير أمن المنيا، إخطارًا من اللواء محمود عفيفى مدير إدارة البحث الجنائي بالمديرية، بورود بلاغ لقسم شرطة المنيا، بمقتل ممرضة داخل عيادة خاصة على يد زوجها طعناً بسكين.
انتقل العميد عبد الفتاح الشحات رئيس مباحث المديرية، والرائد عمرو حسن رئيس مباحث قسم المنيا، وبالفحص تبين مقتل "رجاء.ص" 27 سنة ممرضة مقيمة بندر المنيا، وبمناظرة جثتها تلاحظ وجود طعنات نافذة بالصدر والبطن داخل عيادة خاصة تعمل بها.
وكشفت التحريات الأولية أن مرتكب الواقعة "محمد.س" قهوجى زوج المجنى عليها، وأنه قام بقتل زوجته بطعنها طعنتين باستخدام سكين، وذلك لشكه فى سلوكها، وتم ضبط المتهم والسلاح المستخدم، وحرر محضر بالواقع، وتولت النيابة العامة التحقيقات.</t>
  </si>
  <si>
    <t xml:space="preserve">http://www.youm7.com/2695687</t>
  </si>
  <si>
    <t xml:space="preserve">https://www.masress.com/albawabh/1907170</t>
  </si>
  <si>
    <t xml:space="preserve">https://www.masress.com/ahramgate/953588</t>
  </si>
  <si>
    <r>
      <rPr>
        <sz val="11"/>
        <rFont val="Lohit Devanagari"/>
        <family val="0"/>
        <charset val="1"/>
      </rPr>
      <t xml:space="preserve">ش.ع. - ذكر – </t>
    </r>
    <r>
      <rPr>
        <sz val="12"/>
        <rFont val="Lohit Devanagari"/>
        <family val="0"/>
        <charset val="1"/>
      </rPr>
      <t xml:space="preserve">0 – أب - عامل
</t>
    </r>
    <r>
      <rPr>
        <sz val="11"/>
        <rFont val="Lohit Devanagari"/>
        <family val="0"/>
        <charset val="1"/>
      </rPr>
      <t xml:space="preserve">م.ع. - ذكر – </t>
    </r>
    <r>
      <rPr>
        <sz val="12"/>
        <rFont val="Lohit Devanagari"/>
        <family val="0"/>
        <charset val="1"/>
      </rPr>
      <t xml:space="preserve">0 – عم - عامل
</t>
    </r>
    <r>
      <rPr>
        <sz val="11"/>
        <rFont val="Lohit Devanagari"/>
        <family val="0"/>
        <charset val="1"/>
      </rPr>
      <t xml:space="preserve">غير محدد – أنثى – </t>
    </r>
    <r>
      <rPr>
        <sz val="12"/>
        <rFont val="Lohit Devanagari"/>
        <family val="0"/>
        <charset val="1"/>
      </rPr>
      <t xml:space="preserve">0 – عمة – غير محدد</t>
    </r>
  </si>
  <si>
    <t xml:space="preserve">خنق</t>
  </si>
  <si>
    <t xml:space="preserve"> عامل يستعين بأشقائه لقتل ابنته لشكه فى سلوكها بكرداسة
الإثنين، 02 مايو 2016 01:13 م
عامل يستعين بأشقائه لقتل ابنته لشكه فى سلوكها بكرداسة اللواء خالد شلبى مدير مباحث الجيزة
كتب بهجت أبو ضيف
مشاركة
    Share on facebook
    Share on twitter
    Share on facebook
اضف تعليقاً واقرأ تعليقات القراء
ألقت مباحث الجيزة القبض على عامل وشقيقه وشقيقته لاتهامهم بقتل ابنة المتهم الأول لشكه فى سوء سلوكها بكرداسة، وتم إحالتهم إلى النيابة للتحقيق.
تلقى الرائد محمد الصغير رئيس مباحث مركز كرداسة بلاغا يفيد أن عاملا حاول استخراج تصريح دفن لابنته، إلا أن مفتش الصحة اكتشف وجود شبهة جنائية فى الوفاة.
وبإجراء التحريات تبين أن والد الفتاة "شعبان.ع" استعان بشقيقه "مسعود"، وشقيقته، وقتلوا الفتاة خنقا لشكهم فى سوء سلوكها.
وتمكن رجال المباحث من ضبط المتهمين، وبمواجهتهم اعترفوا بارتكاب الجريمة، فأخطر اللواء خالد شلبى مدير الإدارة العامة لمباحث الجيزة، وباشرت النيابة التحقيق.</t>
  </si>
  <si>
    <t xml:space="preserve">http://www.youm7.com/2700648</t>
  </si>
  <si>
    <t xml:space="preserve">http://www.youm7.com/2700876</t>
  </si>
  <si>
    <t xml:space="preserve">ا.م.ا - ذكر - 47 - أخ - تاجر مواشي</t>
  </si>
  <si>
    <t xml:space="preserve">ش.م.ا.</t>
  </si>
  <si>
    <t xml:space="preserve"> تاجر يتخلص من شقيقته بدمنهور لشكه في سلوكها
أيمن عبد العزيز
نشر في البوابة يوم 16 - 05 - 2016
تمكنت مباحث البحيرة، برئاسة اللواء محمد خريصه، مدير إدارة البحث الجنائي، قبل قليل، من كشف غموض مقتل ربة منزل بمركز دمنهور.
تلقى اللواء محمد عماد الدين سامي، مدير أمن البحيرة، إخطارًا من مركز شرطة دمنهور، ببلاغ من " ا.م ا.ع"،47 سنة، تاجر مواشي بسقوط شقيقته "شيرين.م.إ " 35 سنة، ربه منزل ومقيمة طرفه - زوجة " م.ع.خ " فلاح، من أعلى سلم مسكنه ووفاتها.
وبالانتقال والفحص، تبين عدم صحة ما جاء بأقوال المبلغ، وتعديه على شقيقته بالضرب، ما أدى لوفاتها، وأخطرت النيابة العامة ونقل الجثة لمشرحة مستشفى دمنهور العام.وبتوقيع الكشف الطبي عليها بمعرفة مفتش الصحة، أفاد بوجود كدمات وجروح رضية بالرأس والظهر والذراع الأيمن ووجود شبهة جنائية.
وبمواجهه المتهم المذكور، اعترف بارتكابه الواقعة لسوء سلوكها، واختلاقه واقعة سقوطها خشية افتضاح أمره، وتحرر المحضر اللازم والعرض على النيابة العامة. </t>
  </si>
  <si>
    <t xml:space="preserve">https://www.masress.com/albawabh/1934813</t>
  </si>
  <si>
    <t xml:space="preserve">https://www.masress.com/masrawy/700827630</t>
  </si>
  <si>
    <t xml:space="preserve">https://www.masress.com/alnahar/453068</t>
  </si>
  <si>
    <t xml:space="preserve">اطفيح</t>
  </si>
  <si>
    <t xml:space="preserve">مزرعة</t>
  </si>
  <si>
    <r>
      <rPr>
        <sz val="11"/>
        <rFont val="Lohit Devanagari"/>
        <family val="0"/>
        <charset val="1"/>
      </rPr>
      <t xml:space="preserve">غير محدد – ذكر – </t>
    </r>
    <r>
      <rPr>
        <sz val="12"/>
        <rFont val="Lohit Devanagari"/>
        <family val="0"/>
        <charset val="1"/>
      </rPr>
      <t xml:space="preserve">0 – زوج – غير محدد
</t>
    </r>
    <r>
      <rPr>
        <sz val="11"/>
        <rFont val="Lohit Devanagari"/>
        <family val="0"/>
        <charset val="1"/>
      </rPr>
      <t xml:space="preserve">غير محدد – ذكر – </t>
    </r>
    <r>
      <rPr>
        <sz val="12"/>
        <rFont val="Lohit Devanagari"/>
        <family val="0"/>
        <charset val="1"/>
      </rPr>
      <t xml:space="preserve">0 – أخ – غير محدد 
</t>
    </r>
    <r>
      <rPr>
        <sz val="11"/>
        <rFont val="Lohit Devanagari"/>
        <family val="0"/>
        <charset val="1"/>
      </rPr>
      <t xml:space="preserve">غير محدد – ذكر – </t>
    </r>
    <r>
      <rPr>
        <sz val="12"/>
        <rFont val="Lohit Devanagari"/>
        <family val="0"/>
        <charset val="1"/>
      </rPr>
      <t xml:space="preserve">0 – أخ – غير محدد</t>
    </r>
  </si>
  <si>
    <t xml:space="preserve"> زوج يقتل زوجته بمساعدة شقيقيها انتقامًا لشرفه بأطفيح
محمد شعبان
نشر في مصراوي يوم 25 - 05 - 2016
شهد مركز أطفيح، جنوب محافظة الجيزة، جريمة قتل من نوع خاص، بعدما قرر زوج التخلص من زوجته بمعاونة شقيقيها؛ لشكه في سلوكها، ثم قاموا بدفنها بمزرعة.
تلقى اللواء خالد شلبي، مدير الإدارة العامة لمباحث الجيزة، إخطارًا من غرفة النجدة، بالعثور على جثة داخل مزرعة بمركز أطفيح.
وانتقل على الفور رجال المباحث بقيادة العقيد علاء فتحي، مفتش مباحث الصف وأطفيح، وتبين أن الجثة لسيدة بها آثار خنق، وتم تشكيل فريق بحث بقيادة العميد عبد الوهاب شعراوي، رئيس مباحث قطاع جنوب الجيزة.
وتوصلت تحريات اللواء خالد أبو الفتوح، نائب مدير أمن الجيزة لقطاع الجنوب، أن زوج الضحية وراء الجريمة بعدما استعان بشقيقيها، وتخلصوا منها، ثم حملوا الجثة إلى مزرعة، ودفنوها.
وتمكن الرائد هاني إسماعيل، رئيس مباحث أطفيح، من ضبط المتهمين الثلاثة، وأقروا بجريمتهم، وأكدوا ما جاء بالتحريات.
تم تحرير محضر بالواقعة، وأحاله اللواء أحمد حجازي، مدير أمن الجيزة، إلى النيابة العامة للتحقيق. </t>
  </si>
  <si>
    <t xml:space="preserve">https://www.masress.com/masrawy/700851667</t>
  </si>
  <si>
    <t xml:space="preserve">ترك منزل الزوجية وشك في علاقتها برجل اخر</t>
  </si>
  <si>
    <t xml:space="preserve">س.م. - ذكر - 47 - أب - عامل</t>
  </si>
  <si>
    <t xml:space="preserve">تسمم بسم فئران</t>
  </si>
  <si>
    <t xml:space="preserve">السجن 5 سنوات مع الشغل</t>
  </si>
  <si>
    <t xml:space="preserve">https://www.masress.com/albawabh/2442641</t>
  </si>
  <si>
    <t xml:space="preserve"> حبس قاتل ابنته بسم الفئران لشكه فى سلوكها بالمرج
الأحد، 05 يونيو 2016 06:50 م
حبس قاتل ابنته بسم الفئران لشكه فى سلوكها بالمرج صورة ارشيفيه
كتبت ندى سليم
مشاركة
    Share on facebook
    Share on twitter
    Share on facebook
اضف تعليقاً واقرأ تعليقات القراء
أمرت نيابة شرق القاهرة الكلية، برئاسة المستشار محمد عبد الشافى المحامي العام الأول، بحبس أب، بمنطقة المرج، 15 يوما، بتهمة قتل ابنته لشكه في سلوكها وأنها علي علاقة غير شرعية بشاب.
وتعود تفاصيل القضية إلى قيام المتهم، الذي يبلغ من العمر 47 عاما، بقتل ابنته من خلال وضع مادة سم الفئران في مشروب اللبن لابنته التي تبلغ من العمر 25 عاما، لتلقى مصرعها بعدها.
وأوضح والد القتيلة، أن ابنته كانت متزوجة وتركت زوجها وهربت من المنزل لمدة 10 أيام، وعندما عادت لمنزل والديها، لاحظ أن تصرفاتها غير طبيعية وأنها على علاقة بشاب آخر، فنفذ جريمته انتقاما لشرفه.</t>
  </si>
  <si>
    <t xml:space="preserve">http://www.youm7.com/2749891</t>
  </si>
  <si>
    <t xml:space="preserve">https://www.masress.com/albawabh/1968798</t>
  </si>
  <si>
    <t xml:space="preserve">https://www.masress.com/masrawy/700951351</t>
  </si>
  <si>
    <t xml:space="preserve">http://www.youm7.com/3040185</t>
  </si>
  <si>
    <r>
      <rPr>
        <sz val="11"/>
        <rFont val="Lohit Devanagari"/>
        <family val="0"/>
        <charset val="1"/>
      </rPr>
      <t xml:space="preserve">س.د –  ذكر – </t>
    </r>
    <r>
      <rPr>
        <sz val="12"/>
        <rFont val="Lohit Devanagari"/>
        <family val="0"/>
        <charset val="1"/>
      </rPr>
      <t xml:space="preserve">30 – أبن خالة - عامل
</t>
    </r>
    <r>
      <rPr>
        <sz val="11"/>
        <rFont val="Lohit Devanagari"/>
        <family val="0"/>
        <charset val="1"/>
      </rPr>
      <t xml:space="preserve">م.ف. - ذكر – </t>
    </r>
    <r>
      <rPr>
        <sz val="12"/>
        <rFont val="Lohit Devanagari"/>
        <family val="0"/>
        <charset val="1"/>
      </rPr>
      <t xml:space="preserve">0 – أبن خالة – عامل</t>
    </r>
  </si>
  <si>
    <t xml:space="preserve">عامل – عامل</t>
  </si>
  <si>
    <t xml:space="preserve">ف.س.ج.</t>
  </si>
  <si>
    <t xml:space="preserve">أبنة خالة</t>
  </si>
  <si>
    <t xml:space="preserve">رقم 7243 لسنة 2016 إدراى قسم إمبابة</t>
  </si>
  <si>
    <t xml:space="preserve"> حبس المتهمين بقتل فتاة بسبب سوء سلوكها فى الجيزة
الإثنين، 13 يونيو 2016 09:24 ص
حبس المتهمين بقتل فتاة بسبب سوء سلوكها فى الجيزة جثة - صورة أرشيفية
كتب بهجت أبو ضيف
مشاركة
    Share on facebook
    Share on twitter
    Share on facebook
اضف تعليقاً واقرأ تعليقات القراء
أمرت نيابة حوادث شمال الجيزة بحبس عاملين 4 أيام على ذمة التحقيق لاتهامهما بقتل ابنة خالهما بإمبابة بسبب سوء سلوكها، كما أمرت النيابة بتشريح جثة الضحية والتصريح بدفنها.
وكشفت التحريات أن المتهمين قررا التخلص من المجنى عليها فوضعا لها السم فى الطعام وأصيبت إثر ذلك بحالة إعياء، وتم نقلها إلى المستشفى إلا أنها فارقت الحياة.
وتوصلت التحريات أن والد المجنى عليها اكتشف الجريمة وأبلغ رجال المباحث الذين ألقوا القبض على المتهمين، وبمواجهتهما اعترفا بارتكاب الواقعة، فتم إخطار اللواء خالد شلبى مدير الإدارة العامة لمباحث الجيزة وباشرت النيابة التحقيق.</t>
  </si>
  <si>
    <t xml:space="preserve">http://www.youm7.com/2759336</t>
  </si>
  <si>
    <t xml:space="preserve">https://www.masress.com/tahrirnews/3433128</t>
  </si>
  <si>
    <t xml:space="preserve">https://www.masress.com/msaeya/230348</t>
  </si>
  <si>
    <t xml:space="preserve">https://www.albawabhnews.com/1989967</t>
  </si>
  <si>
    <t xml:space="preserve">خلف مصنع</t>
  </si>
  <si>
    <t xml:space="preserve">ا.ص.م - ذكر - 0 - زوج - غير محدد</t>
  </si>
  <si>
    <t xml:space="preserve">ف.ا.س.</t>
  </si>
  <si>
    <t xml:space="preserve">3 جروح نافذة بالظهرين وجرحين وخذين بالعضد والساعد الايسر</t>
  </si>
  <si>
    <t xml:space="preserve"> شك في سلوك زوجته فقتلها وسلم نفسه لأمن بورسعيد
طارق الرفاعي
نشر في مصراوي يوم 13 - 06 - 2016
أقدم مواطن بمحافظة بورسعيد، اليوم الأثنين، علي قتل زوجته بالطريق العام طعنا بالسكين لشكه في سلوكها، ثم قام بتسليم نفسه للشرطة عقب تضييق الخناق عليه من رجال الأمن.
تلقي قسم شرطة الضواحي بلاغ من مستشفى الزهور العام بوصول المدعوة "ف.أس"، 38 سنة، ربة منزل، جثة هامدة، وبها ثلاث جروح نافذة بالظهر وجرحين بالعضد والساعد الأيسر و تم إيداع الجثة بمشرحة المستشفى تحت تصرف النيابة.
وانتقل ضباط إدارة البحث الجنائي ومباحث قسم شرطة الضواحي إلي مكان الواقعة، وبالفحص تبين حدوث مشادة كلامية بين المجني عليها وزوجها المدعو "أ.ص.م"، نتيجة لشكه فى سلوكها لتركها المنزل لمدة أربعة أشهر سابقة، وعودتها ثم تركها للمنزل مرة أخرى، ويوم الواقعة تصادف تقابله معها فى الطريق خلف مصنع للمنظفات، وتطورت المشادة لمشاجرة تعدى على أثرها الزوج على المجنى عليها بسلاح أبيض محدثاً إصابتها التي أودت بحياتها.
تم ملاحقة المتهم بأماكن تردده، وتضييق الخناق عليه حتي قام بتسليم نفسه لقسم شرطة الضواحي، وبمواجهته اعترف بارتكابه للواقعة، وأرشد عن السلاح المستخدم، وجاري اتخاذ الإجراءات القانونية والعرض على النيابة العامة. </t>
  </si>
  <si>
    <t xml:space="preserve">https://www.masress.com/masrawy/700859979</t>
  </si>
  <si>
    <t xml:space="preserve">https://www.masress.com/albawabh/1979091</t>
  </si>
  <si>
    <t xml:space="preserve">https://www.masress.com/youm7/2759882</t>
  </si>
  <si>
    <t xml:space="preserve">شك في وجود علاقات متعددة للمجني عليها مع شباب</t>
  </si>
  <si>
    <t xml:space="preserve">ا.ن. - ذكر - 35 - أب - عامل</t>
  </si>
  <si>
    <t xml:space="preserve">ن.ا.ن</t>
  </si>
  <si>
    <t xml:space="preserve"> عامل يضرب ابنته حتى الموت لشكه في سلوكها بكرداسة
محمد شعبان
نشر في مصراوي يوم 14 - 06 - 2016
ألقى ضباط مباحث الجيزة، القبض على عامل أنهى حياة ابنته بمنطقة كرداسة؛ بسبب سوء سلوكها.
تلقى اللواء خالد شلبي، مدير الإدارة العامة لمباحث الجيزة، إخطارًا من الرائد أحمد جمال، بتقدم عدد من أهالي كرادسة ببلاغ حول سماع صرخات استغاثة.
وكشفت تحريات العميد محيي سلامة، رئيس مباحث قطاع أكتوبر، أن عامل يُدعى "أسامة"، 35 عامًا، تعدى على ابنته ""نورهان"، 19 عامًا، بالضرب المبرح، بعد تقييدها بالحبال، حتى لفظت أنفاسها الأخيرة؛ بسبب سوء سلوكها.
وتوصلت تحريات المقدم محمد الصغير، رئيس مباحث كرداسة، إلى أن المتهم كان يقيم رفقة ابنته بعد انفصاله عن زوجته، لكنه لاحظ أن المجني عليها تغادر المنزل بشكل متكرر دون علمه، فقرر التخلص منها.
وعقب تقنين الإجراءات، توجهت مأمورية من ضباط المباحث، تمكنت من ضبط المتهم، وتحرر المحضر اللازم، وأخطرت النيابة العامة للتحقيق. </t>
  </si>
  <si>
    <t xml:space="preserve">https://www.masress.com/masrawy/700860463</t>
  </si>
  <si>
    <t xml:space="preserve">http://www.youm7.com/2761456</t>
  </si>
  <si>
    <t xml:space="preserve">https://www.masress.com/almasryalyoum/3964496</t>
  </si>
  <si>
    <t xml:space="preserve">النصف الثاني من 2016</t>
  </si>
  <si>
    <t xml:space="preserve">دمياط</t>
  </si>
  <si>
    <t xml:space="preserve">رأس البر</t>
  </si>
  <si>
    <t xml:space="preserve">ا.م.ع. - ذكر - 39 - زوج - قهوجي</t>
  </si>
  <si>
    <t xml:space="preserve">ز.ع.م.</t>
  </si>
  <si>
    <t xml:space="preserve">المجني عليها ليبية الجنسية</t>
  </si>
  <si>
    <t xml:space="preserve"> معلومات مثيرة بواقعة العثور على أشلاء سيدة ليبية
بالصور..
جهاد جمال
نشر في المصريون يوم 05 - 07 - 2016
واقعة مثيرة ومؤلمة تمكنت وزارة الداخلية، من كشف غموض العثور على أشلاء سيدة برأس البر بدمياط.
كشف رجال مباحث دمياط لغز مقتل سيدة مجهولة والعثور على أشلائها فى رأس البر بدمياط وقيد ت الواقعة تحت رقم 580 إدارى قسم رأس البر لسنة 2016.
وكان الأهالى عثروا على الجثة بجوار محطة الصرف الصحى بشارع 79 / دائرة القسم ولم يتعرف عليها أحد من أهالى المنطقة وقاموا بإخطار قسم شرطة راس البر، الذى قام بإخطار اللواء فيصل دويدار مساعد وزير الداخلية مدير أمن دمياط الذى أمر بتشكيل فريق بحث للتحرى عن الواقعة وضبط مرتكبها برئاسة العقيد حسام الباز رئيس قسم المباحث الجنائية، وبإشراف العميد سيد العشماوى مدير إدارة البحث الجنائى بالاشتراك مع ضباط فرع الأمن العام بدمياط وضباط مباحث قسم رأس البر برئاسة السيد الرائد أحمد ربيع.
وتم وضع خطة بحث تضمنت مناقشة العاملين بمجال السمسرة وبعض الجيران القاطنين لمكان العثور على أجزاء الجثة.
وأسفرت جهود فريق البحث إلى أن الجثة للمدعوة زاهية عبد الله محمود "43" وليبية الجنسية، زوجة الشحات محمد عبد الله عبدالنبى 39 سنة قهوجى بكافتيريا برأس البر ومقيم بدائرة مركز سيدى سالم / كفر الشيخ وحالياً مقيم والمجنى عليها بالعشة رقم 33 شارع 85 دائرة القسم.
كما أسفرت التحريات عن أن زوج المذكورة وراء ارتكاب الواقعة لشكه فى سلوكها لارتباطها بعلاقات أخرى أثناء تواجدها بدولة ليبيا عقب تركها له وعودتها إليه.
وبتقنيين الإجراءات قامت مأمورية بالتنسيق مع أمن كفر الشيخ وتم ضبط المتهم المذكور وبمواجهته اعترف بارتكابه الواقعة حيث قرر بحدوث مشادة كلامية بينهما لشكه فى سلوكها وطلبها تجهيز منزل لها وعدم قدرته المادية على الإنفاق على أسرتين فقام بخنقها حتى فارقت الحياة وتقطيعها إلى أجزاء لعدم قدرته على التخلص من الجثة مرة واحدة وقيامه بإلقاء أجزاء الجثة فى أماكن متفرقة لعدم تحديد هويتها.
وبإرشاده تم ضبط السكين المستخدم وملابس المجنى عليها 2 تليفون محمول، وتحرر محضرا بالإجراءات وجارى العرض على النيابة العامة. </t>
  </si>
  <si>
    <t xml:space="preserve">https://www.masress.com/almesryoon/1011755</t>
  </si>
  <si>
    <t xml:space="preserve">https://www.masress.com/masrawy/700878777</t>
  </si>
  <si>
    <t xml:space="preserve">https://www.masress.com/alwafd/1248586</t>
  </si>
  <si>
    <t xml:space="preserve">شك في ارتباط الاخت عاطفيا باحد الاشخاص</t>
  </si>
  <si>
    <t xml:space="preserve">م.ع. - ذكر - 20 - أخ - عامل</t>
  </si>
  <si>
    <t xml:space="preserve">س.ع.ب.</t>
  </si>
  <si>
    <t xml:space="preserve">جرح ذبحي بالرقبة بسكين</t>
  </si>
  <si>
    <t xml:space="preserve">رقم 4252 سنة 2016</t>
  </si>
  <si>
    <t xml:space="preserve"> عامل يذبح شقيقته لشكه في سلوكها بالفيوم
طه البنا
نشر في فيتو يوم 06 - 07 - 2016
لقيت فتاه في العقد الثاني من عمرها، مصرعها ذبحا بالسكين على يد شقيقها لشكه في سلوكها، وتم نقل الجثة إلى مستشفى سنورس المركزي.
وكان اللواء ناصر العبد مدير أمن الفيوم تلقى بلاغا من الأهالي بعزبة عبد القوى التابعة لمركز سنورس بوجود جثة فتاة تدعي "سهيلة. ع. ب. ع" 13 سنة أمام منزلها.
وبالانتقال ومعاينة الجثة، تبين أنها ترتدي ملابسها كاملة وبها جرح ذبحي بالرقبة وعدة طعنات متفرقة بأنحاء جسدها، وتبين أن شقيقها، "محمود.ع "عامل ذبحها لشكه في سلوكها.
وتمكنت قوة من مركز شؤطة سنورس من القبض على الجاني، واعترف بجريمته معللا ذلك بوجود علاقة آثمة بين شقيقته وأحد أبناء القرية، وتحرر المحضر رقم 4252 إداري سنورس وجار العرض على النيابة للتحقيق. </t>
  </si>
  <si>
    <t xml:space="preserve">https://www.masress.com/veto/2264913</t>
  </si>
  <si>
    <t xml:space="preserve">http://www.youm7.com/2783881</t>
  </si>
  <si>
    <t xml:space="preserve">https://www.masress.com/elwatan/1251623</t>
  </si>
  <si>
    <t xml:space="preserve">شبين الكوم</t>
  </si>
  <si>
    <t xml:space="preserve">ن.ر.ن. - ذكر - 0 - زوج - عاطل</t>
  </si>
  <si>
    <t xml:space="preserve">ن.ك.خ.</t>
  </si>
  <si>
    <t xml:space="preserve">طعنتين بالصدر وطعنة بالظهر</t>
  </si>
  <si>
    <t xml:space="preserve">الجناية رقم 15537 لسنة 2016 جنايات قويسنا المقيدة برقم 2036 لسنة 2016 كلى شبين الكوم</t>
  </si>
  <si>
    <t xml:space="preserve">http://www.youm7.com/3160187</t>
  </si>
  <si>
    <t xml:space="preserve"> المؤبد لعاطل قتل زوجته لشكوكه فى سلوكها بالمنوفية
السبت، 25 مارس 2017 05:17 م
المؤبد لعاطل قتل زوجته لشكوكه فى سلوكها بالمنوفية حبس - أرشيفية
المنوفية - محمد فتحي
مشاركة
    Share on facebook
    Share on twitter
    Share on facebook
اضف تعليقاً واقرأ تعليقات القراء
قضت الدائرة الرابعة بمحكمة جنايات شبين الكوم بمحافظة المنوفية، برئاسة المستشار مدحت عبد الحميد أبو غنيم، رئيس المحكمة، وعضوية المستشارين أحمد رضوان أبو زيد، ومدحت سالم رمضان، وإسلام قنصوة وأمانة سر السيد المحمدى الباجورى، بمعاقبة نجيب رؤف نجيب جورجى بالسجن المؤبد، لقتله زوجته. 
وقضت المحكمة فى وقائع القضية التى ترجع إلى يوم 7 يوليو 2016 وعلى إثر خلافات بين المتهم وزوجته المجنى عليها نيديا كمال خليل سيدهم، وسببها تشكك المتهم فى سلوك زوجته.
وبعد مشادة بينهم قام الزوج بطعن زوجته بسكين وسدد لها طعنتين في الصدر وطعنة بالظهر ما أودى بحياتها، وقد اعترف المتهم بارتكابه الجريمة أمام الشرطة والنيابة العامة، فأصدرت المحكمة حكمها المتقدم بجلسة اليوم فى الجناية رقم 15537 لسنة 2016 جنايات قويسنا المقيدة برقم 2036 لسنة 2016 كلى شبين الكوم بالسجن المؤبد.</t>
  </si>
  <si>
    <t xml:space="preserve">العجوزة</t>
  </si>
  <si>
    <t xml:space="preserve">ع. - ذكر - 36 - زوج - عامل</t>
  </si>
  <si>
    <t xml:space="preserve">عدة طعنات بالرقبة والصدر</t>
  </si>
  <si>
    <t xml:space="preserve"> عامل يذبح زوجته بالعجوزة بسبب «الشك»
سماح عوض الله
نشر في التحرير يوم 09 - 07 - 2016
أمر بدر مروان، مدير نيابة حوادث شمال الجيزة، بحبس عامل، ذبح زوجته وطعنها فى أنحاء متفرقة من جسدها، 4 أيام على ذمة التحقيق، بعد اعتراف المتهم بجريمته، بسبب شكه فى سلوكها.
تلقى اللواء خالد شلبى، مدير الإدارة العامة لمباحث الجيزة، بلاغًا بمقتل ربة منزل داخل شقتها بمنطقة العجوزة، وبالانتقال لمكان الواقعة تبين إصابة المجنى عليها بعدة طعنات فى رقبتها وصدرها.
وتبين أن المتوفاة تُدعى "إيمان" 33 عاما، واعترف زوجها "عادل" 36 عامًا، بأنه قتلها خلال مشاجرة بينهما، بسبب شكه في سلوكها، استفزته خلالها بسبها لها، فسدد لها عدة طعنات مستخدما سكينا، حتى فارقت الحياة. </t>
  </si>
  <si>
    <t xml:space="preserve">https://www.masress.com/tahrirnews/3441460</t>
  </si>
  <si>
    <t xml:space="preserve">http://www.youm7.com/2792581</t>
  </si>
  <si>
    <t xml:space="preserve">https://www.masress.com/ahram/1536899</t>
  </si>
  <si>
    <t xml:space="preserve">http://www.youm7.com/3010655</t>
  </si>
  <si>
    <t xml:space="preserve">معايرة المتهم بسوء سلوك المجني عليها</t>
  </si>
  <si>
    <r>
      <rPr>
        <sz val="11"/>
        <rFont val="Lohit Devanagari"/>
        <family val="0"/>
        <charset val="1"/>
      </rPr>
      <t xml:space="preserve">م.ا. -  ذكر – </t>
    </r>
    <r>
      <rPr>
        <sz val="12"/>
        <rFont val="Lohit Devanagari"/>
        <family val="0"/>
        <charset val="1"/>
      </rPr>
      <t xml:space="preserve">16 – أبن - عامل
</t>
    </r>
    <r>
      <rPr>
        <sz val="11"/>
        <rFont val="Lohit Devanagari"/>
        <family val="0"/>
        <charset val="1"/>
      </rPr>
      <t xml:space="preserve">ك.ع. - ذكر – </t>
    </r>
    <r>
      <rPr>
        <sz val="12"/>
        <rFont val="Lohit Devanagari"/>
        <family val="0"/>
        <charset val="1"/>
      </rPr>
      <t xml:space="preserve">34 – أبن عم الأبن – عامل</t>
    </r>
  </si>
  <si>
    <t xml:space="preserve">م.ح.</t>
  </si>
  <si>
    <t xml:space="preserve">عدة طعنات وجروح قطعية بالجبهة والرأس </t>
  </si>
  <si>
    <t xml:space="preserve">رقم 3379 اداري مركز شرطة المنشأة 2016</t>
  </si>
  <si>
    <t xml:space="preserve"> القبض على شاب متهم بقتل والدته بمساعدة ابن عمه بسبب سوء سلوكها فى سوهاج
الأربعاء، 13 يوليه 2016 02:08 م
القبض على شاب متهم بقتل والدته بمساعدة ابن عمه بسبب سوء سلوكها فى سوهاج جثة - أرشيفية
سوهاج محمود مقبول
مشاركة
    Share on facebook
    Share on twitter
    Share on facebook
اضف تعليقاً واقرأ تعليقات القراء
تمكن ضباط وحدة مباحث مركز المنشأة جنوب محافظة سوهاج، بقيادة المقدم أحمد شوقى زيدان مفتش مباحث المركز، من كشف غموض العثور على جثة أرملة فى منتصف العقد الثالث من العمر مسجاة على الأرض وبها إصابات عبارة عن "جرح قطعى بالذقن وجرح قطعى بالجبهة وفروة الرأس من الناحية اليسرى واشتباه كسر بالذراع الأيسر"، حيث تبين أن وراء ارتكاب الواقعة نجل المجنى عليها وابن عمه، وذلك لسوء سلوكها ومعايرة الأهالى لهما.
تلقى اللواء أحمد أبوالفتوح، مساعد الوزير مدير أمن سوهاج، قد تلقى بلاغا من مركز شرطة المنشأة يفيد بالعثور على جثة أرملة داخل صالة منزلها بها عدة طعنات.
وعقب تقنين الإجراءات، انتقل إلى مكان البلاغ العميد خالد الشاذلى، مدير إدارة المباحث الجنائية، والعميد منتصر عبدالنعيم، رئيس فرع الأمن العام، وتبين من التحريات التى قادها المقدم أحمد شوقى زيدان، مفتش مباحث المركز، والرائد عمرو أبوبكر، رئيس مباحث المركز، والملازم محمد طارق، معاون المباحث، أن الجثة المعثور عليها لـ"منى. ح. م ع" 36 سنة أرملة، تقيم بناحية الشيخ يوسف دائرة المركز، حيث وجدت الجثة مسجاة على وجهها داخل منزلها ترتدى كامل ملابسها وبها إصابات عبارة عن "جرح قطعى بالذقن وجرح قطعى بالجبهة وفروة الرأس من الناحية اليسرى واشتباه كسر بالذراع الأيسر".
وتوصلت التحريات إلى أن وراء ارتكاب الواقعة "مراد.أ. م. ع" 16 سنة عامل نجل الضحية، و"كرم. ع.م. ع" 34 سنة عامل ابن عمه، وتم ضبطهما.
وبمواجهتهما اعترفا بارتكاب الواقعة نظراً لسوء سلوكها ومعايرة الأهالى لهما، وبالعـــرض علــى النيابــة العامـــة قـــررت انتداب الطبيب الشرعى لتشريح الجثة لبيان سبب الوفاة، والتصريح بالدفن عقب ذلك، وطلب تحريات المباحث حول الواقعة وظروفها وملابساتها، وتحرر عن الواقعة المحضر رقم 3379 إدارى مركز شرطة المنشأة لسنة 2016.</t>
  </si>
  <si>
    <t xml:space="preserve">http://www.youm7.com/2798055</t>
  </si>
  <si>
    <r>
      <rPr>
        <sz val="11"/>
        <rFont val="Lohit Devanagari"/>
        <family val="0"/>
        <charset val="1"/>
      </rPr>
      <t xml:space="preserve">غير محدد – ذكر – </t>
    </r>
    <r>
      <rPr>
        <sz val="12"/>
        <rFont val="Lohit Devanagari"/>
        <family val="0"/>
        <charset val="1"/>
      </rPr>
      <t xml:space="preserve">0 – أب – عامل
</t>
    </r>
    <r>
      <rPr>
        <sz val="11"/>
        <rFont val="Lohit Devanagari"/>
        <family val="0"/>
        <charset val="1"/>
      </rPr>
      <t xml:space="preserve">غير محدد – أنثى – </t>
    </r>
    <r>
      <rPr>
        <sz val="12"/>
        <rFont val="Lohit Devanagari"/>
        <family val="0"/>
        <charset val="1"/>
      </rPr>
      <t xml:space="preserve">0 – عمة – غير محدد</t>
    </r>
  </si>
  <si>
    <t xml:space="preserve">ذكر وأنثى</t>
  </si>
  <si>
    <t xml:space="preserve">عامل – غير محدد</t>
  </si>
  <si>
    <t xml:space="preserve">http://www.youm7.com/2920539</t>
  </si>
  <si>
    <t xml:space="preserve"> القبض على عامل قتل نجلته لشكه في سلوكها بالعمرانية
محمود الجارحى وجيهان عبد العزيز
نشر في الوطن يوم 14 - 07 - 2016
تمكنت قوات الأمن بالجيزة، تحت إشراف اللواء خالد شلبي مدير الإدارة في القبض على عامل قتل نجلته بمساعدة شقيقته في منطقة العمرانية، وتم إحالة المتهم للنيابة التى تباشر التحقيقات.
بدأت أحداث الواقعة بتلقي المقدم محمد الشاذلي، رئيس مباحث العمرانية إخطارا من شرطة النجدة يفيد بالعثور على جثة فتاة بإحدى الشوارع الجانبية بمنطقة العمرانية، وانتقلت قوة من المباحث إلى مكان البلاغ.
وتبين للعقيد أسامة عبد الفتاح مفتش مباحث الطالبية والعمرانية، أن الفتاة التي تبلغ من العمر 18 عاما لقت مصرعها على يد والدها وشقيقته، بعدما قاما بخنقها أثناء نومها، ظنا منهم في سوء سلوكها وتم إلقاء الجثة بالشارع.
وبتكثيف التحريات تمكنت قوة من المباحث، تحت قيادة العميد درويش حسين رئيس المباحث الجنائية لقطاع غرب الجيزة، والمقدم محمد الشاذلى رئيس المباحث من ضبط المتهمين.
وبمواجهتهما، اعترفا بارتكاب الواقعة، تحرر المحضر اللازم عن الواقعة، وأخطر اللواء أحمد حجازي مساعد الوزير لقطاع أمن الجيزة، وتولت النيابة العامة التحقيق. </t>
  </si>
  <si>
    <t xml:space="preserve">https://www.masress.com/elwatan/1261149</t>
  </si>
  <si>
    <t xml:space="preserve">http://www.youm7.com/2799445</t>
  </si>
  <si>
    <t xml:space="preserve">https://www.masress.com/veto/2275585</t>
  </si>
  <si>
    <t xml:space="preserve">https://www.masress.com/albawabh/2021897</t>
  </si>
  <si>
    <t xml:space="preserve">المعادي</t>
  </si>
  <si>
    <t xml:space="preserve">اتهام زوج المجني عليها ضبطها في وضع مخل</t>
  </si>
  <si>
    <t xml:space="preserve">ب.ن.ع. - ذكر - 15 - أخ - عامل نظافة</t>
  </si>
  <si>
    <t xml:space="preserve">ن.ن.ع.</t>
  </si>
  <si>
    <t xml:space="preserve">جرح ذبحي بالرقبة وطعنات بالظهر والبطن والصدر</t>
  </si>
  <si>
    <t xml:space="preserve"> دفاعا عن شرفه.. جامع قمامة يذبح شقيقته بعد ضبط زوجها لها فى وضع مخل بالمعادى
الخميس، 21 يوليه 2016 01:50 م
دفاعا عن شرفه.. جامع قمامة يذبح شقيقته بعد ضبط زوجها لها فى وضع مخل بالمعادى جثه - أرشيفية
كتب إبراهيم أحمد
مشاركة
    Share on facebook
    Share on twitter
    Share on facebook
اضف تعليقاً واقرأ تعليقات القراء
أنهى جامع قمامة حياة شقيقته الشابة التى لم تبلَغ العشرين من عمرها، بذبحها بـ"سكين" دفاعا عن شرفه، وذلك بعد أن عايره أهل المنطقة بالمعادى على سوء سلوكها، وضبط زوجها لها فى وضع مخل مع شاب داخل محل بالمنطقة، فتم ضبط المتهم، وإحالته للنيابة التى باشرت التحقيق.
تلقى رجال مباحث قسم شرطة المعادى، بلاغا بقيام أحد الأشخاص بالتعدى على سيدة بعزبة الزبالين فى مدينة الوحدة، وبالانتقال عثر على جثة "نبيلة ن ع" 19 سنة ربة منزل، وبها إصابات عبارة عن جرح ذبحى بالرقبة وطعنات بالظهر والبطن والصدر.
ومن خلال التحريات، تبين قيام شقيق المجنى عليها "بيشوى ن ع" 15 سنة، جامع قمامة، بالتعدى عليها بسلاح أبيض، فتم إعداد الأكمنة وتمكن ضباط مباحث القسم من ضبطه وبحوزته سلاح أبيض "سكين".
وبمواجهته اعترف بارتكاب الواقعة بدافع الشرف، نظرا لاكتشافة وجود علاقة عاطفية بينها و "وليد غ"، حيث شوهدت صحبته داخل محل فى وضع مخل، وعندما علم زوجها اصطحبها لمنزل والدها، وحال عودة المتهم من السفر قام أهل المنطقة بمعايرته فتعدى على المجنى عليها بالضرب باستخدام السلاح الأبيض المضبوط بحوزته محدثا إصابتها التى أودت بحياتها، وتحرر عن ذلك المحضر اللازم وتولت النيابة العامة التحقيق.</t>
  </si>
  <si>
    <t xml:space="preserve">http://www.youm7.com/2809780</t>
  </si>
  <si>
    <t xml:space="preserve">http://www.youm7.com/2818460</t>
  </si>
  <si>
    <t xml:space="preserve">https://www.masress.com/almasryalyoum/3981762</t>
  </si>
  <si>
    <t xml:space="preserve">https://www.masress.com/albawabh/2237129</t>
  </si>
  <si>
    <t xml:space="preserve">ا.م.ع - ذكر - 65 - أب - مزارع</t>
  </si>
  <si>
    <t xml:space="preserve">ف.ا.م.</t>
  </si>
  <si>
    <t xml:space="preserve">نزيف بالمخ نتيجة تعدي بالضرب</t>
  </si>
  <si>
    <t xml:space="preserve"> "النيابة" تجري معاينة تصويرية لموقع قتل فتاة على يد والدها جنوب الأقصر
إيمان العماري
نشر في البوابة يوم 28 - 07 - 2016
أجرت نيابة إسنا برئاسة المستشار حمدي صالح مدير النيابة وبرفقته المستشار محمد جمال الدين الأنصاري معاينة تصويرية، لواقعة مقتل فتاة على يد والدها بقرية الزنيقة بمركز إسنا.
واصطحبت النيابة المتهم إلى مكان ارتكاب الجريمة ومثل خلالها تفاصيل الجريمة، حيث تم اصطحاب الأب إلى المنزل بقرية الزنيقة حيث تبين أنه انهال على ابنته بالضرب بالعصا على رأسها عدة ضربات أودت بحياتها واعترف المتهم في التحقيقات بما نسب إليه من اتهامات بقتل ابنته بعد شكه في سلوكها وأنها تربطها علاقة عاطفية مع أحد الأشخاص وأنه عندما واجهها بذلك خرجت من البيت لمدة ساعتين ثم عادت فنشبت مشاجرة بينهما فقام بضربها حتى ماتت.
بدأت الواقعة عندما تلقى اللواء عصام الحملي مدير أمن الأقصر إخطارا من العميد أحمد الجميلي مأمور مركز شرطة إسنا يفيد ورود إشارة لغرفة عمليات النجدة من مرفق الإسعاف بمصرع فتاة تدعى "ف. أ. م" 17 سنة، مقيمة الزنيقة بقرية أصفون المطاعنة دائرة المركز إثر قيام والدها "أ. م. ع"، 65 سنة، مزارع، بضربها على رأسها عدة ضربات أودت بحياتها على الفور بعد إصابتها بنزيف في المخ.
وانتقل الرائد محمد عبدالله رئيس مباحث مركز شرطة إسنا وضباط المباحث كما انتقل المستشار محمد جمال الدين وكيل نيابة إسنا إلى موقع الحادث لمعاينة الجثة التي تم تشريحها بمعرفة الطب الشرعي وتم ضبط المتهم حيث أمرت نيابة إسنا بحبس الأب 4 أيام على ذمة التحقيقات، لاتهامه بقتل ابنته عمدًا مع سبق الإصرار والترصد، وطلبت النيابة تحريات الأجهزة الأمنية حول الواقعة كما أمرت النيابة بدفن الجثة. </t>
  </si>
  <si>
    <t xml:space="preserve">https://www.masress.com/albawabh/2039317</t>
  </si>
  <si>
    <t xml:space="preserve">https://www.masress.com/albawabh/2037676</t>
  </si>
  <si>
    <t xml:space="preserve">ك.م. - ذكر - 32 - أخ - سائق</t>
  </si>
  <si>
    <t xml:space="preserve">عدة طعنات بسلاح أبيض</t>
  </si>
  <si>
    <t xml:space="preserve">احالة للمحاكمة العاجلة</t>
  </si>
  <si>
    <t xml:space="preserve"> «أحلى من الشرف مافيش».. الفتيات «اللعوب» يدفعن حياتهن ثمن العلاقات «الشمال».. سائق ينهي حياة شقيقته لشكه في سلوكها بدار السلام.. عاطل بالمعادي يطعن أخته بسبب «كلام الناس»
تهانى الحمايدة
نشر في فيتو يوم 28 - 07 - 2016
تعددت حوادث القتل بدعوى الدفاع عن «الشرف»، فشباب وآباء يفاجئون بأنفسهم خلف القضبان في جريمة ارتكبوها عن طيب خاطر دفاعا عن شرفهم وسمعتهم وهربا من أنظار «تعايرهم».
سائق يقتل شقيقته لعودتها متأخرة
أمرت نيابة دار السلام برئاسة المستشار جمال الجبلاوي بحبس سائق، 4 أيام على ذمة التحقيق لاتهامه بقتل شقيقته عقب عودتها متأخرة ليلا وشكه في سلوكها.
ترجع الواقعة إلى تلقي قسم شرطة دار السلام إخطارا من مستشفى اليوم الواحد بوصول ربة منزل جثة هامدة بها عدة طعنات، وعلى الفور انتقل فريق من البحث الجنائي، وبالتحري عن الواقعة تبين قيام شقيقها السائق بقتلها، انتقاما منها لشكه في سلوكها، وعقب تقنين الإجراءات تمكن النقيب أحمد مصلح والقوة المرافقة من ضبطه.
وبمواجهته اعترف بارتكاب الواقعة بعدما تردد على ألسنة سكان المنطقة أنها سيئة السمعة، وتعود في ساعات متأخرة إلى المنزل.
قتلها لشكه في سلوكها
أمرت نيابة المعادي بحبس عاطل 4 أيام على ذمة التحقيق،لاتهامه بقتل شقيقته لشكه في سلوكها بمنطقة المعادي.
كان قسم شرطة المعادي قد تلقى بلاغا يفيد بقتل عاطل شقيقته انتقاما منها لشكه في سلوكها، وعقب تقنين الإجراءات تمكنت قوة أمنية من ضبطه.
وبمواجهته اعترف بارتكاب الواقعة بعدما تردد على ألسنة سكان المنطقة بأنها سيئة السمعة، وتعود في ساعات متأخرة للمنزل أثناء غيابه.
عاطل الفيوم يذبح شقيقته
ترجع الواقعة عندما تلقت مديرية الفيوم إخطارا، يفيد بقيام محمود ع ب (20 عامًا) بذبح شقيقته "سهيلة" وطعنها عدة طعنات بالبطن والصدر وفروة الرأس.
واعترف المتهم بقتل شقيقته؛ بسبب شكه في سلوكها، بعدما علم بارتباطها بعلاقة عاطفية مع أحد أبناء الناحية، وإصرارها على الاستمرار في تلك العلاقة.
يقتل شقيقته ويدعي انتحارها
أقدم شاب بمركز مطاي شمال المنيا، على قتل شقيقته لشكه في سوء سلوكها، وادعى انتحارها قفزا من شرفة المنزل.
كان اللواء محمد صادق الهلباوي مدير أمن المنيا، قد تلقى إخطارا من العميد محمد هاشم مأمور مركز شرطة مطاي، يفيد بوصول سيدة تدعى، هبة. س. ع لمستشفى مطاي، جثة هامدة، وإصابتها بكدمات بالأيدي والوجه والساق، وبسؤال شقيقها محمد. س. ع 38 سنة فران، ادعى أن شقيقته كانت متواجدة بمنزله، وقفزت من شرفة المنزل، لمعاناتها من اضطرابات نفسية، نتيجة تعاطي العقاقير الطبية المخدرة بصفة مستمرة، وتم اصطحابها لموطنها الأصلي إلا أنها توفيت متأثرة بإصابتها، ولم يتهم أحدا بارتكاب الواقعة.
وكشفت تحريات رجال البحث الجنائي، تمكن شقيقها من العثور عليها، واحتجازها داخل مسكنه، لشكه في سلوكها، إلا أن المجنى عليها غافلته، وقفزت من شرفة المنزل، مما أحدث إصابتها.
وعلى إثر ذلك قام شقيقها بمعاودة احتجازها، بمسكنه وتوثيقها، والتعدي عليها بالضرب بالأيدي حتى فارقت الحياة، وقام باصطحابها إلى مسكنها الأصلي بمطاي، لاستخراج تصريح دفنها، وعقب تقنين الإجراءات الأمنية، تم ضبط المتهم، وبمواجهته أقر بارتكاب الواقعة.
فلاح يغسل عاره
قتل فلاح شقيقته، بعدة طعنات، في البطن، حتى فارقت الحياة، وألقى جثتها في الزراعات، بعد أن شك في سلوكها.
تلقى مديرية أمن المنيا إخطارا بالعثور على جثة فتاة بها آثار طعنات بالبطن، ملقاة في الزراعات بالقرب من قرية السرو، التابعة لمركز أبو قرقاص.
وتوصلت تحريات المباحث إلى أن الفتاة تدعى "صابرين.ع.ج " 28 سنة، تقيم بقرية السرو بأبو قرقاص، وأن المتهم بقتلها هو شقيقها "أحمد ع ج" مزارع، بعد طعنها عدة طعنات لشكه في سلكوها.
تم ضبط المتهم، وبعرضه على النيابة، أمرت بحبسه، ووجهت له تهمة القتل العمد. </t>
  </si>
  <si>
    <t xml:space="preserve">https://www.masress.com/veto/2296472</t>
  </si>
  <si>
    <t xml:space="preserve">http://www.youm7.com/2819488</t>
  </si>
  <si>
    <t xml:space="preserve">http://www.youm7.com/2823105</t>
  </si>
  <si>
    <t xml:space="preserve">https://www.masress.com/veto/2472607</t>
  </si>
  <si>
    <t xml:space="preserve">زراعات بالقربة من قرية السرو</t>
  </si>
  <si>
    <t xml:space="preserve">ا.ع.ج. - ذكر - 0 - أب - مزارع</t>
  </si>
  <si>
    <t xml:space="preserve">ص.ع.ج.</t>
  </si>
  <si>
    <t xml:space="preserve">عدة طعنات بالبطن</t>
  </si>
  <si>
    <t xml:space="preserve">م.ع. - ذكر - 41 - زوج - سباك</t>
  </si>
  <si>
    <t xml:space="preserve">6 اشهر</t>
  </si>
  <si>
    <t xml:space="preserve"> سمكري يقتل رضيعته لشكه في سلوك زوجته بالوراق
أحمد عبد الوهاب
نشر في أخبار الحوادث يوم 24 - 07 - 2016
حالة هيستيرية انتابت سمكري دفعته لقتل رضيعته الصغيرة لوجود خلافات مع زوجته وشكه في سلوكها، وانتابه الشك في نسب طفلته الصغري، فقام بسكب مياه في فمها حتي اختنقت وفارقت الحياة،تلقي اللواء خالد شلبي مدير الإدارة العامة لمباحث الجيزة، اخطارا من المستشفى بوصول رضيعة تبلغ من العمر 6 أشهر جثة هامدة، إثر إصابتها باختناق نتيجة امتلاء رئتيها بالمياه، فأمر بتشكيل فريق بحث ترأسه العميد ايهاب شلبي مفتش مباحث قطاع شمال الجيزة، وكشفت التحريات أن والدة الطفلة تعمل عاملة نظافة منذ العصر حتي المساء، وأن زوجها وراء قتل طفلتهما، حيث انتابه الشك في سلوك زوجته ونسب الطفلة، فاستغل خروج الأم للعمل، وقام بسكب كمية كبيرة من المياه داخل أنف وفم الطفلة حتى اختنقت وفارقت الحياة فترك المتهم جثتها وفر هاربا.وعادت الأم إلى شقتها بمنطقة الوراق، لتفاجأ بطفلتها الكبرى البالغة من العمر سنتين تجلس بجوار جثة الطفلة وعدم وجود الأب، فأسرعت برضيعتها إلى المستشفى، إلا أنها كانت لفظت أنفاسها الأخيرة، واتهمت زوجها بقتل طفلتهما، فتحركت قوة أمنية برئاسة المقدم محمد الجوهري رئيس مباحث الوراق، وتمكنت من إلقاء القبض على المتهم بعد تحديد مكان اختفائه .وبمواجهته أقر بقتل طفلته بعد أن انتابه هاجس وشكه في نسبها لشكه في سلوك زوجته، فتم تحرير محضر بالواقعة وتولت النيابة العامة التحقيق . </t>
  </si>
  <si>
    <t xml:space="preserve">https://www.masress.com/hawadeth/274355</t>
  </si>
  <si>
    <t xml:space="preserve">http://www.youm7.com/2829930</t>
  </si>
  <si>
    <t xml:space="preserve">https://www.masress.com/albawabh/2035543</t>
  </si>
  <si>
    <t xml:space="preserve">كوم حمادة</t>
  </si>
  <si>
    <t xml:space="preserve">سوء سمعة المجني عليها واتهامها بالعمل بالجنس</t>
  </si>
  <si>
    <t xml:space="preserve">م.ع.ع. - ذكر - 21 - أخ - عاطل</t>
  </si>
  <si>
    <t xml:space="preserve">س.ع.ع.</t>
  </si>
  <si>
    <t xml:space="preserve"> عاطل يقتل شقيقته لشكه في سلوكها بالبحيرة
أيمن عبد العزيز
نشر في البوابة يوم 29 - 08 - 2016
تمكنت الأجهزة الأمنية بالبحيرة، برئاسة اللواء محمد خريصة مدير إدارة البحث الجنائي، اليوم الإثنين، من كشف لغز مقتل ربة منزل، حيث تبين أن وراء الواقعة شقيقها لشكه في سلوكها، وتم القبض على المتهم.
تلقى اللواء علاء الدين شوقي مساعد وزير الداخلية لأمن البحيرة، إخطارًا من المقدم حمدي حميدة نائب مأمور مركز كوم حمادة بلاغا من " ح.م.ح " 26 سنة، سائق توك توك ومقيم قرية أبسوم الغربية بدائرة المركز، بوفاة زوجته " سمر.ع.ع " 20 سنة، " ربة منزل " بمنزل والدها بذات الناحية، واتهامه لكل من: "أ.ر.أ " 42 ربة منزل " والدة زوجته "، " م.ع.ع" 21 سنة عاطل " شقيق زوجته " المقيمان بذات الناحية بخنقها، مما أدى لوفاتها وذلك لخلافات عائلية فيما بينهم.
وأسفرت جهود فريق البحث برئاسة العميد خالد غانم رئيس فرع البحث، وبإشراف اللواء محمد خريصة مدير المباحث، إلى أن مرتكب الواقعة هو شقيق المجني عليها " م.ع.ع" 21 سنة، عاطل ومقيم بذات الناحية، والذي قام بخنقها حتى فارقت الحياة، وذلك لسوء سمعتها هي وزوجها المفرج عنه حديثًا على ذمة قضية مخدرات بين أهالي القرية.
وبسؤال شهود العيان " ر.ص.م " 24 سنة مزارع، " ر.ص.ا " 25 سنة، بائع متجول ومقيمان بذات الناحية " أصدقاء شقيق المجني عليها " واللذان تصادف تواجدهما بمنزل أهلية المجني عليها وقت ارتكاب الواقعة، حيث قررا بسماعهما لاستغاثة المجني عليها حال اعتداء شقيقها عليها، وعندما حاولا التدخل لإسعافها إلا أنه منعهما وعلمهما عقب ذلك بمفارقتها للحياة إثر ذلك الاعتداء.
وبمواجهة المتهم المضبوط، اعترف بارتكابه الواقعة؛ لسوء سلوك المجني عليها، واعتيادها مخالطة الرجال راغبى المتعة الحرام وافتضاح أمرها بين أوساط وأهالي القرية.
وجار تحرير المحضر اللازم بالواقعة، والعرض على النيابة العامة التي تولت مباشرة التحقيق. </t>
  </si>
  <si>
    <t xml:space="preserve">https://www.masress.com/albawabh/2088405</t>
  </si>
  <si>
    <t xml:space="preserve">https://www.masress.com/masrawy/700932383</t>
  </si>
  <si>
    <t xml:space="preserve">https://www.masress.com/tahrirnews/3472435</t>
  </si>
  <si>
    <t xml:space="preserve">ن.ا. - ذكر - 29 - زوج - سائق</t>
  </si>
  <si>
    <t xml:space="preserve">ه.ر.</t>
  </si>
  <si>
    <t xml:space="preserve">تاريخ الواقعة غير محدد تم اضافته بتاريخ النشر (تاريخ الحكم)</t>
  </si>
  <si>
    <t xml:space="preserve"> المؤبد لقاتل طفلته الرضيعة بسبب شكه فى نسبها بكرداسة
سماح عوض الله
نشر في التحرير يوم 31 - 08 - 2016
عاقبت محكمة جنايات الجيزة، برئاسة المستشار محمد مخلوف، متهما بالسجن المؤبد 25 سنة، لاتهامه بذبح طفلته البالغة من العمر 14 شهرًا، وشروعه فى قتل والدتها، بسبب شكوك حول سلوك زوجته وريبته فى نسب الطفلة.
وجرت تفاصيل الواقعة، حسبما كشفتها تحقيقات نيابة حوادث شمال القاهرة، فى دائرة كرداسة، بورود بلاغ إلى رجال المباحث، يفيد بقيام "نبيل.ع.أ"، 29 سنة، سائق، بذبح ابنته الرضيعة 'فاطمة'، 14 شهرًا، مستخدمًا سكين المطبخ، والشروع في قتل زوجته، والدة الطفلة، هويدا.ر 27 سنة، ربة منزل، محدثًا إصابتها بعدة طعنات متفرقة بجسدها.
وتبين أن الأهالى سمعوا صراخ الزوجة، فبادروا بطلب الإسعاف ونقلها للمستشفى لانقاذ حياتها، بينما وجدوا طفلتها مذبوحة من العنق، وتبين أن الزوج وراء ارتكاب الواقعة، وتمكنت أجهزة الأمن من خلال إعداد الأكمنة من ضبط الجاني، وبحوزته السلاح المستخدم سكين مطبخ، واعترف بارتكاب الجريمة بسبب شكه فى نسب الطفلة. </t>
  </si>
  <si>
    <t xml:space="preserve">https://www.masress.com/tahrirnews/3475124</t>
  </si>
  <si>
    <t xml:space="preserve">https://www.masress.com/masrawy/700933155</t>
  </si>
  <si>
    <t xml:space="preserve">ن.ا. - ذكر - 29 - أب - سائق</t>
  </si>
  <si>
    <t xml:space="preserve">ن.ا.</t>
  </si>
  <si>
    <t xml:space="preserve">طعنة في العنق</t>
  </si>
  <si>
    <t xml:space="preserve">اثبت تحليل البصمة الوراثية نسب الطفل للمتهم</t>
  </si>
  <si>
    <t xml:space="preserve">غياب فترات طويلة عن المنزل</t>
  </si>
  <si>
    <t xml:space="preserve">ن.ع. - ذكر - 53 - أب - حداد</t>
  </si>
  <si>
    <t xml:space="preserve">ا.ن.ع.</t>
  </si>
  <si>
    <t xml:space="preserve">كدمات متفرقة وتقييد</t>
  </si>
  <si>
    <t xml:space="preserve">رقم 9099 اداري قسم ثان شبرا الخمية 2016</t>
  </si>
  <si>
    <t xml:space="preserve"> مباحث شبرا الخيمة تكشف غموض مقتل ربة منزل بشقتها في القليوبية
غادة ابراهيم
نشر في صوت الأمة يوم 01 - 09 - 2016
كشف ضباط مباحث قسم ثان شبرا الخيمة غموض مقتل ربة منزل بشقتها، وتبين أن القاتل والدها لشكه فى سلوكها نظرا لغيابها فترات طويلة خارج المنزل.
ورد بلاغ لقسم شرطة ثان شبرا الخيمة من المدعوة "تغريد. ن. ع. غ"، 26 عاما، ربة منزل، مقيمة بيجام دائرة قسم أول شبرا الخيمة، بوفاة شقيقتها المدعوة "اعتماد. ن. ع"، 35 عاما، ربة منزل، ومقيمة المساكن الاقتصادية، حلوان - القاهرة، بمنزل والدها المدعو "ناصر. ع"، 53 عاما، حداد مسلح، ومقيم عزبة الصعايدة – بهتيم - دائرة القسم.
وتلقى اللواء مجدي عبد العال، مدير أمن القليوبية، إخطارا بالواقعة، وبالانتقال ومناظرة الجثة، تبين أن الجثة متواجدة بشقة بالدور الأرضي بالعقار رقم 27 شارع طنطا، عزبة الصعايدة، بهتيم، وملقاه أرضا بحجرة داخل الشقة، وترتدى ملابسها المنزلية كاملة، وبها كدمات متفرقة بجميع أنحاء الجسم، ووجود أثر رباط باليدين، وعثر بجوار الجثة على قطعة من الأحبال البلاستيكيه "حبل غسيل وخرطوم جلد".
وأسفرت التحريات بقيام والد المجني عليها، بتقيدها بحبل وضربها لتأديبها، بسبب قيامها بالغياب عن المنزل أكثر من مرة، وتعاطيها المواد المخدرة، وقيامها بالإستيلاء منه على مبلغ مالي 300 جنيه، وتم نقل الجثة لمشرحة مستشفى ناصر العام، والتحفظ عليها تحت تصرف النيابة، وتمكن ضباط مباحث القسم من ضبط المتهم، وبمواجهته بما أسفرت عنه التحريات، اعترف بصحتها، وتحرر عن ذلك المحضر رقم 9099 إدارى، قسم ثان شبرا الخيمة لسنة 2016، وجارى العرض على النيابة. </t>
  </si>
  <si>
    <t xml:space="preserve">https://www.masress.com/soutelomma/1344912</t>
  </si>
  <si>
    <t xml:space="preserve">م.م. - ذكر - 0 - أخ - مزارع</t>
  </si>
  <si>
    <t xml:space="preserve">ي.م.</t>
  </si>
  <si>
    <t xml:space="preserve"> تجديد حبس مزارع 15 يوما بتهمة قتل شقيقته لشكه فى سوء سلوكها بسوهاج
الخميس، 08 سبتمبر 2016 01:06 م
تجديد حبس مزارع 15 يوما بتهمة قتل شقيقته لشكه فى سوء سلوكها بسوهاج مجمع محاكم سوهاج
سوهاج – عمرو خلف
مشاركة
    Share on facebook
    Share on twitter
    Share on facebook
اضف تعليقاً واقرأ تعليقات القراء
قررت محكمة جنح مركز سوهاج، بسكرتارية طه محمد عثمان، اليوم الخميس، تجديد حبس المتهم "مؤمن .م" مزارع، 15 يوما على ذمة التحقيق، بعد اتهامه بقتل شقيقته "يسرية"، بأن أطلق عليها النار بسبب سوء سمعتها بدائرة المركز.
تلقى رئيس مباحث مركز سوهاج، بلاغا بمقتل المجنى عليها فى مسكنها إثر إصابتها بطلقات نارية، وكشفت تحريات المباحث أن شقيقها وراء ارتكاب الواقعة، بسبب سوء سمتها، حيث إنها مطلقة وتناهى إلى سمعه قيام شقيقته بإقامة علاقات عاطفية مع الرجال، فقرر التخلص منها.
وفى يوم الحادث وقعت شاجرة بينهما بعد أن واجهها المتهم بحقيقة الأمر، وقام بإطلاق النار عليها فلقيت مصرعها فى الحال، وبمواجهته اعترف بارتكاب الواقعة، وبعرضه على النيابة أمرت بحبسه 4 أيام على ذمة التحقيق، تم تجديدها إلى 15 يوما.</t>
  </si>
  <si>
    <t xml:space="preserve">http://www.youm7.com/2876441</t>
  </si>
  <si>
    <t xml:space="preserve">منتزه اول</t>
  </si>
  <si>
    <t xml:space="preserve">م.ع. - ذكر - 0 - أخ - حارس عقار</t>
  </si>
  <si>
    <t xml:space="preserve">أ.ك.</t>
  </si>
  <si>
    <t xml:space="preserve">جرح طعني نافذ اعلى البطن واسفل البطن وجرح قطعي بالساق اليمنى واشتباه تجمع دموي بالرئة اليسرى</t>
  </si>
  <si>
    <t xml:space="preserve"> حارس عقار يعتدى على شقيقته بسكين لشكه فى سلوكها
السبت، 17 سبتمبر 2016 12:25 م
حارس عقار يعتدى على شقيقته بسكين لشكه فى سلوكها اللواء عادل التونسى مدير امن الإسكندرية
الإسكندرية - هناء أبو العز
مشاركة
    Share on facebook
    Share on twitter
    Share on facebook
اضف تعليقاً واقرأ تعليقات القراء
اعتدى حارس عقار، على شقيقته بالطعن بسكين فى أماكن متفرقة من جسدها، لشكه فى سلوكها، وتم نقلها إلى المستشفى لإسعافها.
تلقى مأمور قسم شرطة أول المنتزه اخطارا اليوم، السبت، من مستشفى شرق المدينة بوصول "أ.ك"- 43 سنة ربة منزل مقيمه دائرة القسم مصابه بجرح طعنى نافذ أعلى البطن من الناحية اليسرى وآخر أسفل البطن من الناحية اليمنى وجرح قطعى بالساق اليمنى واشتباه تجمع دموى بالرئة اليسرى.
وبسؤال شقيقها "خ. ل"- 27 سنة حارس عقار مقيم بذات العنوان، اتهم شقيقه "م.ع" حارس عقار أيضا، بالتعدى على شقيقتهما المذكورة بالضرب بسلاح أبيض" سكين "محدثاً إصابتها المنوه عنها بسبب سوء سلوكها.
كُلفت إدارة البحث الجنائى بالتحرى عن الواقعة وضبط المتهم والأداة المستخدمة، تحرر المحضر جنح قسم شرطة أول المنتزه، وجارى العرض على النيابة.</t>
  </si>
  <si>
    <t xml:space="preserve">http://www.youm7.com/2885746</t>
  </si>
  <si>
    <t xml:space="preserve">https://www.masress.com/veto/2369209</t>
  </si>
  <si>
    <t xml:space="preserve">https://www.masress.com/almesryoon/1038937</t>
  </si>
  <si>
    <t xml:space="preserve">ترك المنزل والعودة في وقت متأخر</t>
  </si>
  <si>
    <t xml:space="preserve">مقابر</t>
  </si>
  <si>
    <t xml:space="preserve">ح.ع. - ذكر - 54 - أب - مزارع</t>
  </si>
  <si>
    <t xml:space="preserve">ف.ح.ع.</t>
  </si>
  <si>
    <t xml:space="preserve"> أب يذبح ابنته ويدفنها في منطقة زراعية بالإسماعيلية
اسماء خليل
نشر في فيتو يوم 02 - 10 - 2016
اعترف أحد المزارعين في الإسماعيلية بذبح نجلته ودفنها في إحدى الزراعات لتركها المنزل أكثر من مرة في منتصف الليل ولشكه في سلوكها.
وكان اللواء على العزازي، مساعد وزير الداخلية، مدير أمن الإسماعيلية، تلقى إخطارًا من المقدم أحمد عبدالله، رئيس مباحث قسم شرطة فايد، يفيد قدوم المواطن "ح ع- 55 عاما- مزارع" مقيم بمدينة أبوسلطان بالإسماعيلية إلي ديوان القسم، واعترف المواطن بقتل نجلته والتي تدعى "فاطمة - 16 عاما" وذلك منذ 15 يومًا لشكه في سلوكها بعد تركها المنزل منتصف الليل ، وبالتحري حول الواقعة تم التأكد من أقوال المتهم.
وعلى الفور تم شن حملة من ضباط القسم إلى مكان دفن الفتاة الذي أقر به والدها، وتم العثور على الجثة وإحالتها إلى الطب الشرعي الذي أكد أنها مذبوحة بسكين تم العثور عليها بجانب الفتاة، وتم التحفظ على والد الفتاة تمهيدًا لإحالته إلى النيابة المختصة. </t>
  </si>
  <si>
    <t xml:space="preserve">https://www.masress.com/veto/2391887</t>
  </si>
  <si>
    <t xml:space="preserve">http://www.youm7.com/2905320</t>
  </si>
  <si>
    <t xml:space="preserve">https://www.masress.com/elfagr/3295252</t>
  </si>
  <si>
    <t xml:space="preserve">هروب المجني عيها من منزل الزوج</t>
  </si>
  <si>
    <r>
      <rPr>
        <sz val="11"/>
        <rFont val="Lohit Devanagari"/>
        <family val="0"/>
        <charset val="1"/>
      </rPr>
      <t xml:space="preserve">ع.ع.ر. - ذكر – </t>
    </r>
    <r>
      <rPr>
        <sz val="12"/>
        <rFont val="Lohit Devanagari"/>
        <family val="0"/>
        <charset val="1"/>
      </rPr>
      <t xml:space="preserve">50 – أب - مزارع
</t>
    </r>
    <r>
      <rPr>
        <sz val="11"/>
        <rFont val="Lohit Devanagari"/>
        <family val="0"/>
        <charset val="1"/>
      </rPr>
      <t xml:space="preserve">ا.ع.ر. - ذكر – </t>
    </r>
    <r>
      <rPr>
        <sz val="12"/>
        <rFont val="Lohit Devanagari"/>
        <family val="0"/>
        <charset val="1"/>
      </rPr>
      <t xml:space="preserve">32 – أخ – عامل</t>
    </r>
  </si>
  <si>
    <t xml:space="preserve">مزارع – عامل</t>
  </si>
  <si>
    <t xml:space="preserve">ع.ع.ع.</t>
  </si>
  <si>
    <t xml:space="preserve"> فلاح يقتل نجلته لشكه في سلوكها في بني سويف
حمدي حامد
نشر في البوابة يوم 18 - 09 - 2016
أقدم فلاح ونجله بقرية منشأة الحج التابعة لمركز إهناسيا غرب بني سويف على قتل ابنته شنقا لشكه في سلوكها بعد هروبها من منزل الزوجية بالقاهرة.
كان اللواء محمد الخليصى مدير أمن بنى سويف، تلقى إخطارًا من مستشفى إهناسيا المركزي بوصول "عائشة "ع.ع.ر" 23 سنة جثة هامدة.
على الفور انتقل اللواء خلف حسين مدير المباحث الجنائية، يرافقه اللواء ممدوح أبوزيد مفتش الأمن العام وتبين من التحريات أن والدها "على.ع.ر"-50 سنة فلاح، أقدم على قتلها خنقًا بمعاونة شقيقها وذلك عقب هروبها من منزل الزوجية بصحبة أحد الأشخاص فتوصل إلى مكانها وأحضرها للمنزل وتركها ثلاثة أيام ثم قام بمساعدة نجله بخنقها حتى لفظت أنفاسها الأخيرة.
تم تحرير محضر بالواقعة وأخطرت النيابة العامة لمباشرة التحقيقات. </t>
  </si>
  <si>
    <t xml:space="preserve">https://www.masress.com/albawabh/2117178</t>
  </si>
  <si>
    <t xml:space="preserve">https://www.masress.com/veto/2370386</t>
  </si>
  <si>
    <t xml:space="preserve">https://www.masress.com/hawadeth/285975</t>
  </si>
  <si>
    <t xml:space="preserve">م.م.س. - ذكر - 22 - أخ - طالب</t>
  </si>
  <si>
    <t xml:space="preserve">ي.م.س</t>
  </si>
  <si>
    <t xml:space="preserve">رقم 5879 إدارى المركز لسنة 2016</t>
  </si>
  <si>
    <t xml:space="preserve">المجني عليها كان محرر بغيابها المحضر رقم 647 إدارى المركز لسنة 2015 بتاريخ 19/1/2015.</t>
  </si>
  <si>
    <t xml:space="preserve"> طالب يقتل شقيقته لشكه فى سلوكها بسوهاج
الأحد، 18 سبتمبر 2016 08:18 ص
طالب يقتل شقيقته لشكه فى سلوكها بسوهاج سلاسل
سوهاج ــ محمود مقبول
مشاركة
    Share on facebook
    Share on twitter
    Share on facebook
اضف تعليقاً واقرأ تعليقات القراء
تمكن ضباط وحدة مباحث مركز سوهاج من إلقاء القبض على طالب يبلغ من العمر 22 سنة عقب قيامه بتكبيل شقيقته بالسلاسل من الأقدام ووضع أقفال عليها وكتم أنفاسها حتى فارقت الحياة، بعد غيابها عن المنزل لعدة أيام وعودتها مرة أخرى ورفضها إخباره عن مكان اختفائها وشكه فى سلوكها.
كان اللواء مصطفى مقبل مساعد الوزير مدير أمن سوهاج قد تلقى بلاغا من مركز شرطة سوهاج، يفيد بوجود جثة لسيدة بمنزلها بناحية بلصفورة دائرة المركز.
وعلى الفور انتقل إلى مكان الواقعة العميد خالد الشاذلى، مدير إدارة المباحث الجنائية، والعميد منتصر عبد النعيم، رئيس فرع الأمن العام وقادها الرائد محمد سليمان رئيس مباحث مركز شرطة سوهاج وتبين من التحريات أن الجثة تخص "ياسمين . م  . ك  . م"  20 سنة وتقيم بذات الناحية مسجاة على ظهرها بغرفة نومها مكبلة الأقدام بسلاسل حديدية وأقفال، وترتدى كامل ملابسها والمحرر بغيابها المحضر رقم 647 إدارى المركز لسنة 2015 بتاريخ 19/1/2015.
وتوصلت تحريات وحدة مباحث المركز إلى أن المجنى عليها عادت من الغياب منذ ثلاث أيام، وأن وراء مقتلها شقيقها محمد 22 سنة طالب ويقيم بذات الناحية على إثر حدوث مشادة كلامية بينهما، لمحاولته معرفة سبب ومكان اختفائها وشكه فى سلوكها، وقام بكتم أنفسها حتى فارقت الحياة، تم ضبط المتهم وبمواجهته اعترف بارتكاب الواقعة على النحو الوارد سلفاً.
تم نقل الجثة لمشرحة مستشفى أخميم المركزى، وكلفت إدارة البحث الجنائى بالتحرى فـى الواقعة وظروفها وملابساتها، تحرر عن ذلك المحضر رقم 5879 إدارى المركز لسنة 2016.</t>
  </si>
  <si>
    <t xml:space="preserve">http://www.youm7.com/2886693</t>
  </si>
  <si>
    <t xml:space="preserve">https://www.masress.com/almesryoon/1038635</t>
  </si>
  <si>
    <t xml:space="preserve">https://www.masress.com/veto/2370525</t>
  </si>
  <si>
    <t xml:space="preserve">اكتوبر اول</t>
  </si>
  <si>
    <t xml:space="preserve">امام احد الفلل</t>
  </si>
  <si>
    <t xml:space="preserve">غير محدد - ذكر - 45 - زوج - حارس عقار</t>
  </si>
  <si>
    <t xml:space="preserve">توفي الزوج نتيجة محاولة انتحار بعد قتل زوجته ادت لإصابته بطعنة نافذة بالصدر</t>
  </si>
  <si>
    <t xml:space="preserve"> جريمة فى الحى الهادى.. عامل يذبح زوجته وسط الشارع لشكه فى سلوكها.. شاهد عيان: المتهم انتظر زوجته عقب خروجها من إحدى فيلات أكتوبر وسدد لها طعنات.. والجانى يطعن نفسه ليموت بعد 10 أيام من الحادث
الثلاثاء، 11 أكتوبر 2016 09:00 ص
جريمة فى الحى الهادى.. عامل يذبح زوجته وسط الشارع لشكه فى سلوكها.. شاهد عيان: المتهم انتظر زوجته عقب خروجها من إحدى فيلات أكتوبر وسدد لها طعنات.. والجانى يطعن نفسه ليموت بعد 10 أيام من الحادث الشك يدفع الزوج لذبح زوجته فى أكتوبر
كتب بهجت ابو ضيف - أحمد الجعفرى
مشاركة
    Share on facebook
    Share on twitter
    Share on facebook
اضف تعليقاً واقرأ تعليقات القراء
ومن الشك ما قتل، كلمات تصف الجريمة التى دارت أحداثها بمنطقة غرب سوميد بأكتوبر والتى تخلص فيها عامل من زوجته وسط الشارع بذبحها وتسديد الطعنات لها بأنحاء جسدها، ليكتمل السيناريو الذى رسمه، بتوجيهه السكين الملطخ بدماء زوجته إلى بطنه وطعن نفسه محاولا الانتحار لشكه فى سلوك زوجته، كما أكدت تحريات المباحث، ليتم نقله إلى المستشفى فى حالة حرجة، وإجراء عملية جراحية له، حتى فارق الحياة بعد أيام من ارتكابه الجريمة.
الحادث دارت أحداثه بمنطقة هادئة بأكتوبر، حيث تتميز منطقة غرب "سوميد" بالهدوء وخلو شوارعها من المارة إلا قليل من الحراس المسئولين عن تأمين الفيلات الفارهة التى تتميز بها المنطقة.
تفاصيل الرواية يحكيها الحج "شعبان" أحد خفراء المنطقة وشاهد عيان على الحادث، حيث ذكر لـ"اليوم السابع" أن المجنى عليها كانت تعمل بالفيلا منذ فترة طويلة، واعتاد زوجها القاتل انتظارها مساء كل يوم للعودة على مسكنهما بواسطة دراجته البخارية.
وأضاف شاهد العيان أنه يوم الحادث شاهد المتهم ينتظر زوجته أمام الفيلا التى تعمل بها، وعقب خروجها اقترب منها، ودارت بينهما مشادة كلامية قصيرة، ثم أشهر سكينا وسدد لها عدة طعنات بأنحاء جسدها فسقطت أرضا وسالت دماؤها، ثم فوجئت بالمتهم يحاول قطع شرايين يده ثم طعن نفسه بالسكين وسقط بجوار زوجته.
وأكمل شاهد العيان حديثه قائلا إن عددا من سكان الفيلات المجاورة لمكان الحادث أبلغو شرطة النجدة ووصل المقدم محمد الشاذلى رئيس مباحث قسم شرطة أول أكتوبر إلى مسرح الجريمة، وتم نقل المتهم إلى المستشفى بعد ما تبين أنه ما زال على قيد الحياة، كما تم التحفظ على جثة المجنى عليها ونقلها إلى المشرحة.
وقال شاهد عيان آخر إن المجنى عليها كانت تعمل عاملة نظافة بإحدى الفيلات الكائنة بغرب سوميد، وأن زوجها كان ينتظرها يوميا لتوصيلها إلى المنزل، مضيفا أنه نظرا لهدوء المنطقة وخلو الشوارع من المارة خاصة شارع "67" الذى شهد الجريمة، تمكن المتهم من ارتكاب الجريمة وسدد عدة طعنات لزوجته دون أن يتدخل أحد لمنعه أو الدفاع عن المجنى عليها.
والد المجنى عليها نفى خلال الاستماع لأقواله بنيابة أكتوبر تهمة تورط ابنته فى أى علاقة عاطفية غير شرعية، مؤكدا أن زوجها كان دائم التشاجر معها لغيرته الدائمة عليها، وكشفت التحريات وجود فارق بالسن بين الزوج والمجنى عليها، حيث يبلغ المتهم 45 عاما بينما تبلغ الضحية 20 عاما.
وأكد مصدر أمنى بمديرية أمن الجيزة أن المتهم تم نقله إلى المستشفى لإجراء عملية جراحية له، حيث تم إسعافه إلا أن حالته الصحية تدهورت وفارق الحياة عقب ارتكابه الحادث بعد مرور 10 أيام، وتم إخطار النيابة التى صرحت بدفن الجثة.</t>
  </si>
  <si>
    <t xml:space="preserve">http://www.youm7.com/2916783</t>
  </si>
  <si>
    <t xml:space="preserve">http://www.youm7.com/2897682</t>
  </si>
  <si>
    <t xml:space="preserve">https://www.masress.com/albawabh/2128473</t>
  </si>
  <si>
    <t xml:space="preserve">شك في سلوك الأم</t>
  </si>
  <si>
    <t xml:space="preserve">م.م. - ذكر - 32 - أبن - عامل</t>
  </si>
  <si>
    <t xml:space="preserve">ر.خ.ا.</t>
  </si>
  <si>
    <t xml:space="preserve">السجن 10 سنوات</t>
  </si>
  <si>
    <t xml:space="preserve">https://www.masress.com/hawadeth/325845</t>
  </si>
  <si>
    <t xml:space="preserve"> النيابة تقرر حبس تاجر أعلاف قتل أمه بالشرقية لشكه فى سلوكها 4 أيام
الأحد، 25 سبتمبر 2016 08:29 ص
النيابة تقرر حبس تاجر أعلاف قتل أمه بالشرقية لشكه فى سلوكها 4 أيام سجن - أرشيفية
الشرقية- فتحية الديب
مشاركة
    Share on facebook
    Share on twitter
    Share on facebook
اضف تعليقاً واقرأ تعليقات القراء
قررت نيابة بلبيس، اليوم الأحد، برئاسة المستشار أمير نوار وبإشراف المستشار أحمد الفقى المحامى العام لنيابات جنوب الشرقية، حبس تاجر أعلاف قتل أمه خنقا، لشكه فى سلوكها، أربعة أيام على ذمة التحقيقات، التى باشرها محمد وهدان وكيل النيابة وسكرتاريته محمود عبيد، ووجهت النيابة للمتهم تهمة القتل العمد .
تلقى اللواء رضا طبلية مدير أمن الشرقية، إخطارا من اللواء هشام خطاب مدير البحث الجنائى، يفيد بوصول "رفحة خ ال" 50 سنة ربة منزل ومقيمة دائرة مركز بلبيس، جثة هامدة.
وتبين من التحقيقات التى باشرها الرائد أحمد متولى رئيس مباحث بلبيس، بإشراف العقيد محمود جمال رئيس فرع البحث لفرع الجنوب، قيام نجلها "محمد م" 32 سنة عامل بارتكاب الواقعة، بخنقها بسبب شكه فى سلوكها، وتم القبض عليه وعرضه على النيابة العامة.
</t>
  </si>
  <si>
    <t xml:space="preserve">http://www.youm7.com/2895883</t>
  </si>
  <si>
    <t xml:space="preserve">https://www.masress.com/albawabh/2128160</t>
  </si>
  <si>
    <t xml:space="preserve">https://www.masress.com/veto/2380158</t>
  </si>
  <si>
    <t xml:space="preserve">السلام ثان</t>
  </si>
  <si>
    <t xml:space="preserve">م.س.ن. - ذكر - 54 - زوج - قس</t>
  </si>
  <si>
    <t xml:space="preserve">ن.ف.خ.</t>
  </si>
  <si>
    <t xml:space="preserve">جروح متفرقة نتيجة القاء ماء مغلي</t>
  </si>
  <si>
    <t xml:space="preserve"> ومن الشك ما قتل.. قسيس يقتل زوجته بـ"ماء مغلى" بسبب شكه فى سلوكها بمدينة السلام.. نجلا المتهم يعترفان على والدهما.. والقاتل ينكر: "هى اللى انتحرت ودلقت الميه المغلية على نفسها.. والنيابة تحبسه 4 أيام
الأربعاء، 28 سبتمبر 2016 03:03 م
ومن الشك ما قتل.. قسيس يقتل زوجته بـ"ماء مغلى" بسبب شكه فى سلوكها بمدينة السلام.. نجلا المتهم يعترفان على والدهما.. والقاتل ينكر: "هى اللى انتحرت ودلقت الميه المغلية على نفسها.. والنيابة تحبسه 4 أيام جريمة قتل - أرشيفية
كتب إبراهيم أحمد – عبد الله محمود – ندى سليم
مشاركة
    Share on facebook
    Share on twitter
    Share on facebook
اضف تعليقاً واقرأ تعليقات القراء
كشف رجال مباحث القاهرة، كواليس لغز جريمة قتل بشعة لسيدة داخل مسكنها بدائرة قسم شرطة السلام ثان، حيث تلقت غرفة النجدة بالقاهرة بلاغا من الأهالى بالعثور على جثة سيدة داخل مسكنها مفارقة الحياة.
وتبين من التحريات أن زوج المجنى عليها وراء ارتكاب الواقعة، بسبب الخلافات الأسرية وشكه فى سلوكها، فألقى "ماء مغلى عليها"، وتم ضبطه حيث اعترف بارتكابه الواقعة، وتحرر المحضر اللازم، وأخطرت النيابة لمباشرة التحقيق.
وكشفت تحقيقات النيابة العامة، فى جريمة قتل "نجوى.ف"، 42 عاما، "ربة منزل"، أن الجثة بها أثار حريق فى أماكن مختلفة بجسدها، وأن زوجها يعمل "قسيس" بالكنيسة، وأنه مرتكب الجريمة.
وأكدت التحقيقات الأولية للواقعة، أن المتهم احتجز زوجته داخل منزله عدة أيام، وعذبها بشتى وسائل التعذيب، وذلك نتيجة شكه فى سلوكها وأنها تقيم علاقات مشبوهة مع الرجال.
وانتقل فريق من نيابة شرق القاهرة لموقع الجريمة، وتمت معاينة جثة المجنى عليها، وتبين وجود آثار حريق بالكامل فى جسدها، نتيجة سكب ماء مغلى عليها أسفر عن وفاتها فى الحال.
وأمرت النيابة بتشريح الجثة، للوقوف على تقرير الطب الشرعى لسبب الوفاة، كما قررت حبس المتهم 4 أيام على ذمة التحقيقات، بعد أن وجهت إليه تهمة القتل العمد.
وأمام النيابة، أنكر القسيس المتهم بقتل زوجته، ارتكابه للواقعة، قائلا: "هى اللى انتحرت ودلقت الميه المغلية على نفسها بعد ما عرفت حقيقتها وعلاقتها المشبوهة".
كما كشف المتهم مجدى.س، 54 عاما، أنه حبس زوجته داخل المنزل عدة أيام، بعد شكه فى تصرفاتها، وأنها على علاقة مع شخص آخر، موضحا:  "لو كنت عاوزة اقتلها كنت قاتلتها من أول يوم".
واستدعت النيابة، عددا من أقارب المجنى عليها لسماع شهادتهم، بالواقعة، والتعرف على حقيقة أقوال المتهم عن المجنى عليها، وأمرت بتشريح الجثة، للوقوف على تقرير الطب الشرعى لسبب الوفاة، كما قررت حبس المتهم 4 أيام على ذمة التحقيقات، بعد أن وجهت إليه تهمة القتل العمد.
وبدأت تفاصيل الجريمة بع تلقى رجال مباحث قسم شرطة السلام ثان إخطارا من شرطة النجدة، بوجود سيدة مفارقة الحياة بمساكن العبد 1500 ب، وبالانتقال والفحص تم العثور على جثة لسيدة، حيث تبين من الفحص أنها "نجوى . ف . خ" 42 سنة ربة منزل مقيمة محل البلاغ.
ومن خلال المعاينة الأولية التى أشرف على تنفيذها اللواء عبد العزيز خضر مدير الإدارة العامة لمباحث القاهرة، تبين أن"نجوى" توفيت إثر إصابتها بجروح متفرقة بالجسم نتيجة إلقاء ماء مغلى عليها، وبإجراء التحريات وجمع المعلومات تبين أن وراء ارتكاب الواقعة زوجها "مجدى. س.ن" 54 سنة مقيم بذات العنوان.
وبإعداد الأكمنة اللازمة، تمكن ضباط مباحث قسم شرطة السلام ثان وبصحبتهم قوة أمنية من ضبط الزوج المتهم، وبمناقشة المتهم اعترف أمام رجال مباحث القسم بارتكاب الواقعة، بسبب وجود خلافات زوجية بينهما بسبب شكه فى سلوكها، فقام بإلقاء ماء مغلى عليها محدثا إصابتها التى أودت بحياتها.
وبسؤال نجلى المتهم أيدا صحة الواقعة، فتم تحرير المحضر اللازم عن الواقعة، وأحاله اللواء خالد عبد العال مدير أمن القاهرة إلى النيابة التى تولت التحقيق.</t>
  </si>
  <si>
    <t xml:space="preserve">http://www.youm7.com/2900635</t>
  </si>
  <si>
    <t xml:space="preserve">http://www.youm7.com/2900289</t>
  </si>
  <si>
    <t xml:space="preserve">https://www.masress.com/albawabh/2134330</t>
  </si>
  <si>
    <t xml:space="preserve">ع.ج. - ذكر - 19 - أخ - عامل</t>
  </si>
  <si>
    <t xml:space="preserve">ن.ج.</t>
  </si>
  <si>
    <t xml:space="preserve"> شك في سلوك شقيقته.. قتلها
مهاب المناهري
نشر في المساء يوم 18 - 10 - 2016
قام عامل بقتل شقيقته للشك في سلوكها بمركز المنيا إثر معايرة شباب القرية له بعد تغيبها عن المنزل عدة أيام.
تلقي اللواء فيصل دويدار مدير أمن المنيا اخطارا من اللواء محمود عفيفي مدير المباحث يفيد العثور علي جثة "ن.ج.م" 15 سنة بدون عمل داخل غرفة بمسكن أسرتها بمركز المنيا.
دلت المعاينة الأولي للعقيد إيهاب مدكور مفتش المباحث إلي وجود جثة لفتاة في العقد الثاني من العمر ملقاة علي ظهرها داخل غرفة ووجود آثار للخنق حول الرقبة ويشتبه وجود شبهة جنائية في الحادث.
أكدت تحريات الرائد محمد منير رئيس المباحث أن الفتاة كانت متغيبة عن منزلها منذ ثلاثة أيام دون علم أسرتها وعندما عادت نشبت مشادة كلامية بينها وبين شقيقها الأكبر "ع.ج" 19 سنة عامل بمحاجر المنيا بسبب تغيبها عن المنزل ورفضت الاجابة أو الرد عليه مما أثار حفيظته فقام باستدراجها داخل غرفة المنزل وقام بنزع الايشارب من علي رأسها وخنقها مما أسفر عن مصرعها في الحال.
تمكن النقباء نزار الواعر ومحمد عشري من ضبط المتهم والارشاد عن الايشارب واعترف تفصيليا بارتكاب الجريمة للحفاظ علي شرف الأسرة في القرية. </t>
  </si>
  <si>
    <t xml:space="preserve">https://www.masress.com/almessa/351988</t>
  </si>
  <si>
    <t xml:space="preserve">طلاق المجني عليها وترك المنزل</t>
  </si>
  <si>
    <t xml:space="preserve">ا.ي.ا - ذكر - 21 - أخ - غير محدد</t>
  </si>
  <si>
    <t xml:space="preserve">ن.ي.ا.</t>
  </si>
  <si>
    <t xml:space="preserve">رقم 3560 لسنة 2016 إداري الضواحي</t>
  </si>
  <si>
    <t xml:space="preserve"> شاب يقتل شقيقته لشكه في سلوكها ببورسعيد
زيزي إبراهيم
نشر في فيتو يوم 21 - 10 - 2016
كشفت مباحث قسم الضواحي ببورسعيد، ملابسات قتل سيدة في العقد الثاني من عمرها خنقا، وتبين أن وراء الجريمة شقيقها؛ بسبب خروجها المتكرر وشكه في سلوكها.
كان قسم شرطة الضواحي ببورسعيد، تلقى بلاغا بالعثور على جثة لفتاة داخل شقتها بمساكن فاطمة الزهراء بنطاق الحي.
وبالانتقال إلى مكان الحادث للفحص والمعاينة، تبين أن الجثة للمدعوة "ن، ي، الداودى" 23 سنة - ربة منزل، مطلقة ومقيمة لدى أسرتها، ووجدت الجثة مسجاة على ظهرها بأريكة بصالة المسكن مرتدية ملابسها كاملة مصابة بعلامات خنق دائرية حول الرقبة والحنجرة بجانب سحجة أعلى الأنف وأخرى حول الفم وسحجات بأصابع اليد اليمنى"، وتبين أن جميع منافذ الشقة سليمة وكذا محتوياتها وعدم وجود ثمة مسروقات.
وبمناقشة والدة القتيلة، اتهمت شقيقها "إبراهيم. ي"، 21 سنة بارتكاب الواقعة؛ لسوء سلوكها.
وتمكن ضباط وحدة مباحث القسم من القبض على المتهم؛ وبمواجهته اعترف بارتكابه الواقعة؛ لسوء سلوك شقيقته، لكونها مطلقة وخروجها المتكرر، وعند معاتبتها نهرته، فحدثت مشادة كلامية بينهما تطورت لمشاجرة، فقام على إثرها بخنقها ما أودى بحياتها.
تحرر المحضر رقم 3560 - 2016 إداري الضواحي، و جار العرض على النيابة العامة لمباشرة التحقيق. </t>
  </si>
  <si>
    <t xml:space="preserve">https://www.masress.com/veto/2419607</t>
  </si>
  <si>
    <t xml:space="preserve">https://www.masress.com/masrawy/700955419</t>
  </si>
  <si>
    <t xml:space="preserve">https://www.masress.com/almesryoon/1062333</t>
  </si>
  <si>
    <t xml:space="preserve">تغيب عن المنزل</t>
  </si>
  <si>
    <t xml:space="preserve">م.ر.ج. - ذكر - 29 - أخ - غير محدد</t>
  </si>
  <si>
    <t xml:space="preserve">د.ر.ج.</t>
  </si>
  <si>
    <t xml:space="preserve">كانت المجني عليها حامل (7 أشهر)</t>
  </si>
  <si>
    <t xml:space="preserve"> شاب يتخلص من شقيقته خنقًا لشكه فى سلوكها وتغيبها عن المنزل فى بنى سويف
الجمعة، 04 نوفمبر 2016 06:55 م
شاب يتخلص من شقيقته خنقًا لشكه فى سلوكها وتغيبها عن المنزل فى بنى سويف اللواء محمد الخليصى مدير أمن بنى سويف
بني سويف – هاني فتحي
مشاركة
    Share on facebook
    Share on twitter
    Share on facebook
اضف تعليقاً واقرأ تعليقات القراء
أقدم شاب فى العقد الثالث من العمر على التخلص من شقيقته خنقاً،  لشكه فى سلوكها بعد تغيبها عن المنزل سبعة أيام، بمركز الفشن جنوب محافظة بنى سويف.
البداية عندما تلقى اللواء محمد الخليصى، مساعد وزير الداخلية لأمن بنى سويف، اخطارًا من اللواء خلف حسين، مدير إدارة البحث الجنائى، بالعثور على "دعاء .ر.ج" –25 سنة ، ومقيمة مركز الفشن جنوب المحافظة مقتولة داخل منزل خنقا.
وانتقل المقدم محمد إبراهيم، رئيس مباحث مركز شرطة الفشن إلى مكان الحادث، وأكتشف أن أسرة الفتاة حاولت استخراج شهادة وفاة لها إلا أن مفتش الصحة رفض التصريح بدفن الجثة لشكه فى طريقة الوفاة.
ودلت التحريات الأولية للمباحث أن الفتاة مطلقة، ومنفصلة عن زوجها منذ سبعة أشهر، وأنها غادرت المنزل منذ 7 أيام، وبحث عنها شقيقها وأعادها إلى المنزل مساء أمس.
وأضافت التحريات أن شقيقها "محمد"، 29 سنة، قام بقتلها خنقاً اليوم الجمعة، بعدما شك فى سوء سلوكها ووجود علاقة بينها وبين أحد الأشخاص.
وتم نقل الجثة إلى مشرحة مستشفى الفشن المركزى، وضبط المتهم بالقتل، وتحرر محضر بالواقعة، وأخطرت النيابة العامة لمباشرة التحقيقات.</t>
  </si>
  <si>
    <t xml:space="preserve">http://www.youm7.com/2953431</t>
  </si>
  <si>
    <t xml:space="preserve">https://www.masress.com/albawabh/2199257</t>
  </si>
  <si>
    <t xml:space="preserve">https://www.masress.com/elbalad/2476342</t>
  </si>
  <si>
    <t xml:space="preserve">غير محدد - ذكر - 0 - أب - فكهاني</t>
  </si>
  <si>
    <t xml:space="preserve"> حبس بائع 4 ايام قتل طفله لشكه فى سلوك زوجته بكرداسة
هيثم سلامة
نشر في أخبار الحوادث يوم 08 - 11 - 2016
امر المستشار باهر حسن رئيس نيابة امبابة وكرداسة بحبس بائع 4 ايام على ذمة البتحقيقات لاتهامة بقتل طفلة البالغ من العمر 3سنوات لشكة فى سلوك زوجتة ونسب طفلة بكرداسة.
واكدت التحقيقات التى باشرها المستشار محمد عبدالسلام المحامى العام الاول لنيابات شمال الجيزة ان المتهم "فاكهانى " قام بقتل طفلة شكا فى سلوك زوجتة وخوفا من نسب الطفل الية بعد 3 سنوات من انجابة ..فقام بتكميمة وقتلة والقاء جثتة باحد المصارف ..واعترف امام النيابة بقتل الطفل لشكة فى نسبة وبعدما تردد ان زوجتة لها علاقات غرامية بأحد سكان المنطقة وعقب خروجة من منزلة تقوم بالخروج من المنزل لقضاء اوقات الغرامية مع آخرين فقتل الطفل انتقاما لشرفة ..لتأمر النيابة بحبسة وسرعة تحريات المباحث حول الواقعة. </t>
  </si>
  <si>
    <t xml:space="preserve">https://www.masress.com/hawadeth/298619</t>
  </si>
  <si>
    <t xml:space="preserve">خروج المجني عليها بدون اذن الاب</t>
  </si>
  <si>
    <t xml:space="preserve">خ.س. - ذكر - 39 - أب - عامل</t>
  </si>
  <si>
    <t xml:space="preserve">ف.خ.</t>
  </si>
  <si>
    <t xml:space="preserve">المتهم سبق اتهامه فى عدد 2 قضية سلاح بدون ترخيص وضرب أفضى إلى موت ومفرج عنه منذ عام بتهمة قتل زوجته.
قام المتهم بوضع جثة الطفلة داخل كيس والقاها في مقلب قمامة بالخصوص</t>
  </si>
  <si>
    <t xml:space="preserve"> أب يقتل ابنته 10 سنوات ويلقيها فى القمامة لخروجها بدون إذنه بالخصوص
السبت، 03 ديسمبر 2016 02:19 م
أب يقتل ابنته 10 سنوات ويلقيها فى القمامة لخروجها بدون إذنه بالخصوص اللواء مجدى عبد العال مدير أمن القليوبية
القليوبية - خالد حجازى
مشاركة
    Share on facebook
    Share on twitter
    Share on facebook
اضف تعليقاً واقرأ تعليقات القراء
تمكنت أجهزة الأمن بالقليوبية من كشف غموض حادث العثور على جثة لطفلة 10 سنوات، عثر عليها مقتولة داخل كيس بلاستيك وملقاة فى مقلب للقمامة بمدينة الخصوص، حيث تبين أن وراء ارتكاب الواقعة والد المجنى عليها والذى قام بضربها لشكه لخروجها من المنزل بدون إذنه، وألقى القبض على المتهم وتولت النيابة التحقيق.
تلقى اللواء مجدى عبد العال مدير أمن القليوبية بلاغا من الأهالى بالعثور على جثة بمقلب قمامة بنزلة الرشاح بالخصوص بالمعاينة، تبين أن الجثة لطفلة مجهولة موضوعة داخل كيس بلاستيك تبلغ من العمر حوالى 10 سنوات.
كلف اللواء الدكتور أشرف عبد القادر مدير المباحث الجنائية العميد حسام فوزى رئيس مباحث المديرية بسرعة تشكيل فريق بحث قاده العقيد عبدالله جلال رئيس فرع البحث الجنائى فى الخانكة لكشف ملابسات الواقعة والجانى.
توصلت التحريات إلى تحديد شخص المجنى عليها وتدعى فاطمة خ س سن 10 وتقيم مع والدها بمنطقة بهتيم - قسم ثان شبرا الخيمة.
ألقى القبض على والد المجنى عليها وتبين أنه سبق اتهامه فى عدد 2 قضية سلاح بدون ترخيص وضرب أفضى إلى موت ومفرج عنه منذ عام تقريبا بتهمة قتل زوجته.
وبمواجهته اعترف بارتكابه الواقعة، وأنه تعدى على المجنى عليها بالضرب وعندما تأكد من وفاتها وضعها فى كيس بلاستيك وألقى بها فى مقلب القمامة بالخصوص.</t>
  </si>
  <si>
    <t xml:space="preserve">http://www.youm7.com/2993991</t>
  </si>
  <si>
    <t xml:space="preserve">http://www.youm7.com/2994143</t>
  </si>
  <si>
    <t xml:space="preserve">https://www.masress.com/elbalad/2517159</t>
  </si>
  <si>
    <t xml:space="preserve">https://www.masress.com/elbalad/2517279</t>
  </si>
  <si>
    <t xml:space="preserve">ترك منزل الزوجية بدون إذن الزوج</t>
  </si>
  <si>
    <t xml:space="preserve">أ.ج. - ذكر - 28 - زوج - غير محدد</t>
  </si>
  <si>
    <t xml:space="preserve">ر.م.</t>
  </si>
  <si>
    <t xml:space="preserve">طعن والقاء من اعلى</t>
  </si>
  <si>
    <t xml:space="preserve"> «سى السيد» الحشاش.. قتل زوجته لخروجها دون إذنه
آية الجيار
نشر في الصباح يوم 05 - 12 - 2016
المتهم: كانت تعلم أن خروجها دون إذنى «بيعصبنى»
«لم تكن تسمع كلامى، كانت دائمًا تتعمد الخروج من المنزل دون إذنى، على الرغم من أنها تعرف أن هذا الموضوع يغيظنى ويعصبنى إلى درجة الجنون، فأغلب مشاكلنا وخناقتنا كانت بسبب خروجها المتكرر من دون إذن».
كان «أ.ج - 28 سنة»، المتهم بقتل زوجته «رحمة.م - 25 سنة» بعد تعذيبها وإلقائها من الدور السابع بشرفة الشقة، قد حاول الإنكار، أمام نيابة الهرم، ولكن بعد تضييق الخناق عليه ومواجهته بشهادة جيرانه، انهار واعترف بتفاصيل ارتكابه لجريمه القتل، وقال «ما كنتش لاقى أى سبب يبرر لها خروجها الكثير من غير ما تاخذ إذنى، أكيد هى بتعمل حاجة غلط عشان كده كانت بتدارى وبترفض تقول لى».
وأكمل «كنت بأرجع من الشغل أتفاجأ إن مراتى مش موجودة فى البيت، كنت أحاول الاتصال بها على تليفونها المحمول لكنها لم تكن تجيب، وكانت تتأخر عن البيت بالساعات، ولما كانت توصل كنت أسألها عن سبب خروجها دون إذنى فتتحجج بأسباب كتيرة وتقولى إنها بتتصل بى بس تليفونى بيبقى مقفول، ولما كنت أسألها عن سبب عدم ردها على تليفونها كانت تقولى إنها ماسمعتوش وإنها كانت فى المواصلات والدنيا حاولها دوشة».
واستطرد «لم يكن كلامها يقنعنى، ولا الحجج التى كانت تتفنن فى تأليفها، وبدأ الشك يتسلل إلى قلبى تجاه سلوكها، وبدأت أحذرها من خروجها بعد كده من البيت من غير ما تاخذ إذنى مهما كانت الأسباب، لكنها لم تكن تسمع لكلامى ولا لتحذيراتى لها، مما جعل الشك يتعمق بداخلى، إلى أن جاء يوم كالعادة بعد عودتى من العمل، اكتشفت عدم تواجدها فى المنزل فأخذت اتصل بها كالمجنون ولكنها لم تجب، فانتظرتها إلى أن وصلت إلى البيت فلم أشعر بنفسى إلا وأنا أصرخ فى وجهها وأنهال عليها بالضرب وأواجهها باتهامها بالخيانة، لكنها كانت تعترض وترفض فكرة خيانتها لى، ولكنى لم أسمع لكلامها وحججها التى لم أعد أصدقها، فقد ترسخت نظرتى فى ذلك اليوم، إلى أنها تخوننى، فذهبت إلى المطبخ وأخذت منه سكينًا وطعنتها بجسدها عدة طعنات، ولكنها دفعتنى وهرعت إلى الشرفة لتلقى بنفسها من الدور السابع، أنا لست مجرمًا ولا مجنونًا ولكنى زوجًا يدافع عن شرفه وكرامته».
وبسؤال الجيران قالوا «المتهم متزوج من المجنى عليها عرفيًا، وهما على خلاف دائم، وكان يتعدى عليها بالضرب والإهانة كثيرًا، والمجنى عليها كانت تحاول دائمًا أن تستغيث ليخلصوها من جنون زوجها وغيرته القاتلة».
كانت مباحث الهرم قد تلقت بلاغًا يفيد وصول ربة منزل جثة هامدة إلى مشرحة مستشفى الهرم، وبمعاينة سكن الزوجية تبين أنها تحوى بداخلها على آثار دماء على جدران غرفة النوم، كما عثر على سكين به آثار دماء وقطعة من نبات الحشيش المخدر زنة 50 جرامًا».
وبعد تقنين الإجراءات وإعداد الأكمنة تم ضبط المتهم وبمواجهته اعترف بارتكاب الواقعة، وأقر بحيازته للمخدرات بقصد التعاطى، وتحرر المحضر اللازم عن الواقعة، وتم إحالته للنيابة التى قررت حبسه 4 أيام على ذمة التحقيق. </t>
  </si>
  <si>
    <t xml:space="preserve">https://www.masress.com/elsaba7/168330</t>
  </si>
  <si>
    <t xml:space="preserve">السويس</t>
  </si>
  <si>
    <t xml:space="preserve">طريق السويس-القاهرة</t>
  </si>
  <si>
    <t xml:space="preserve">ا.خ. - ذكر - 29 - أخ – سائق
غير محدد - ذكر - 0 - أخ – غير محدد
 غير محدد - ذكر - 0 - أخ – غير محدد
 غير محدد - ذكر - 0 - أخ – غير محدد</t>
  </si>
  <si>
    <t xml:space="preserve">السجن المؤبد للمتهم الاول وسجن 10 سنوات لكل من 3 متهمين اخرين</t>
  </si>
  <si>
    <t xml:space="preserve">https://www.masress.com/elwatan/2695179</t>
  </si>
  <si>
    <t xml:space="preserve">تاريخ الواقعة غير محدد (سابق لتاريخ النشر بعدة ايام)</t>
  </si>
  <si>
    <t xml:space="preserve"> سائق بالسويس يقتل شقيقتيه ويضعهما فى ماسورة مخرات السيول لسوء سلوكهما
الأربعاء، 07 ديسمبر 2016 12:16 ص
سائق بالسويس يقتل شقيقتيه ويضعهما فى ماسورة مخرات السيول لسوء سلوكهما اللواء دكتور مصطفى شحاتة مدير أمن السويس
السويس- سيد نون
مشاركة
    Share on facebook
    Share on twitter
    Share on facebook
اضف تعليقاً واقرأ تعليقات القراء
قام سائق بالسويس بقتل شقيقتيه الإثنتين  بسبب سوء سلوكهما، وذلك بأن استدراجهما الي طريق السويس- القاهرة ثم قتلهما.
وعثر رجال البحث بمديرية أمن السويس علي جثتى السيدتين القتلي داخل إحدي مواسير مخرات السيول بطريق السويس – القاهرة، وتم نقل الجثتين إلي مشرحة مستشفي السويس العام.
وكان اللواء دكتور مصطفي شحاتة مدير أمن السويس، تلقي بلاغا بتغيب شقيقتين واحدة تدعي " فاتن " 40 عاما والثانية " اية " 24 عاما عن منزلهما منذ عدة أيام، وقام زوجا السيدتين بتحرير محاضر بقسم شرطة السويس.
وبتشكيل فريق بحث بقيادة العميد محمد والي مدير المباحث الجنائية تبين أن أخر شخص تم مشاهدة الشقيقتين معه هو شقيقهما " أحمد خ " سائق، وأنه منذ ذلك الوقت اختفت الشقيقتان تماما.
وبقيام رئيس مباحث قسم شرطة السويس الرائد محمد عابد بالقبض علي شقيق السيدتين أنكر في البداية انه يعلم أين هما أو أنه كان آخر شخص معهما، ومع تضيق الخناق علي المتهم اعترف.
وقال المتهم أنا من قتلتهما بعد أن علمت سوء سلوكهما، وقمت باستدراجهما الي طريق السويس - القاهرة بسيارتي ثم قمت بطعنهما وقتلهما دفاعا عن شرفي، ثم قمت بوضعهما داخل مواسير مخرات السيول، وأكد المتهم، أنه ليس نادما علي جريمته وأنه كان يجب أن يحافظ علي شرفة بقتلهما حسب تعبيره.</t>
  </si>
  <si>
    <t xml:space="preserve">http://www.youm7.com/2999215</t>
  </si>
  <si>
    <t xml:space="preserve">https://www.masress.com/albawabh/2258193</t>
  </si>
  <si>
    <t xml:space="preserve">https://www.masress.com/alwafd/1421756</t>
  </si>
  <si>
    <t xml:space="preserve">ا.خ.</t>
  </si>
  <si>
    <t xml:space="preserve">انتشار شائعات حول سوء سلوكها</t>
  </si>
  <si>
    <t xml:space="preserve">امام شقة الاسرة</t>
  </si>
  <si>
    <t xml:space="preserve">ج.ا.ا. - ذكر - 40 - عم - عامل</t>
  </si>
  <si>
    <t xml:space="preserve">ش.ا.ا.</t>
  </si>
  <si>
    <t xml:space="preserve">أبنة أخ</t>
  </si>
  <si>
    <t xml:space="preserve">جرح ذبحي بالرقبة وعدة طعنات بالوجه</t>
  </si>
  <si>
    <t xml:space="preserve">رقم 2795 إدارى قسم شرطة جرجا لسنة 2016</t>
  </si>
  <si>
    <t xml:space="preserve"> عامل يذبح ابنة شقيقه بسلاح أبيض أمام الأهالى بزعم الدفاع عن الشرف بسوهاج
الثلاثاء، 13 ديسمبر 2016 03:14 م
عامل يذبح ابنة شقيقه بسلاح أبيض أمام الأهالى بزعم الدفاع عن الشرف بسوهاج الفتاة المذبوحة
سوهاج - محمود مقبول
مشاركة
    Share on facebook
    Share on twitter
    Share on facebook
اضف تعليقاً واقرأ تعليقات القراء
شهدت مدينة جرجا جنوب محافظة سوهاج واقعة غريبة من نوعها، حيث قام عامل فى الأربعين من عمره باقتياد ابنة أخيه 22 سنة، مطلقة، إلى وسط الشارع بمنطقة مساكن الأبعادية دائرة قسم جرجا، تحت تهديد السلاح الأبيض، وجمع حولها الأهالى، وقام بنحرها من رقبتها وطعنها عدة طعنات، وقام بالوقوف على جثتها، وسلم نفسه لضباط المباحث، معلنا أنه قام بفعلته بمحض إرادته ليثأر لشرفه وشرف العائلة.
كان اللواء مصطفى مقبل مساعد الوزير مدير أمن سوهاج، قد تلقى بلاغا من العميد محب حمزة نائب المدير لقطاع الجنوب يفيد بوجود جثة لفتاه بنهر الطريق وأن عمها هو من قام بارتكاب الواقعة وسلم نفسه.
وعلى الفور انتقل إلى مكان الواقعة العميد خالد الشاذلى، مدير إدارة المباحث الجنائية والعميد منتصر عبدالنعيم، رئيس فرع الأمن العام والعميد أحمد الراوى، رئيس فرع بحث الجنوب، وتبين من التحريات التى قادها الرائد أحمد العزازى، رئيس مباحث قسم جرجا، والنقيب حسام غلاب معاون أول مباحث القسم قيام "ج .ا . ا" 40 سنة عامل، يقيم بناحية مساكن الأبعادية دائرة القسم دائرة قسم جرجا، بذبح ابنه أخيه "ش . أ .ا" 22 سنة ربة منزل مطلقة، بالشارع وسط تجمع عدد كبير من الأهالى.
وأكد شهود العيان، أن العم قام بسحب ابنة أخيه من شعرها من داخل سكنها بالمنطقة، وأخذ يصيح بأعلى صوته فى الشارع "يا ناس يرضيكم كدا.. يرضيكم اللى بتعمله"، وقام بذبحها من رقبتها بالسلاح الأبيض الذى كان بيده، وطعنها عدة طعنات بالوجه، ولم يتركها حتى فارقت الحياة دون تدخل أحد من الأهالى للدفاع عنها أو منعه.
كما أكد شهود العيان أن عم الفتاة قال لرجال المباحث الذين حضروا لمكان الواقعة، إننى من قمت بفعل ذلك بمفردى، وليس لى أى شركاء، وأننى فعلت ذلك من الدفاع عن شرفى وشرف عائلتى بعد أن سرت عدة إشاعات بالمنطقة عن سوء سلوكها.
تم اقتياده إلى قسم الشرطة، واعترف تفصيليا بالواقعة، وتم نقل الجثة إلى مشرحة مستشفى جرجا العام، تحت تصرف النيابة العامة التى قررت انتداب الطب الشرعى، لبيان سبب الوفاة، والتصريح بالدفن عقب ذلك.</t>
  </si>
  <si>
    <t xml:space="preserve">http://www.youm7.com/3008739</t>
  </si>
  <si>
    <t xml:space="preserve">http://www.youm7.com/3009715</t>
  </si>
  <si>
    <t xml:space="preserve">https://www.masress.com/almasryalyoum/4056838</t>
  </si>
  <si>
    <t xml:space="preserve">اكتوبر ثان</t>
  </si>
  <si>
    <t xml:space="preserve">سوء سمعة الزوجة</t>
  </si>
  <si>
    <t xml:space="preserve">م.ع.س - ذكر - 26 - زوج - عاطل</t>
  </si>
  <si>
    <t xml:space="preserve">س.ا.</t>
  </si>
  <si>
    <t xml:space="preserve"> مقتل ربة منزل بطلق ناري على يد زوجها لشكِّه في سلوكها بأكتوبر
سمر فتحى
نشر في البوابة يوم 14 - 12 - 2016
لقيت ربة منزل مصرعها بطلق ناري فى البطن على يد زوجها؛ لشكِّه فى سلوكها بمنطقة أكتوبر، وتم ضبط المتهم وأحاله اللواء هشام العراقى مدير الأمن للنيابة العامة؛ للتحقيق.
تعود الواقعة بتلقى قسم شرطة ثان أكتوبر إخطارًا من مستشفى جامعة مصر، بوصول سارة أ س، 25 سنة، ربة منزل للمستشفى جثة هامدة إثر إصابتها بطلق ناري بالبطن.
وعلى الفور انتقلت الأجهزة الأمنية إلى مكان الواقعة، وبسؤال شقيقة المجني عليها ناريمان أ س، 23 سنة، طالبة اتهمت زوج شقيقتها، ويُدعَى محمد ع س، 26 سنة، عاطل، بارتكاب الواقعة.
وبعد تقنين الإجراءات القانونية تم ضبطه وبحوزته طبنجة دون ترخيص و7 طلقات، وبمواجهته اعترف بارتكاب الواقعة بعد قيام شقيقته زينب ع س، 31 سنة، ربة منزل، بإخباره أن زوجته سيِّئة السُّمعة.
وتَحرَّر محضر بالواقعة، وأُخطرت النيابة العامة؛ للتحقيق.</t>
  </si>
  <si>
    <t xml:space="preserve">https://www.masress.com/albawabh/2270138</t>
  </si>
  <si>
    <t xml:space="preserve">https://www.masress.com/hawadeth/307345</t>
  </si>
  <si>
    <t xml:space="preserve">https://www.masress.com/veto/2499647</t>
  </si>
  <si>
    <t xml:space="preserve">أبو حماد</t>
  </si>
  <si>
    <t xml:space="preserve">م.ا.م. - ذكر - 36 - زوج - عامل</t>
  </si>
  <si>
    <t xml:space="preserve">س.م.ع.</t>
  </si>
  <si>
    <t xml:space="preserve">طعنات متفرقة بالجسد بسلاح أبيض</t>
  </si>
  <si>
    <t xml:space="preserve"> صور| «أخرس» يذبح زوجته وطفليه ويقطع أجسادهم بالشرقية
التحرير
نشر في التحرير يوم 14 - 12 - 2016
الشرقية - ريهام الوجيه:
شهد مركز أبو حماد بالشرقية جريمة قتل بشعة، بعدما أقدم شاب (أصم وأبكم) على قتل زوجته وطفليه ذبحا وتقطيع أجسادهم مستخدما سكين وبلطة في حمام مسكنه لشكه في نسب طفليه، ألقى القبض على المتهم، وأرشد عن سلاح الجريمة وباشرت النيابة التحقيقات.
تلقى اللواء رضا طبلية مدير أمن الشرقية، إخطارًا من اللواء هشام خطاب رئيس البحث الجنائي، يفيد بتلقى مركز شرطة أبو حماد بلاغًا من الأهالي بالعثور على " سها ع ا" 32 عاما، ربة منزل وطفليها " يوسف .م " 8 سنوات، و"مريم " 6 سنوات، جثثا هامدة إثر إصابتهم بطعنات فى الرقبة وتقطيع أجسادهم، داخل حمام منزلهم، الكائن بقرية الشيخ جبيل، دائرة المركز.
وبانتقال ضباط المباحث لمكان الحادث، تبين من التحريات أن "محمد ا"35 عاما، عامل بشركة مصر للبترول،(أصم وأخرس) زوج المجني عليها الأولى ووالد الطفلين هو مرتكب الجريمة لشكه في سلوك زوجته ونسب طفليه، وأنه استخدم «بلطة» وسكين في تنفيذ جريمته.
وبمواجهته اعترف بالتخلص منهم لذات السبب، وأرشد عن أداة المستخدمة وملابسه التي ارتداها في أثناء ارتكابه للجريمة، وتحرر محضر بالواقعة . </t>
  </si>
  <si>
    <t xml:space="preserve">https://www.masress.com/tahrirnews/3591773</t>
  </si>
  <si>
    <t xml:space="preserve">https://www.masress.com/hawadeth/307419</t>
  </si>
  <si>
    <t xml:space="preserve">https://www.masress.com/almasryalyoum/4057160</t>
  </si>
  <si>
    <t xml:space="preserve">م.ا.م. - ذكر - 36 - أب - عامل</t>
  </si>
  <si>
    <t xml:space="preserve">ي.م.ا</t>
  </si>
  <si>
    <t xml:space="preserve">المنصورة</t>
  </si>
  <si>
    <t xml:space="preserve">ج.ع.ا. - ذكر - 27 - زوج - عاطل</t>
  </si>
  <si>
    <t xml:space="preserve">م.ص.</t>
  </si>
  <si>
    <t xml:space="preserve">حروق من الدرجة الثالثة بالوجه والظهر والاطراف نتيجة القاء مياه نار</t>
  </si>
  <si>
    <t xml:space="preserve">رقم 16906/2016 جنح القسم</t>
  </si>
  <si>
    <t xml:space="preserve">تم اصابة الابن (م – 4  سنوات) بالخطأ</t>
  </si>
  <si>
    <t xml:space="preserve"> ضبط عامل ألقى ماء نار على وجه زوجته ونجله بالدقهلية
رامى القناوى وأحمدأبوالقاسم
نشر في البوابة يوم 16 - 12 - 2016
ألقت الأجهزة الأمنية بمحافظة الدقهلية، القبض على عامل بعد قيامه بإلقاء مادة حارقة بوجه زوجته ونجله نتيجة لشكه بسلوكها.
كان اللواء مصطفى النمر، مساعد وزير الداخلية لأمن الدقهلية، قد تلقى إخطارا من اللواء مجدي القمري، مدير المباحث الجنائية، يفيد بورود إشارة من مستشفى المنصورة الدولي بوصول "مها ص. إ"، 35 سنة ربة منزل مصابة بحروق من الدرجة الثالثة بالوجه والظهر والأطراف بنسبة 30%، ونجلها "محمد ج. ع"، 5 سنوات مصابًا بحروق من الدرجتين الثانية والثالثة بالوجه والفخذين بنسبة 7%، ولا يمكن استجوابهما "ويقيمان منطقة عزبة عقل.
انتقل ضباط مباحث قسم ثان المنصورة بقيادة الرائد محمد مطر، رئيس المباحث، وبسؤال شقيق المصابة ويدعى "عمرو"، 36 سنة نقاش، اتهم زوجها "جمال ع. م" 27 سنة عامل، بإلقاء مادة حارقة "ماء نار" عليهما، وإحداث إصابتهما لوجود خلافات زوجية بينهما.
وتمكن ضباط المباحث من إلقاء القبض على الزوج المتهم وبمواجهته، اعترف بارتكاب الواقعة، لشكه فى سلوك زوجته، وأن إصابة نجله حدثت عن طريق الخطأ أثناء حمل والدته له.
تم تحرير المحضر رقم 16906/2016 جنح القسم بالعرض على النيابة العامة، قررت حبس الزوج 4 أيام على ذمة التحقيقات. </t>
  </si>
  <si>
    <t xml:space="preserve">https://www.masress.com/albawabh/2274500</t>
  </si>
  <si>
    <t xml:space="preserve">http://www.youm7.com/3012393</t>
  </si>
  <si>
    <t xml:space="preserve">https://www.masress.com/moheet/2511994</t>
  </si>
  <si>
    <t xml:space="preserve">ع.ن.ح - ذكر - 55 - زوج - مسئول امن بشركة</t>
  </si>
  <si>
    <t xml:space="preserve">ن.ع.م.</t>
  </si>
  <si>
    <t xml:space="preserve">ضرب بشاكوش على الرأس</t>
  </si>
  <si>
    <t xml:space="preserve">السجن المشدد 10 سنوات</t>
  </si>
  <si>
    <t xml:space="preserve">رقم 416لسنة 2017 جنايات الدخيلة</t>
  </si>
  <si>
    <t xml:space="preserve">https://www.masress.com/youm7/3575008</t>
  </si>
  <si>
    <t xml:space="preserve"> زوج يتخلص من زوجته ب«الشاكوش» لشكه في سلوكها بالإسكندرية
محمد علي خالد الامير
نشر في فيتو يوم 27 - 12 - 2016
عثر ضباط البحث الجنائي بمديرية أمن الإسكندرية، اليوم الثلاثاء، على جثة سيدة تدعى" ن- ع- م" بالطابق الأول علوي، داخل الشقه سكنية، بشارع الجيش في منطقة الدخيلة، مسجاه على ظهرها بأرضية حجرة النوم ترتدي كامل ملابسها، وبمناظرتها تبين إصابتها بجروح بالجبهة وأعلى الرأس.
توصلت الجهود الأمنية إلى تحديد مرتكب الواقعة زوج المجني عليها ويدعى "ع- ن- س" 55 عامًا، سمسار سيارات، بمحل إقامته بمركز البدرشين محافظة الجيزة.
عقب تقنين الإجراءات تمكن ضباط إدارة البحث الجنائي بالتنسيق مع إدارة البحث الجنائي بأمن الجيزة من ضبط المتهم.
بمواجهته اعترف بارتكابه الواقعة، وأضاف بقيامه بالتعدي على المجني عليها بالضرب بشاكوش على رأسها حتى فارقت الحياة عقب حدوث مشادة كلامية بينهما لشكه في سلوكها، بإرشاده تم ضبط الشاكوش المستخدم بمنور العقار محل البلاغ.
وتحرر المحضر أحوال القسم وجارِ العرض على النيابة. </t>
  </si>
  <si>
    <t xml:space="preserve">https://www.masress.com/veto/2517968</t>
  </si>
  <si>
    <t xml:space="preserve">https://www.masress.com/alnahar/494488</t>
  </si>
  <si>
    <t xml:space="preserve">https://www.masress.com/almasryalyoum/4063526</t>
  </si>
  <si>
    <t xml:space="preserve">الباجور</t>
  </si>
  <si>
    <t xml:space="preserve">في شارع بجوار معدية</t>
  </si>
  <si>
    <t xml:space="preserve">م.ع. - ذكر - 31 - زوج - عامل</t>
  </si>
  <si>
    <t xml:space="preserve"> عامل يقتل زوجته خنقا بـ"إيشارب" لشكه فى سلوكها بالمنوفية
الإثنين، 02 يناير 2017 05:34 م
عامل يقتل زوجته خنقا بـ"إيشارب" لشكه فى سلوكها بالمنوفية جثة - صورة أرشيفية
المنوفية _ محمد فتحي
مشاركة
    Share on facebook
    Share on twitter
    Share on facebook
اضف تعليقاً واقرأ تعليقات القراء
قتل عامل بقرية الكتامية التابعة لمركز الباجور بمحافظة المنوفية، زوجته، خنقا بإيشارب وألقى جثتها فى مياه "الرياح المنوفى" لشكه فى سلوكها، تم تحرير محضر بالواقعة وأخطرت النيابة لمباشرة التحقيقات.
تلقى اللواء خالد أبو الفتوح مدير أمن المنوفية، إخطارا من العميد السيد سلطان مدير المباحث الجنائية، يفيد تلقيه بلاغا من مجدى ع  - 31 عاما - بتغيب زوجته سمر م 25 عاما منذ يوم 28 الماضى، وبالبحث والتحرى تبين العثور على جثة بمياه "الرياح المنوفى" وبالفحص تبين أنها جثة المتغيبة، على الفور قرر اللواء خالد أبو الفتوح مدير أمن المنوفية، والعميد السيد سلطان مدير المباحث الجنائية، تشكيل فريق بحث جنائى برئاسة العميد مدحت فارس رئيس المباحث الجنائية، المقدم خالد عبد الحليم مفتش المباحث، الرائد محمد طارق رئيس مباحث مركز الباجور،النقيب محمد موسى معاون المباحث.
وبتقنين الإجراءات ووضع الأكمنة الثابتة والمتحركة تبين قيام زوجها بقتلها، تم ضبطه وبمواجهته اعتراف أنه قام باستدراجها حتى معدية سمان التابعة لدائرة المركز وكتم أنفاسها وخنقها بإيشارب كانت ترتديه لشكه فى سلوكها، تم تحرير محضر بالواقعة وأخطرت النيابة لمباشرة التحقيقات.</t>
  </si>
  <si>
    <t xml:space="preserve"> http://www.youm7.com/3037361</t>
  </si>
  <si>
    <t xml:space="preserve">https://www.masress.com/elbalad/2561411</t>
  </si>
  <si>
    <t xml:space="preserve">https://www.masress.com/elbalad/2561684</t>
  </si>
  <si>
    <t xml:space="preserve">النصف الاول من 2017</t>
  </si>
  <si>
    <t xml:space="preserve">2017</t>
  </si>
  <si>
    <t xml:space="preserve">0/0/2017</t>
  </si>
  <si>
    <t xml:space="preserve">سيدي جابر</t>
  </si>
  <si>
    <t xml:space="preserve">ي.ع.ع - ذكر - 0 - زوج - غير محدد</t>
  </si>
  <si>
    <t xml:space="preserve">الإعدام شنقا</t>
  </si>
  <si>
    <t xml:space="preserve">الحكم بالإعدام</t>
  </si>
  <si>
    <t xml:space="preserve">رقم 14188 لسنة 2017</t>
  </si>
  <si>
    <t xml:space="preserve">https://www.masress.com/youm7/3882767</t>
  </si>
  <si>
    <t xml:space="preserve"> الإعدام شنقا لشخص قتل زوجته لشكه فى سلوكها بالإسكندرية
أسماء على بدر
نشر في اليوم السابع يوم 22 - 07 - 2018
قضت محكمة جنايات الإسكندرية، بالإعدام شنقا للمتهم بقتل زوجته لشكه فى سلوكها بالإسكندرية.
صدر الحكم برئاسة المستشار محمود عبد العاطى مبارك، وعضوية كل من المستشار أيمن إبراهيم والمستشار عبد العاطى مسعود شعلة وأمين سر الدائرة محمد عثمان .
وأكدت المحكمة فى حكمها فى الجناية رقم 14188 لسنة 2017 أنه بعد الاطلاع على المواد 251- 261- 304/2- 313- 381 من قانون العقوبات وبعد الإجماع من هيئة المحكمة على القضية بإعدام المتهم "يوسف.ع.ع. " شنقا عما نسب إليه ومصادرة المضبوطات والزامه بالمصاريف الجنائية .
تعود القضية رقم 14188 لسنة 2017، عندما أقدم زوج على قتل زوجته بدائرة قسم شرطة سيدى جابر بعدما تشكك فى سلوكها وأنه أنها على علاقة بغيره فقرر التخلص منها .وعثرت الاجهزة الأمنية على جثة السيدة وتحررت عن الواقعة وتم ضبط المتهم واعترف بجريمته.
وكانت هيئة المحكمة أحالت المتهم فى جلسة سابقة للمفتى الديار المصرية لإبداء الرأى الشرعى فى إعدامه والذى أيد الحكم بإعدامه . </t>
  </si>
  <si>
    <t xml:space="preserve">https://www.elnabaa.net/715369</t>
  </si>
  <si>
    <t xml:space="preserve">https://www.elwatannews.com/news/details/3542813?t=push</t>
  </si>
  <si>
    <t xml:space="preserve">مشاهدة المجني عليها على متن دراجة بخارية مع رجل</t>
  </si>
  <si>
    <t xml:space="preserve">ا.ع. - ذكر - 43 - أب - عامل</t>
  </si>
  <si>
    <t xml:space="preserve">تعدي بالضرب وهبوط بالدورة الدموية</t>
  </si>
  <si>
    <t xml:space="preserve">السجن 6 أشهر مع الشغل</t>
  </si>
  <si>
    <t xml:space="preserve">رقم 2354  سنة 2017</t>
  </si>
  <si>
    <t xml:space="preserve">http://www.youm7.com/4086296</t>
  </si>
  <si>
    <t xml:space="preserve"> جنايات الجيزة تقضى بالسجن 6 أشهر لأب بتهمة ضرب ابنته حتى الموت
الأحد، 30 ديسمبر 2018 12:45 م
جنايات الجيزة تقضى بالسجن 6 أشهر لأب بتهمة ضرب ابنته حتى الموت محكمة -أرشيفية
كتب كريم صبحى
مشاركة
    Share on facebook
    Share on twitter
    Share on facebook
اضف تعليقاً واقرأ تعليقات القراء
قضت محكمة جنايات الجيزة، المنعقدة بمحكمة عابدين، برئاسة المستشار عبده عطية، بمعاقبة عامل، بالسجن 6 أشهر مع الشغل والنفاذ، فى ضرب ابنته حتى الموت فى بولاق الدكرور.
كان المحامى العام لنيابات جنوب الجيزة، أحال القضية رقم 2354 لسنة 2017ـ المتورط فيها عامل محارة، فى تعذيب ابنته حتى الموت فى منطقة بولاق الدكرور، إلى محكمة الجنايات.
وكشف أمر الإحالة أن المتهم، أيمن ع، 43 سنة، ارتكب جريمة قتل نجلته عمدا، حيث قام بتقييدها، وممارسة جميع أنواع العذاب ضدها حيث أحضر سلاح أبيض، عصا خشبية وتعدى عليها بالضرب حتى الموت مما أسفر عن إصابتها بجروح متفرقة بالجسم. كما تبين أن الفتاة أصيبت بحالة من هبوط فى الدورة الدموية نتيجة خوفها الشديد ونتيجة حالة الإعياء التى أصابتها عقب التعدى عليها من قبل والداها، وذلك بهدف تربيتها وتأديبها بسبب سوء سلوكها.
</t>
  </si>
  <si>
    <t xml:space="preserve">https://mesrion.com/story/1216425/%D8%AD%D8%A8%D8%B3-%D8%A3%D8%A8-%D8%B9%D8%B0%D8%A8-%D8%A7%D8%A8%D9%86%D8%AA%D9%87-%D8%AD%D8%AA%D9%89-%D8%A7%D9%84%D9%85%D9%88%D8%AA-%D9%84%D8%B3%D9%88%D8%A1-%D8%B3%D9%84%D9%88%D9%83%D9%87%D8%A7</t>
  </si>
  <si>
    <t xml:space="preserve">ديروط</t>
  </si>
  <si>
    <t xml:space="preserve">شك في سلوك الأخت</t>
  </si>
  <si>
    <t xml:space="preserve">ح.ص.ض - ذكر - 0 - أخ - طالب</t>
  </si>
  <si>
    <t xml:space="preserve">ر.ص.ض</t>
  </si>
  <si>
    <t xml:space="preserve"> القبض على قاتل شقيقته خنقا في أسيوط
أ ش أ
نشر في الشروق الجديد يوم 02 - 01 - 2017
ألقى ضباط وحدة مباحث مركز شرطة ديروط بأسيوط، أمس الأحد، القبض على طالب قام بقتل شقيقته خنقا لشكه في سلوكها.
تلقى اللواء عاطف قليعي مدير أمن أسيوط، قد تلقى إخطارا من مأمور مركز شرطة ديروط بورود بلاغ من أهالي قرية المندرة بوفاة «ر. ص. ض»، ربة منزل مقيمة المندرة بمنزلها بذات الناحية بإدعاء صاعق كهربائي.
وتبين أن الجثة بها إصابات ظاهرية عبارة عن كدمات وسحجات بالوجه وأثار عض بكف اليد اليمني ، فتم التحفظ علي الجثة بمشرحة مستشفي ديروط المركزي.
وتوصلت التحريات إلي قيام شقيقها «ح. ص. ض»، طالب، مقيم ذات الناحية بالتعدي عليها بالخنق، ما أدى إلى وفاتها لشكه في سلوكها.
تمكن ضباط مباحث المركز من ضبطه وبمواجهته بالتحريات أقر بارتكابه الواقعة لذات السبب</t>
  </si>
  <si>
    <t xml:space="preserve">https://www.masress.com/shorouk/1091016</t>
  </si>
  <si>
    <t xml:space="preserve">http://www.youm7.com/3036356</t>
  </si>
  <si>
    <t xml:space="preserve">https://www.masress.com/elbalad/2560154</t>
  </si>
  <si>
    <t xml:space="preserve">م.ن.</t>
  </si>
  <si>
    <t xml:space="preserve">اقدم المتهم على قتل ابنته 4 سنوات بعد شهادتها واقعة قتل الام</t>
  </si>
  <si>
    <t xml:space="preserve"> يذبح زوجته وطفلته لشكه في سلوكها بمنشأة ناصر
محمد صبرى
نشر في صدى البلد يوم 12 - 01 - 2017
نجح ضباط الإدارة العامة لمباحث القاهرة فى كشف غموض مقتل سيدة ونجلتها داخل شقتهما بمنشأة ناصر حيث تبين ان الزوج وراء ارتكاب الجريمة، فتم ضبطه، وأمر اللواء خالد عبدالعال مساعد وزير الداخلية لقطاع أمن القاهرة بإخطار النيابة للتحقيق.
وكان قسم شرطة منشأة ناصر قد تلقى بلاغا بإكتشاف مقتل سيدة ونجلتها بمساكن سوزان مبارك بالانتقال والفحص عثر علي جثة ربة منزل بها ذبح بالرقبة وطفلتها 4 سنوات بها ذبح بالرقبة .
وتبين سلامة منافذ الشقة .. فقام اللواء أحمد الالفى مدير المباحث الجنائية بالقاهرة بوضع خطه بحث تم التوصل من خلالها إلى ان وراء ارتكاب الواقعة زوج المجني عليها تم ضبطه.
واعترف بارتكاب الجريمة وأقر أنه حال عودته لمسكنه قام بالطرق علي باب الشقة عدة مرات إلا أن المجني عليها لم تقم بفتح الباب في حينه فقام بنهرها وحدثت بينهما مشادة كلامية سخرت خلالها المجني عليها منه قائلة بأنها علي علاقة بشخص أخر الأمر الذي أثار حفيظته ونظرًا لوجود خلافات سابقة بينهما وسابقة ادعاء المجني عليها علي زوجة شقيقه بإرتباطها عاطفيًا بشخص أخر فقام بإحضار سكين وتعدي عليها محدثًا ما بها من إصابات والتي أودت بحياتها.
وحال مشاهدة المجني عليها الثانية الواقعة قامت بالصراخ فتعدي عليها بذات السكين محدثًا إصابتها بجرح ذبحي بالرقبة وقام برفع ملابس المجني عليها الأولي لإظهار الجريمة بأن مرتكب الواقعة حاول التعدي عليها جنسيًا ثم قام بتبديل ملابسه الملوثة بالدماء وغسل السكين المستخدم في ارتكاب الواقعة والاستنجاد بجيرانه والادعاء بإكتشافة مقتل زوجته وكريمته .
تم بإرشاده ضبط السكين المستخدم في ارتكاب الواقعة والملابس التي كان يرتديها أثناء ارتكابها . </t>
  </si>
  <si>
    <t xml:space="preserve">https://www.masress.com/elbalad/2575028</t>
  </si>
  <si>
    <t xml:space="preserve">http://www.youm7.com/3050044</t>
  </si>
  <si>
    <t xml:space="preserve">https://www.masress.com/elbalad/2574668</t>
  </si>
  <si>
    <t xml:space="preserve">http://www.youm7.com/3051585</t>
  </si>
  <si>
    <t xml:space="preserve">بندر البلينا</t>
  </si>
  <si>
    <t xml:space="preserve">شك في سلوك الأبنة</t>
  </si>
  <si>
    <t xml:space="preserve">ح - ذكر - 50 - أب - موظف</t>
  </si>
  <si>
    <t xml:space="preserve">أ.ح.</t>
  </si>
  <si>
    <t xml:space="preserve"> يقتل ابنته لشكه في سلوكها بسوهاج
محمد أبو العباس
نشر في الأهرام المسائي يوم 17 - 01 - 2017
عاش حسن الموظف البسيط يحلم باليوم الذي تتخرج فيه ابنته آية من مدرسة التمريض وتلتحق بالعمل في أحد المستشفيات بسوهاج لتساعده علي نفقات المعيشة وتربية أخوتها الصغارخاصة انه في العقد الخامس من عمره وليس له مورد رزق سوي راتبه الشهري من وظيفته الحكومية.
لكن يبدو أن الفتاة خيبت ظن والدها فيها حيث شك والدها في ارتباطها بعلاقة آثمة مع أحد الشباب مستغلة وجودها في مدرسة التمريض بمدينة سوهاج بعيدا عن محل إقامتها بمدينة البلينا, وتعززت شكوك والدها فقد كانت تقضي أيام اجازتها من المدرسة في بيت أسرتها في عزلة تامة حيث تغلق باب غرفتها علي نفسها وتتهرب من الحديث مع والديها وأخوتها رغم اشتياقهم الكبير لها ولاحظ الأب أن ابنته تكثر من المكالمات التليفونية علي الهاتف المحمول حتي ساعات متأخرة من الليل بصوت هامس وضحكات مكتومة.
انتهز والدها فرصة تحدثها في الهاتف المحمول في غرفتها وفتح عليها الباب فجأة وسألها عن الشخص الذي تتحدث معه بطريقة هامسة ولكنها أنكرت أنها تعرف أحدا وادعت أنها تكلم إحدي زميلاتها في المدرسة ولكن الأب فطن إلي كذب ابنته وانتزع الهاتف من يديها ليجد اسم شاب.
انفجر الأب من الغضب وانهال عليها بالضرب المبرح لمعرفة الشخص الذي ترتبط به ومدي العلاقة بينهما وتحت وطأة الصفعات المتتالية من الأب علي وجه ابنته اعترفت آية بأنها ترتبط بعلاقة غير مشروعة بأحد الشباب واستجدته بأن سامحها ويغفر لها ولكنه لم يشعر إلا بيديه تنقض علي رقبتها ولا يتركها الا وهي جثة هامدة وسط ذهول والدتها وأخوتها الذين فشلوا في إنقاذها من بين يديه. تم نقل الجثة للمستشفي والقبض علي المتهم وأخطرت النيابة وباشرت التحقيق
كان اللواء مصطفي مقبل مساعد وزير الداخلية مدير امن سوهاج قد تلقي بلاغا من العقيد محمد فريد مأمور مركز شرطة البلينا بوصول آية18 سنة طالبة بمدرسة التمريض الي مسشفي البلينا المركزي جثة هامدة. انتقل العميد خالد الشاذلي مدير ادارة البحث والعقيد احمد الراوي رئيس فرع البحث للجنوب والرائد محمد جمال رئيس مباحث المركز لمكان البلاغ وتوصلت التحريات إلي وجود شبهةجنائية في الواقعة وأن وراء ارتكاب الواقعة والدها حسن50 سنة.
وبتوقيع الكشف الطبي علي الجثة بمعرفة مفتش الصحة أفاد بوجود سحجات وتجمعات دموية بالوجه والشفتين واشتباه خلع بالرقبة. تمضبط المتهم وبمواجهته بالجريمة اعترف تفصيليا بارتكاب الواقعة تم إخطار النيابة فصرحت بدفن الجثة بعد تشريحها وحبس المتهم وباشرت التحقيق بإشراف المستشار احمد عبد الباقي المحامي العام لنيابات جنوب سوهاج. </t>
  </si>
  <si>
    <t xml:space="preserve">https://www.masress.com/ahrammassai/315396</t>
  </si>
  <si>
    <t xml:space="preserve">https://www.masress.com/shorouk/1095613</t>
  </si>
  <si>
    <t xml:space="preserve">س.ك. - ذكر - 0 - أب - سباك</t>
  </si>
  <si>
    <t xml:space="preserve"> القبض على سباك قتل ابنته لشكه في سلوكها بالمطرية
نيرة عبد العزيز
نشر في فيتو يوم 26 - 01 - 2017
أمرت نيابة شرق القاهرة الكلية برئاسة المستشار إبراهيم صالح المحامى العام الأول، بحبس "سيد.ك" سباك، 4 أيام على ذمة التحقيق لاتهامه بقتل ابنته لشكه في سلوكها في منطقة المطرية.
وتلقت مباحث قسم شرطة المطرية بلاغا من "رسمية.ج"، 45 سنة، تفيد بقيام زوجها بخنق ابنتهما "إيمان.س"، 17 سنة، بإيشارب داخل غرفتها وأسقطها قتيلة ثم هرب.
وعقب تقنين الإجراءات، تمكنت قوات الأمن من ضبطه، واعترف بارتكابه الواقعة لشكه في سلوك ابنته بعد حديث الجيران أنها تربطها علاقة بأحد الشباب وتتقابل معه وبمراقبتها تأكد من علاقتها بالشاب وقرر قتلها.
وتحرر المحضر اللازم وتولت النيابة التحقيق. </t>
  </si>
  <si>
    <t xml:space="preserve">https://www.masress.com/veto/2559730</t>
  </si>
  <si>
    <t xml:space="preserve">https://www.masress.com/elwatan/1819442</t>
  </si>
  <si>
    <t xml:space="preserve">س.ج. - ذكر - 33 - زوج - مسجل خطر</t>
  </si>
  <si>
    <t xml:space="preserve">طعنة بالكتف بسكين</t>
  </si>
  <si>
    <t xml:space="preserve"> تحديد حبس مسجل خطر شرع في قتل زوجته ب"عين شمس"
مي غلاب
نشر في الوطن يوم 29 - 01 - 2017
قرر قاضي المعارضات بمحكمة جنح عين شمس تجديد حبس مسجل خطر 15 يوما على ذمة التحقيق، بتهمة الشروع في قتل زوجته.
كان قسم شرطة عين شمس تلقى بلاغا من "سالم.م" عامل، بأن زوج شقيقته اعتدى عليها بالضرب وكاد أن يقتلها، وأنها دخلت مستشفى عين شمس العام إثر طعنة في الكتف سددها زوجها "سيد.ج" 33 عاما، مسجل خطر، وفر هاربا.
وتمكنت قوات الأمن من ضبط المتهم قبل الاختباء عند صديقه في القناطر الخيرية، واعترف بارتكابه الواقعة لشكه في سلوك زوجته وطعنها في الكتف بسكينة الطعام، وتحرر المحضر اللازم وتوالت النيابة التحقيق. </t>
  </si>
  <si>
    <t xml:space="preserve">https://www.masress.com/elwatan/1826999</t>
  </si>
  <si>
    <t xml:space="preserve">م.ع.ب - ذكر - 27 - أبن - عامل</t>
  </si>
  <si>
    <t xml:space="preserve">م.ع.م</t>
  </si>
  <si>
    <t xml:space="preserve">عدة طعنات متفرقة بسكين</t>
  </si>
  <si>
    <t xml:space="preserve">رقم 1772 جنح قسم الهرم لسنه 2017</t>
  </si>
  <si>
    <t xml:space="preserve">http://www.youm7.com/3660349</t>
  </si>
  <si>
    <t xml:space="preserve"> "رقم مجهول" وراء مقتل سيدة الهرم ب20 طعنة على يد نجلها
سمر فتحى
نشر في البوابة يوم 30 - 01 - 2017
" قلبي على ولدى انفطر وقلب والدى عليا حجر" في ابشع الجرائم الاسرية التى حدثت بمنطقة " الهرم" بعدما عامل من جميع مشاعرة الإنسانية وسيطرت الاوهام على عقله التى جعلته يشك فى سلوك والدته المسنة واقدم على قتلها ب22 طعنه في أماكن متفرقه من جسدها حتى سقطت جثه هامده غارقة في دمائها.
وتلقت قوات مباحث قسم شرطة الهرم بلاغا من " عبد الحافظ.ب. ا" 70 عاما، طباخ، مقيم بالهرم بالعثور على زوجته جثة هامدة غارقة فى دمائها داخل الشقة.
على الفور تم تشكيل قوة من قوات مباحث القسم تحت اشراف اللواء "خالد شلبي" مدير الاداره العامة لمباحث الجيزة، والمقدم" عمرو حجازى" رئيس المباحث، وبالانتقال الى مكان الواقعة وبالكشف عن هوية المجنى عليها تبين انها تدعى " مني.ع.م" 60 عاما، ربة منزل.
وتبين انها جثه هامده مسجاه على ظهرها وبها 20 طعنه نافذه اودت بحياتها فى الحال، وبعمل البحث والتحريات اللازمة.
ودلت التحريات على أن المجنى عليها تمكث بالمنزل مع زوجها ونجلها ولم يقم احد بزيارتها، واثناء عودة نجله الى المنزل وجدها تتحدث فى الهاتف المحمول، فنشبت بينهما مشادة كلامية تطورت الي مشاجره وتشابك بالأيدي، فقام نجلها باحضار سكين من المطبخ وانهال عليها بعدة طعنات نافذه حتى سقطت غارقه فى دمائها ولفظت أنفاسها الأخيره فى الحال ولاذا بالفرار هاربا.
وتمكنت القوات من تحديد هوية المتهم، وبإعداد الاكمنه له، نجحت فى القبض على " محمد.ع.ب" 27 عاما، عامل، مقيم بالهرم، كما نجحت من ضبط السلاح المستخدم فى الواقعة "سكين".
وبمواجهة المتهم اعترف بالواقعة.
وأقر المتهم خلال التحقيقات " قتلت امى للانتقام لشرف العائلة قبل أن تضعه فى الطين، رغم انها كبرت فى السن ولكن ما زالت مراهقة وتتحدث فى المحمول مع مجهولين.
تابع المتهم: نذهب الى العمل أنا ووالدي فى الصباح الباكر ونترك والدتى لوحدها فى المنزل لحين عودتنا، وفى أكثر من مره بعد ان اعود الى المنزل أجدها تتحدث فى المحمول وتنهى المكالمة فور وصول أحد منا، وعندما كنت أشاهد الهاتف أجدها ارقام مجهولة، من وقتها ودخل الشك فى قلبي، فبدأت فى مراقبتها عدت مرات ووجدتها تتحدث فى الهاتف المحمول أكثر من مره وتنهى المكالمه عندما تشاهدنا، وعندما كنت أسألها كانت تتشاجر معى.
وأضاف المتهم عن يوم الواقعة: شكيت فى سلوك والدتي، فعدت الى المنزل فى وقت مبكر عن ميعاد عودتي الى المنزل، دخلت الشقة فلم أجد والدى بالداخل، وسمعت والدتى تتحدث فى الهاتف المحمول مع احد وتضحك وعندما شاهدتني، اتفزعت وقفلت الهاتف المحمول، لم أقدر أن أتمالك نفسي والشك سيطر على عقلي، تشاجرنا معا وانهلت عليها بالضرب حاولت مقاومتى، فاحضرت سكينا من المطبخ وانهلت عليها بعدة طعنات فى اماكن متفرقه من جسدها، ولم أشف غليلى إلا بعدما رأيت الدماء تنزف من جسدها، ولذت بالفرار هاربا، حتى تمكنت القوات من القبض علي.
تحرر المحضر اللازم بالواقعة رقم 1772 جنح قسم الهرم لسنه 2017، وتم اخطار اللواء هشام العراقي بالواقعة، وتم العرض على النيابة العامة لمباشرة التحقيق، والتى صرحت بدفن جثه المجنى عليه بعد عرضها على الطب الشرعي. </t>
  </si>
  <si>
    <t xml:space="preserve">https://www.masress.com/albawabh/2349221</t>
  </si>
  <si>
    <t xml:space="preserve">https://www.masress.com/elbalad/2602156</t>
  </si>
  <si>
    <t xml:space="preserve">https://www.masress.com/shorouk/1100127</t>
  </si>
  <si>
    <t xml:space="preserve">https://www.masress.com/masrawy/701022001</t>
  </si>
  <si>
    <t xml:space="preserve">الزهور</t>
  </si>
  <si>
    <t xml:space="preserve">كثرة خروجها من المنزل وانتشار الشائعات حول سوء سلوكها</t>
  </si>
  <si>
    <t xml:space="preserve">م.م.م. - ذكر - 19 - أخ - عاطل</t>
  </si>
  <si>
    <t xml:space="preserve">م.م.م.</t>
  </si>
  <si>
    <t xml:space="preserve">طعنة نافذة بالصدر من الناحية اليسرى وبمنتصف البطن، وجرح قطعي بكف اليد اليسرى.</t>
  </si>
  <si>
    <t xml:space="preserve">رقم 880 إدارى قسم شرطة الزهور.</t>
  </si>
  <si>
    <t xml:space="preserve"> عاطل يقتل شقيقته لشكه في سلوكها ببورسعيد
حمدي جمعة
نشر في المصري اليوم يوم 04 - 02 - 2017
تمكنت قوات أمن بورسعيد، اليوم السبت، من ضبط المتهم بقتل سيدة داخل مسكنها بمنطقة بلال بن رباح بحي الزهور.
تلقَّى قسم شرطة الزهور بلاغًا من الأهالي بمقتل سيدة داخل مسكنها بمنطقة مساكن بلال بن رباح، وبالانتقال لمكان البلاغ تبيَّن أن الجثة للمدعوَّة «مها. م. م»، 22 عامًا، ربة منزل، مُصابة بطعنة نافذة بالصدر من الناحية اليسرى، وأخرى بمنتصف البطن، وجرح قطعي بكف اليد اليسرى.
وتبيَّن من التحريات أن المجني عليها مطلَّقة منذ قرابة ثلاث سنوات، وتقيم بصحبة شقيقيها وهما: المدعو «ماهر. م. م»، 19 عامًا، عاطل، والمدعو «مروان. م. م»، 17 عامًا، عامل «قهوجي»، وأنها تَشتهر بسوء سلوكها ومتعددة العلاقات وعلى خلاف دائم مع شقيقها الأول نتيجة سوء سلوكها وخروجها المتكرر من المنزل بأوقات مختلفة، وقيامه بنهرها عن ذلك أكثر من مرة وعدم امتثالها، مما أثار حفيظته وقيامه بقتلها، ولاذ بالفرار.
وبمناقشة شقيقها الثاني والمدعوة «عزيزة. م. ع»، 44 عامًا، خالة المجني عليها، أيَّدت ما جاء بالتحريات، وتمكَّن ضباط وحدة مباحث قسم شرطة الزهور، من ضبط المتهم بعد إعداد كمين له، وبمواجهته بما أسفرت عنه التحريات وجمع المعلومات اعترف بارتكاب الواقعة، وتحرَّر المحضر رقم 880 إدارى قسم شرطة الزهور.
وأحيل المتهم للنيابة التي أمرت بحبسه احتياطيًا وندب الطب الشرعي لتشريح جثمان المجني عليها.
</t>
  </si>
  <si>
    <t xml:space="preserve">https://www.masress.com/almasryalyoum/4084015</t>
  </si>
  <si>
    <t xml:space="preserve">https://www.masress.com/masrawy/701023584</t>
  </si>
  <si>
    <t xml:space="preserve">الواحات</t>
  </si>
  <si>
    <t xml:space="preserve">منطقة زراعية</t>
  </si>
  <si>
    <r>
      <rPr>
        <sz val="11"/>
        <rFont val="Lohit Devanagari"/>
        <family val="0"/>
        <charset val="1"/>
      </rPr>
      <t xml:space="preserve">ج.ع.ر – ذكر – </t>
    </r>
    <r>
      <rPr>
        <sz val="12"/>
        <rFont val="Arial"/>
        <family val="0"/>
        <charset val="1"/>
      </rPr>
      <t xml:space="preserve">41 – أب - سائق
 خ.ه – ذكر – 34 – عم – مزارع</t>
    </r>
  </si>
  <si>
    <t xml:space="preserve">حرفي – مزارع</t>
  </si>
  <si>
    <t xml:space="preserve">ب.ج.ع</t>
  </si>
  <si>
    <t xml:space="preserve">ضرب بعصا خشبية</t>
  </si>
  <si>
    <t xml:space="preserve">رقم 118 لسنة 2017</t>
  </si>
  <si>
    <t xml:space="preserve"> والد فتاة وخالها يقتلانها لشكِّهما في سلوكها بمنطقة الواحات
سحر موسي سمر فتحي
نشر في البوابة يوم 09 - 02 - 2017
كشفت الأجهزة الأمنية بالجيزة غموض واقعة العثور على جثة فتاة مقتولة بمنطقة جبلية بالواحات، وتبيَّن أن وراء ارتكاب الواقعة والدها وخالها بسبب شكِّهما في سلوكها، وأمر اللواء هشام العراقي، مدير الأمن، بإحالة القضية للنيابة العامة؛ للتحقيق.
تلقَّى قسم شرطة الواحات بلاغًا من "جمعة.ع.ر"، 41 سنة، سائق، بغياب نجلته "بيبة" 16 سنة، ولم يتهم أحدًا بالتسبب فى غيابها. وبعمل التحريات دلَّت على قيام المبلِّغ وخال الفتاة "خالد.ه" بالتعدِّي عليها بالضرب حتى فارقت الحياة بسبب شكِّهما فى سلوكها، وقاما بإلقاء جثتها بمنطقة جبلية، وعُثر على جثتها داخل كيس بلاستيك.
تَحرَّر المحضر رقم 118 لسنة 2017، وأُخطرت النيابة العامة؛ للتحقيق. </t>
  </si>
  <si>
    <t xml:space="preserve">https://www.masress.com/albawabh/2365519</t>
  </si>
  <si>
    <t xml:space="preserve">http://www.youm7.com/3094526</t>
  </si>
  <si>
    <t xml:space="preserve">https://www.masress.com/elbalad/2617544</t>
  </si>
  <si>
    <t xml:space="preserve">http://www.youm7.com/3097544</t>
  </si>
  <si>
    <t xml:space="preserve">اخميم</t>
  </si>
  <si>
    <t xml:space="preserve">شارع بمركز اخميم</t>
  </si>
  <si>
    <t xml:space="preserve">س.أ.م. - ذكر - 34 - زوج - عامل</t>
  </si>
  <si>
    <t xml:space="preserve">خ.ن.ا</t>
  </si>
  <si>
    <t xml:space="preserve">خنق بشال</t>
  </si>
  <si>
    <t xml:space="preserve"> تفاصيل العثور على جثة سيدة ملقاة داخل القمامة في سوهاج
عمار إبراهيم
نشر في الفجر يوم 23 - 02 - 2017
كشف ضباط وحدة مباحث أخميم بسوهاج، اليوم الخميس، غموض العثور على جثة سيدة ملفوفة في بطانية وملقاة وسط القمامة دائرة المركز، وتبين أن وراء ارتكاب الواقعة زوجها لشكه في سلوكها، تم ضبط المتهم، وبعرضه على النيابة العامة قررت حبسه 4 أيام على ذمة التحقيقات.
وكان قد ورد بلاغ لمدير أمن سوهاج اللواء "مصطفى مقبل"، يفيد بالعثور على جثة مجهولة لسيدة ملقاة وسط القمامة بمركز أخميم.
وتبين أن الجثة لسيدة (مجهولة الهوية) في العقد الثالث من العمر ملقاة على الأرض وسط كمية من القمامة ملفوفة ببطانية ومربوطة بحبل، ولم يتعرف عليها أحد من أهالي المنطقة.
تم تشكيل فريق بحث بقيادة العميد خالد الشاذلي، مدير المباحث الجنائية وتبين أن الجثة ل"خ ن أ 45 عاما عاملة بمستشفي سوهاج الجامعي" وتقيم مدينة ناصر – دائرة قسم ثان سوهاج، وأن وراء إرتكاب الواقعة زوجها "س.أ.م - 34 عامًا - عامل" ومقيم ببندر الشرقية بدائرة مركز جرجا، حيث قام بالتخلص منها لشكه في سلوكها ونقلها داخل تروسيكل ملك "أ.ذ - 40 عامًا - عامل" ومقيم بعرب الأطاولة بدائرة مركز أخميم، ولم يكن على علم بالواقعة.
وبتقنين الإجراءات تم ضبط المتهم ومالك التروسيكل سالف الذكر، وبمواجهته اعترف بارتكاب الواقعة، حيث أنه خنقها بشال صوف ولفها داخل بطانية والاستعانة بالثاني لنقل الجثة مدعيًا أنها بقايا قماش وملابس بواسطة التروسيكل مقابل مبلغ مالي.
وتحرر عن ذلك المحضر اللازم، وبالعرض على النيابة العامة قررت حبس المتهم أربعة أيام احتياطيًا علي ذمة التحقيق، وإخلاء سبيل مالك التروسيكل. </t>
  </si>
  <si>
    <t xml:space="preserve">https://www.masress.com/elfagr/3478272</t>
  </si>
  <si>
    <t xml:space="preserve">https://www.masress.com/masrawy/701033438</t>
  </si>
  <si>
    <t xml:space="preserve">https://www.masress.com/masrawy/701033890</t>
  </si>
  <si>
    <t xml:space="preserve">مركز كفر الشيخ</t>
  </si>
  <si>
    <t xml:space="preserve">س.ش. - ذكر - 30 - زوج - نقاش</t>
  </si>
  <si>
    <t xml:space="preserve">أ.س.</t>
  </si>
  <si>
    <t xml:space="preserve">عدة طعنات بالرقبة بسكين</t>
  </si>
  <si>
    <t xml:space="preserve">المجني عليها كانت حامل (تؤام)</t>
  </si>
  <si>
    <t xml:space="preserve"> النقاش "ذبح" زوجته وهي حامل في توأم لشكه في سلوكها
عبد القادر الشوادفي وصلاح طوالة
نشر في المساء يوم 03 - 03 - 2017
شهدت قرية "القرضا" التابعة لمركز كفر الشيخ جريمة قتل بشعة هزت المحافظة بأكملها حيث راحت ضحيتها ربة منزل عمرها 26 عاما بعد أن وجه لها الزوج طعنات بسكين في الرقبة حتي سقطت علي الأرض جثة هامدة غارقة في دمائها بعد 5 أشهر من الزواج وحينما تأكد الزوج من وفاتها قام بتسليم نفسه للشرطة والسبب خلافات زوجية وشكه في سلوكها.
بدأت تتكشف خيوط الواقعة بعد أن تلقي اللواء سامح مسلم مساعد وزير الداخلية مدير أمن كفر الشيخ اخطارا من اللواءين أشرف ربيع مدير إدارة البحث الجنائي ومحمد عمار رئيس المباحث الجنائية يفيد بقيام زوج يعمل نقاشا بقتل زوجته في قرية "القرضا" ويدعي س.ش.ك - 30 سنة.
علي الفور انتقل الرائد محمد عبدالعاطي رئيس مباحث مركز كفر الشيخ ومعاوناه النقيبان محمد قنديل ومحمد إسماعيل إلي موقع الحادث عقب قيام المتهم بتسليم نفسه لرئيس المباحث وبمناظرة جثة الزوجة وتدعي س.ع.أ - 26 سنة مقيمة في قرية "القرضا" التابعة لمركز كفر الشيخ تبين إصابتها بجرح قطعي في الرقبة أثر نشوب مشاجرة بينها وبين زوجها بسبب الخلافات الزوجية المتكررة بينهما منذ بداية زواجهما منذ 5 أشهر.
وكشفت التحريات علي أن المتهم في يوم الحادث نشبت بينه وبين زوجته مشاجرة كلامية حامية تطورت إلي معركة قام علي أثرها الزوج باحضار سكين من المطبخ وخلص عليها بعد أن وجه لها طعنات في الرقبة لتتناثر الدماء علي أرضية الشقة وحينما وجدها جثة هامدة لاتتحرك قام بالذهاب إلي مركز شرطة كفر الشيخ وسلم نفسه.
وبسؤال والد المجني عليها أكد علي ان ابنته حامل في توأم واعترف علي أن وراء جريمة القتل زوجها. </t>
  </si>
  <si>
    <t xml:space="preserve">https://www.masress.com/almessa/368940</t>
  </si>
  <si>
    <t xml:space="preserve">http://www.youm7.com/3188674</t>
  </si>
  <si>
    <t xml:space="preserve">https://www.masress.com/elfagr/3486925</t>
  </si>
  <si>
    <t xml:space="preserve">م - ذكر - 55 - أب - مزارع</t>
  </si>
  <si>
    <t xml:space="preserve">ج.م.</t>
  </si>
  <si>
    <t xml:space="preserve">طعنة نافذة بالبطن بسكين</t>
  </si>
  <si>
    <t xml:space="preserve"> أب يطعن ابنته بآلة حادة بعد شكه فى سلوكها فى المنياالسبت، 04 مارس 2017 09:14 مأب يطعن ابنته بآلة حادة بعد شكه فى سلوكها فى المنيا اللواء فيصل دويدار مدير أمن المنياالمنيا - حسن عبد الغفارمشاركةShare on facebookShare on twitterShare on facebookاضف تعليقاً واقرأ تعليقات القراءأصيبت ربة منزل إثر قيام والدها بطعنها بآلة حادة "سكين"، بقرية قلوصنا التابعة لمركز سمالوط بشمال المنيا، وذلك لشكه فى سلوكها.تلقى اللواء فيصل دويدار مدير أمن المنيا إخطاراً من اللواء محمود عفيفى مدير البحث الجنائى بالمديرية، بوصول ربة منزل لمستشفى سمالوط العام مصابة بجرح نافذ بالبطن.وكشفت تحريات المباحث الأولية تحت إشراف العميد عبد الفتاح الشحات رئيس مباحث المديرية أن المجنى عليها تدعى "د.م" 18 سنة ربه منزل، مقيمة بقرية قلوصنا بسمالوط، أن المتهم بإحداث إصابتها والدها 55 سنة فلاح، بسبب شكه فى سلوكها، وتحرر محضراً بالواقعة، وتولت النيابة العامة التحقيق، وكلفت إدارة البحث بالتحرى حول الظروف والملابسات.</t>
  </si>
  <si>
    <t xml:space="preserve">http://www.youm7.com/3129088</t>
  </si>
  <si>
    <t xml:space="preserve">https://www.masress.com/veto/2610271</t>
  </si>
  <si>
    <t xml:space="preserve">https://www.masress.com/elwatan/1919699</t>
  </si>
  <si>
    <t xml:space="preserve">إدفو</t>
  </si>
  <si>
    <t xml:space="preserve">ك.ز.ا. - ذكر - 26 - أبن - عامل</t>
  </si>
  <si>
    <t xml:space="preserve">م.ا.ق</t>
  </si>
  <si>
    <t xml:space="preserve">https://www.masress.com/almesryoon/1157823</t>
  </si>
  <si>
    <t xml:space="preserve">حبس عامل 4 أيام لقتله والدته بأسوانالخميس 09/مارس/2017 - 01:54 م[Privacy Badger has replaced this Facebook Like button.] [Privacy Badger has replaced this Twitter button.] [Privacy Badger has replaced this Twitter button.][Privacy Badger has replaced this Google+ button.] [Privacy Badger has replaced this Facebook Share button.] printشكرى السيدقررت نيابة إدفو حبس عامل 4 أيام على ذمة التحقيق لقيامه بقتل والدته بأسوان.تلقى اللواء مجدى موسى مساعد وزير الداخلية مدير أمن أسوان إخطارًا من مأمور مركز شرطة إدفو بورود بلاغ بقيام "كرم . ز . أ" 21 سنة عامل، بطعن والدته "م . س . ص" 40 سنة ربة منزل بسكين عدة طعنات أودت بحياتها، وقام بتسليم نفسه وتسليم السلاح.وعثر داخل المنزل على جثة المجني عليها مسجاة على سرير غرفة النوم ترتدي ملابسها كاملة وبها إصابات ظاهرية عبارة عن عدة طعنات بمنطقة البطن ومضرجة في دمائها وتم نقلها لمشرحة مستشفى إدفو العام.</t>
  </si>
  <si>
    <t xml:space="preserve">http://www.elbalad.news/show.aspx?id=2660581</t>
  </si>
  <si>
    <t xml:space="preserve">https://www.masress.com/veto/2614645</t>
  </si>
  <si>
    <t xml:space="preserve">https://www.albawabhnews.com/2416050</t>
  </si>
  <si>
    <t xml:space="preserve">محاولة الهرب من المنزل بعد احتجازها</t>
  </si>
  <si>
    <t xml:space="preserve">ع.أ.ع - ذكر - 30 – 26 – 23 – 25 -35 - أخ - عامل نظافة</t>
  </si>
  <si>
    <t xml:space="preserve">د.ا.</t>
  </si>
  <si>
    <t xml:space="preserve">خبر التجديد: https://www.masress.com/elwatan/1933034</t>
  </si>
  <si>
    <t xml:space="preserve"> سباك ينهى حياة شقيقته لسوء سلوكها ويسلم نفسه للشرطة فى المرجالثلاثاء، 07 مارس 2017 12:07 مسباك ينهى حياة شقيقته لسوء سلوكها ويسلم نفسه للشرطة فى المرج المتهم قاتل شقيقته وصديقه عقب تسليم أنفسهما للشرطةكتب إبراهيم أحمد - عبد الله محمودمشاركةShare on facebookShare on twitterShare on facebookاضف تعليقاً واقرأ تعليقات القراءأنهى عامل نظافة، حياة شقيقته بسبب سوء سولكها بمنطقة المرج وقام بتسليم نفسه لضباط مباحث قسم المرج بعد ارتكابه واقعة القتل، حيث تم تحرير المحضر اللازم بالواقعة وباشرت النيابة العامة التحقيق، والتى أمرت بدفن الجثة عقب تشريحها بمعرفة الطب الشرعى.بداية تفاصيل الواقعة كانت بتلقى ضباط مباحث قسم شرطة المرج بلاغا من "ع. إ.ع" 30 سنة عامل نظافة، بلاغا يفيد بقيامه بقتل شقيقته" د. إ. " 32 سنة ربة منزل ومقيمة بذات العنوان والسابق الإبلاغ بغيابها، وبالانتقال والفحص بمعرفة ضباط مباحث القسم وبمناظرة الجثة، تبين أنها مسجاة علي ظهرها بالصالة داخل مسكن المتهم، وترتدي ملابسها كاملة، وبها كدمات بالحاجب أعلى العين اليمنى وأسفل اليسرى وأثار خنق بالرقبة، كما عثر بجوار الجثة على شال أبيض اللون.وبسؤال المتهم، اعترف بقيامه بخنق المجنى عليها بالشال الأبيض حتى تأكد من وفاتها نظرا لسوء سلوكها ومحاولتها الهرب من الشقة، حيث تم التوصل لشهود الرؤية"مطاوع.ف" 39 سنة سباك و"محمد.ج" 40 سنة فنى ألومنتال، واللذان قررا بأنه أثناء قيام المجنى عليها بمحاولة الهرب من مسكنها عن طريق القفز على محل إقامتهما تمكنا من ضبطها اعتقادا منهما أنها لص فأبلغتهما باسمها وعنوانها فقاما باستدعاء شقيقها المتهم، وقام باصطحابها لمسكنه.وبسؤال الأخير أمام اللواء محمد منصور مدير الإدارة العامة لمباحث القاهرة، أكد بصحة ما جاء بأقوال المتهم، فتم تحرير المحضر اللازم بالواقعة، وأحاله اللواء خالد عبد العال مدير أمن القاهرة إلى النيابة العامة التى تولت التحقيق .</t>
  </si>
  <si>
    <t xml:space="preserve">http://www.youm7.com/3132684</t>
  </si>
  <si>
    <t xml:space="preserve">https://www.masress.com/shorouk/1111170</t>
  </si>
  <si>
    <t xml:space="preserve">https://www.masress.com/elbalad/2656698</t>
  </si>
  <si>
    <t xml:space="preserve">تحدث الزوجة في الهاتف ادى لشك في سلوك</t>
  </si>
  <si>
    <t xml:space="preserve">ا.ا. - ذكر - 31 - زوج - بائع كشري</t>
  </si>
  <si>
    <t xml:space="preserve">رقم 1162 لسنة 2017</t>
  </si>
  <si>
    <t xml:space="preserve">https://www.masress.com/hawadeth/447081</t>
  </si>
  <si>
    <t xml:space="preserve"> بائع يقتل زوجته لشكه فى سلوكها بكرداسةالأربعاء، 08 مارس 2017 10:37 صبائع يقتل زوجته لشكه فى سلوكها بكرداسة بائع يقتل زوجته-أرشيفيةكتب بهجت أبو ضيفمشاركةShare on facebookShare on twitterShare on facebookاضف تعليقاً واقرأ تعليقات القراءكشفت الإدارة العامة لمباحث الجيزة غموض مقتل ربة منزل بكرداسة، حيث تبين أن زوجها قتلها لشكه فى سلوكها،  وتمكن رجال المباحث من ضبط المتهم وأخطرت النيابة للتحقيق.تلقى ضباط مباحث مركز شرطة كرداسة بلاغا من بائع أفاد فيه بمقتل زوجته ربة منزل واتهم اثنين من أشقائها بقتلها بسبب خلافات عائلية .وبإجراء التحريات تبين للرائد محمد الصغير رئيس مباحث كرداسة أن الزوج مقدم البلاغ وراء ارتكاب الجريمة،  وبضبطه اعترف انه توجه لمسكن أسرة زوجته وفوجئ بها تتحدث مع أحد الأشخاص عبر الهاتف،  فأخرج سكين من ملابسه وطعنها بها ثم استولى علي حافظة نقودها وعاد لمنزله وأخفى السكين والملابس الملطخة بالدماء، وأضاف أنه كان يشك بسلوك زوجته.فحرر محضر بالواقعة وأخطر اللواء هشام العراقي مدير أمن الجيزة، واللواء إبراهيم الديب مدير الإدارة العامة للمباحث وباشرت النيابة التحقيق.</t>
  </si>
  <si>
    <t xml:space="preserve">http://www.youm7.com/3134156</t>
  </si>
  <si>
    <t xml:space="preserve">https://www.masress.com/hawadeth/328298</t>
  </si>
  <si>
    <t xml:space="preserve">https://www.masress.com/soutelomma/1519526</t>
  </si>
  <si>
    <t xml:space="preserve">http://www.youm7.com/3486015</t>
  </si>
  <si>
    <t xml:space="preserve">غير محدد - ذكر - 0 - أبن - غير محدد</t>
  </si>
  <si>
    <t xml:space="preserve">6 طعنات متفرقة بسكين</t>
  </si>
  <si>
    <r>
      <rPr>
        <sz val="11"/>
        <rFont val="Lohit Devanagari"/>
        <family val="0"/>
        <charset val="1"/>
      </rPr>
      <t xml:space="preserve">هناك ادعاء اخر بان سبب القتل بدافع السرقة </t>
    </r>
    <r>
      <rPr>
        <sz val="11"/>
        <color rgb="FF0000FF"/>
        <rFont val="Lohit Devanagari"/>
        <family val="0"/>
        <charset val="1"/>
      </rPr>
      <t xml:space="preserve">https://www.masress.com/albawabh/2427379
https://www.masress.com/veto/2625997</t>
    </r>
  </si>
  <si>
    <t xml:space="preserve"> حبس المتهم بقتل والدته بمنشأة ناصر 4 أيام على ذمة التحقيقالثلاثاء، 14 مارس 2017 10:11 محبس المتهم بقتل والدته بمنشأة ناصر 4 أيام على ذمة التحقيق حبس متهم - ارشيفيةكتب أحمد إسماعيلمشاركةShare on facebookShare on twitterShare on facebookاضف تعليقاً واقرأ تعليقات القراءقررت نيابة حوادث غرب القاهرة الكلية، برئاسة المستشار هيثم أبو ضيف، وإشراف المستشار عبد الرحمن شتله المحامي العام الأول للنيابات، حبس قاتل والدته أثناء نومها بمنشأة ناصر لشكه في سلوكها 4 أيام على ذمة التحقيقات.وكلفت النيابة العامة الأجهزة الأمنية بمديرية أمن القاهرة بسرعة التحريات حول الواقعة، وأمرت بتشريح جثة المجني عليها لإعداد تقرير فنى حول الصفة التشريخية للجثمان، وتبيَّن من المناظرة الأولية للنيابة العامة وجود 6طعنات بالصدر والبطن.وكان رجال مباحث قسم شرطة منشأة ناصر، قد تلقوا  بلاغا من الأهالي ، يفيد بمقتل ربة منزل داخل منزلها، وعلى الفور انتقل رجال المباحث وتبين أن نجلها وراء مقتلها بأن سدد لها أكثر من 6 طعنات متفرقة بجسدها أثناء نومها، فتم ضبطه واعترف بارتكابه الجريمة، وقال إن والدته سيئة السمعة وأنه قرر التخلص منها بعد معايرة أصدقائه له، وتحرر محضر بالواقعة وأخطرت النيابة العامة لمباشرة التحقيقات والتى أمرت بما سبق. </t>
  </si>
  <si>
    <t xml:space="preserve">http://www.youm7.com/3144299</t>
  </si>
  <si>
    <t xml:space="preserve">https://www.masress.com/veto/2625119</t>
  </si>
  <si>
    <t xml:space="preserve">https://www.masress.com/veto/2625997</t>
  </si>
  <si>
    <t xml:space="preserve">المعصرة</t>
  </si>
  <si>
    <t xml:space="preserve">س.ع.ا - ذكر - 38 - زوج – مسجل خطر</t>
  </si>
  <si>
    <t xml:space="preserve">عاملة نظافة</t>
  </si>
  <si>
    <t xml:space="preserve">عدة طعنات بالوجه والرأس بسكين</t>
  </si>
  <si>
    <t xml:space="preserve">https://www.masrawy.com/news/news_cases/details/2019/3/3/1524736/%D8%B4%D9%83-%D9%81%D9%8A-%D8%B3%D9%84%D9%88%D9%83%D9%87%D8%A7-%D8%A7%D9%84%D9%85%D8%A4%D8%A8%D8%AF-%D9%84%D8%B9%D8%A7%D9%85%D9%84-%D9%82%D8%AA%D9%84-%D8%B2%D9%88%D8%AC%D8%AA%D9%87-%D9%81%D9%8A-%D8%A7%D9%84%D9%85%D8%B9%D8%B5%D8%B1%D8%A9</t>
  </si>
  <si>
    <t xml:space="preserve"> حبس عاطل قتل زوجته لشكه فى سلوكها بالمعصرةالثلاثاء، 28 مارس 2017 04:27 محبس عاطل قتل زوجته لشكه فى سلوكها بالمعصرة زوج يقتل زوجته - أرشيفيةكتب محمد عبد الرازقمشاركةShare on facebookShare on twitterShare on facebookاضف تعليقاً واقرأ تعليقات القراءأمرت نيابة المعصرة بحبس عاطل "مسجل خطر "عقب اتهامه بقتل زوجته بعد شكه فى سلوكها 4 أيام على ذمه التحقيق، وأمرت النيابة برفع البصمات عن السلاح المستخدم، ومطابقتها ببصمات المتهم.واعترف المتهم "سيد.ع.ا" 38 عامًا مسجل خطر أمام النيابة أنه قام بطعن زوجته عدة طعنات بالوجه والرأس باستخدام سكين، وذلك بعد شكه فى سلوكها.البداية كانت بتلقى الأجهزة الأمنية بالمعصرة، بلاغًا من الأهالى يفيد العثور على جثة "س م" 37 عامًا ، عاملة نظافة، داخل شقتها مسجاة على ظهرها وترتدى كامل ملابسها، وبرأسها آثار الاعتداء بآلة حادة، وبإجراء التحريات المبدئية دلت على أن وراء ارتكاب الواقعة زوجها المسجل خطر لشكه فى سلوكها، وألقى القبض على المتهم.وبمواجهته أمام اللواء محمد منصور، مدير مباحث القاهرة، اعترف بذبحها، وتحرر المحضر اللازم وأخطرت النيابة العامة للتحقيق.</t>
  </si>
  <si>
    <t xml:space="preserve">http://www.youm7.com/3164923</t>
  </si>
  <si>
    <t xml:space="preserve">https://www.masress.com/soutelomma/1530607</t>
  </si>
  <si>
    <t xml:space="preserve">https://www.masress.com/almesryoon/1166941</t>
  </si>
  <si>
    <t xml:space="preserve">مركز اسيوط</t>
  </si>
  <si>
    <t xml:space="preserve">علاقة غير شرعية بين المجني عليها ورجل</t>
  </si>
  <si>
    <t xml:space="preserve">ت.ا. - ذكر - 39 - أب - مزارع</t>
  </si>
  <si>
    <t xml:space="preserve">م.ت.ا.</t>
  </si>
  <si>
    <t xml:space="preserve">خنق بسلك</t>
  </si>
  <si>
    <t xml:space="preserve">السجن سنة</t>
  </si>
  <si>
    <t xml:space="preserve">https://www.masress.com/elwatan/3856227</t>
  </si>
  <si>
    <t xml:space="preserve">ادعى المتهم انتحار الابنة</t>
  </si>
  <si>
    <t xml:space="preserve"> مزارع يعدم "ابنته" بسبب علاقاتها الجنسية.. والمحكمة تعاقبه بالحبس سنة
محمود الجارحى وجيهان عبد العزيز
نشر في الوطن يوم 10 - 12 - 2018
نفذ مزارع حكم الإعدام في ابنته، التي لم تتجاوز الخامسة عشرة من عمرها في أسيوط، بشنقها عقابا على علاقة غير شرعية بينها وأحد أقاربهما، وتعدد اللقاءات الجنسية بينهما، فقرر التخلص منها، وادعاء انتحارها، قبل أن تكشف قوات الأمن ملابسات الواقعة، حسب ما جاء في التحريات والتحقيقات في وقت معاصر للواقعة.
صباح اليوم، قضت الدائرة الثالثة بمحكمة جنايات أسيوط، بمعاقبة الأب المتهم بالسجن سنة مع الشغل بتهمة القتل لابنته، في حكم صدر برئاسة المستشار سامح سعد طه، وعضوية المستشارين محمد مختار الأحمداوي وعماد فؤاد بشاي.
جاء في التحريات والتحقيقات التي جرت تحت إشراف ضباط قطاع الأمن العام وإدارة البحث الجنائي بأسيوط، تحت إشراف اللواء علاء الدين سليم مساعد أول وزير الداخلية لقطاع الأمن العام، أن بداية الواقعة كانت نهاية شهر مارس من العام الماضي، بورد بلاغ من "ت . أ. 39 سنة. مزارع"، مقيم في قرية الزاوية التابعة لمركز أسيوط بالمحافظة، يفيد بانتحار ابنته "منى" 15 سنة صعقا بالكهرباء.
وذكرت تحريات وتحقيقات الأجهزة الأمنية، أنه فور تلقي البلاغ، انتقل ضباط مباحث المركز إلى موقع الحادث ومعاينة الجثة، وتبين أن الفتاة لم تتجاوز الخامسة عشرة وأن هناك آثار خنق حول الرقبة، وتم إخطار النيابة العامة، التي انتقلت إلى مكان الواقعة، وناظرت الجثة، وأثبت أيضا أن هناك آثار خنق، ما يشير إلى عدم صحة بلاغ "الأب"، وقررت النيابة عرض الجثة على الطب الشرعي، لتشريحها لبيان أسباب الوفاة، وطلبت تحريات المباحث النهائية حول الواقعة.
وبدأت القوات في إجراء التحريات اللازمة، وإعادة مناقشة الأب مرة أخرى، وجاء في التحريات أن الفتاة كانت على علاقة غير شرعية بأحد جيرانها وكان يتردد عليها في غياب والدها لوجود صلة قرابة بينهما.
وأفادت التحريات، أن الفتاة افتضح أمرها أمام القرية، ما يشير إلى أن والدها قرر التخلص منها خوفا من الفضيحة.
استأذنت النيابة العامة، وضبط "الأب" المشتبه فيه، وناقشته القوات مرة أخرى، وبتضيق الخناق عليه وبمواجهته بما ورد في التحريات، أكد بأنه وراء الواقعة، وجاء في محضر الشرطة أن الأب "اعترف بارتكاب الجريمة"، وكشف ملابسات الواقعة بالكامل قائلا: "أنه اصطحب ابنته المجني عليها إلى منزلهم وسط الزراعات، وصعد بها إلى الطابق الثاني بالمنزل وتعدى عليها بالضرب بحجر من الطوب الجيري الأبيض "البلوك" على وجهها، ما أدى إلى سقوطها أرضا، وأحضر سلكا نحاسيا وشنقها به حتى تأكد أنها فارقت الحياة، وعقب ذلك حاول لإبعاد الشك عنه وخرج يصرخ مدعيا أن ابنته انتحرت.
وسجلت القوات اعترافات الأب وأحيل للنيابة العامة، التي احالته للمحاكمة الجنائية بعد ورود تقرير الطب الشرعي الخاص بالمجني عليها، وتحريات المباحث النهائية حول الواقعة، التي أدانت المتهم بارتكاب الواقعة، وبعد تداول أوراق القضية عدة جلسات أصدرت المحكمة قرارها السابق. </t>
  </si>
  <si>
    <t xml:space="preserve">س.ا. - أنثى - 0 - أم - بائعة مناديل</t>
  </si>
  <si>
    <t xml:space="preserve">ر.</t>
  </si>
  <si>
    <t xml:space="preserve">رقم 315 إدارى رأس البر </t>
  </si>
  <si>
    <t xml:space="preserve">https://www.masress.com/ahramgate/1645841</t>
  </si>
  <si>
    <t xml:space="preserve"> أم تقتل ابنتها خنقا بعد شكها فى سلوكها بدمياطالأحد، 02 أبريل 2017 10:54 صأم تقتل ابنتها خنقا بعد شكها فى سلوكها بدمياط جثةدمياط- معتز الشربينىمشاركةShare on facebookShare on twitterShare on facebookاضف تعليقاً واقرأ تعليقات القراءتخلصت أم من ابنتها خنقا اليوم الأحد، بعد شكها فى سلوكها برأس البر.ترجع تفاصيل الواقعة إلى بلاغ ورد من الأهالى إلى الرائد أحمد ربيع رئيس مباحث رأس البر بدمياط عن وقوع مشاجرة بين أم وابنتها داخل شقة بشارع 69 برأس البر، وأن الأم أكدت أنها تخلصت من  ابنتها وقتلتها خنقا.وانتقل رجال المباحث إلى موقع البلاغ، حيث تبين أن الأم "سميره.ا" من محافظة الفيوم تقيم برأس البر، أنهت حياة ابنتها رنا 16 عاما بعد مشاجرة نشبت بينهما وقامت بخنقها بيدها لشكها فى سلوكها، وجارى تحرير محضر بالواقعة، وتم إخطار النيابة العامة لمباشرة التحقيق.</t>
  </si>
  <si>
    <t xml:space="preserve">http://www.youm7.com/3171534</t>
  </si>
  <si>
    <t xml:space="preserve">https://www.masress.com/veto/2652553</t>
  </si>
  <si>
    <t xml:space="preserve">https://www.masress.com/youm7/3171845</t>
  </si>
  <si>
    <r>
      <rPr>
        <sz val="11"/>
        <rFont val="Lohit Devanagari"/>
        <family val="0"/>
        <charset val="1"/>
      </rPr>
      <t xml:space="preserve">غير محدد – ذكر – </t>
    </r>
    <r>
      <rPr>
        <sz val="12"/>
        <rFont val="Lohit Devanagari"/>
        <family val="0"/>
        <charset val="1"/>
      </rPr>
      <t xml:space="preserve">0 – أب – غير مجدد
</t>
    </r>
    <r>
      <rPr>
        <sz val="11"/>
        <rFont val="Lohit Devanagari"/>
        <family val="0"/>
        <charset val="1"/>
      </rPr>
      <t xml:space="preserve">غير محدد – أنثى – </t>
    </r>
    <r>
      <rPr>
        <sz val="12"/>
        <rFont val="Lohit Devanagari"/>
        <family val="0"/>
        <charset val="1"/>
      </rPr>
      <t xml:space="preserve">0 – زوجة أب – غير محدد</t>
    </r>
  </si>
  <si>
    <t xml:space="preserve">أ.م.</t>
  </si>
  <si>
    <t xml:space="preserve">حرق في مناطق حساسة وكسر ذراع</t>
  </si>
  <si>
    <t xml:space="preserve">تم اخضاع الطفلة لكشف عذرية</t>
  </si>
  <si>
    <t xml:space="preserve"> بالصور.. سيدة تعذب نجلة زوجها بمكواة الملابس لشكها في سلوكها
فاطمة طارق
نشر في فيتو يوم 04 - 04 - 2017
حصلت "فيتو"، على صور صادمة لطفلة لم تكمل ال 9 سنوات من عمرها، قامت زوجة والدها بحرقها بمكواة الملابس في ساقيها ومؤخرتها بالكامل وكسر يديها، وحلق شعرها بالكامل، على طريقة تعذيب "جميلة أبوحريد" والسبب هو شكها في سلوكها قائلة "بتلعب مع الولاد لعب مش كويس".
وكانت نيابة المرج برئاسة المستشار أحمد شديد، أمرت بحبس زوجة أب وزوجها في واقعة تعذيب طفله بالحرق بمكواة الملابس، في مناطق حساسة وقص شعرها بالكامل وتقييدها، 4 أيام على ذمة التحقيقات.
كما جاءت تحريات المباحث بصحة واقعة تعذيب الطفلة "أية. م" طالبة -10 سنوات" على يد زوجة أبيها بأن قامت بتسخين مكواة الملابس وبعدها تقييد الطفلة تحسبًا لهروبها من بين يديها، وبعدها حرقت الطفلة بين فخديها، وفي مؤخرتها وعلى ساقيها ويديها الاثنين.
وباشر التحقيقات بالواقعة مهاب صالح وكيل أول نيابة المرج، وقالت زوجة الأب المتهمة بالتحقيقات، إنها كانت تقوم بتأديبها قائلة "ما بتسمعش الكلام". </t>
  </si>
  <si>
    <t xml:space="preserve">https://www.masress.com/veto/2655217</t>
  </si>
  <si>
    <t xml:space="preserve">https://www.masress.com/veto/2655451</t>
  </si>
  <si>
    <t xml:space="preserve">ن.ن. - ذكر - 0 - زوج - سباك</t>
  </si>
  <si>
    <t xml:space="preserve">ن.ن.</t>
  </si>
  <si>
    <t xml:space="preserve">8 طعنات متفرقة بسكين</t>
  </si>
  <si>
    <t xml:space="preserve">قتل والد المجني عليها بالخطأ عند تدخله للدفاع عن ابنته (ن.ف 58سنة – 10 طعنات متفرقة)
كانت المجني عليها حامل (7 أشهر)</t>
  </si>
  <si>
    <t xml:space="preserve"> سباك يقتل زوجته الحامل ووالدها بـ18 طعنة بالمنيا لشكه فى سلوكهاالجمعة، 14 أبريل 2017 11:16 صسباك يقتل زوجته الحامل ووالدها بـ18 طعنة بالمنيا لشكه فى سلوكها اللواء فيصل دويدار مدير أمن المنياالمنيا –حسن عبد الغفارمشاركةShare on facebookShare on twitterShare on facebookاضف تعليقاً واقرأ تعليقات القراءبعد حياة سعيدة استمرت لعدة سنوات نتج عنها إنجاب طفلة صغيرة تحولت تلك الحياة إلى كابوس يطاردهما ليل نهار وخلافات مستمرة قررت بسببها الزوجة مغادرة عش الزوجية والذهاب للإقامة مع والدها وفى لحظة العتاب بينها وبين زوجها وفي حضور والدها وقعت مشاجرة تطورت إلى التشابك بالأيدي، أسفرت عن قيام الزوج باستلال سكين وطعن زوجته ووالدها 18 طعنة أودت بحياتهما في الحال ولاذ بالفرار.شهد مركز سمالوط جريمة قتل بشعة عندما أقدم زوج على قتل زوجته الحامل فى الشهر السابع وحماه عندما تدخل لفض مشاجرة بينهما بسسبب الخلافات الأسرية، ما أدى إلى مصرعهما فى الحال متأثرين بإصابات خطيرة .تلقى اللواء فيصل دويدار مدير أمن المنيا إخطارا من اللواء محمود عفيفي مدير المباحث يفيد وقوع جريمة قتل "ن.ف" 58 سنة وابنته تدعى "ن.ن"27 سنة مقيمان مركز سمالوط.انتقل على الفور المقدم أحمد رافت رئيس مباحث مركز سمالوط إلى مسرح الجريمة، حيث تبين من خلال مناظرة الجثتين وجود جثة لرجل فى نهاية العقد الخامس من العمر ملقاة داخل غرفة النوم وجثة أخرى لربة منزل فى العقد الثانى من العمر ملقاة على سرير خشبي بذات الغرفة، كما تبين تناثر الدماء على ملابسهما والحوائط وجدران الغرفة وأرضيتها وملاية السرير وبفحص جثة ربة المنزل وجد 8 طعنات متفرقة بأنحاء الجسم و10 طعنات أخري بجثة المسن.وكشفت تحريات النقيب محمد يوسف، معاون مباحث سمالوط، بأن أصابع الاتهام تشير إلى تورط "ن.ن" سباك مقيم ذات العنوان زوج القتيلة حيث توجد خلافات أسرية بينهما مستمرة بسبب الشك فى سلوكها وكثرة التشاجر بينهما، مما دفعها إلى مغادرة عش الزوجية وتركه وقامت باصطحاب نجلته معها إلى منزل والدها.وأكدت التحريات بأن القتيل محبوب بين أبناء المنطقة ومعروف عنه حب الآخرين وليس له أى خصومات ثأرية أو خلافات مع أحد وأن الخلاف الوحيد هو مع زوج نجلته "القتيلة".وبسؤال الزوج "المتهم " فى بداية الأمر حاول التهرب من التهم المنسوبة إليه وأنكر وجود الخلافات بينهما إلا أن كل الادلة والوقائع تؤكد ضلوعه فى ارتكاب الجريمة.وأضافت التحريات بأنه ذهب إلى منزل حماه وحدثت مشادة كلامية بينه وبين زوجته فحاول حماه التدخل للحد من التشاجر، إلا أن الزوج استل خنجر وقام بطعن زوجته 8 طعنات متفرقة بأنحاء الجسم "بالصدر والبطن والجانبين والساقين " وعندما حاول حماه الدفاع عن نجلته قام الزوج بطعنه بـ10 طعنات بأنحاء متفرقة بالجسم فأودت بحياته فى الحال ولاذا الزوج القاتل بالهرب.تم إعداد عدة أكمنة متحركة لضبط المتهم واعترف تفصيليا أمام العميد عبد الفتاح الشحات رئيس مباحث المديرية بارتكاب الواقعة بسبب الخلافات الأسرية المستمرة طوال اليوم بينهما.وأضاف بأن زوجته كانت حامل فى الشهر السابع وأنها تركت المنزل واصطحبت ابنته وأصبح يعيش بين جدران المنزل وحيدا فعندما ذهب لمعاتبتها حدثت مشادة كلامية تطورت للتشابك بالايدى بينهما فقرر فى لحظة غضب التخلص منهما فى الحال فقمت بتسديد 18 طعنة لهما وأرشد عن الخنجر المستخدم فى ارتكاب الواقعة، تحرر عن الواقعة المحضر اللازم وأحالته إلى النيابة العامة للتحقيق، حيث أمر تامر المرشدى رئيس نيابة مركز سمالوط حبس المتهم 4 أيام وتوجيه تهمة القتل العمد.</t>
  </si>
  <si>
    <t xml:space="preserve">http://www.youm7.com/3189859</t>
  </si>
  <si>
    <t xml:space="preserve">https://www.masress.com/alnahar/509331</t>
  </si>
  <si>
    <t xml:space="preserve">https://www.masress.com/almesryoon/1173417</t>
  </si>
  <si>
    <t xml:space="preserve">ز.ع. - ذكر - 50 - أب - عامل</t>
  </si>
  <si>
    <t xml:space="preserve">ش.ز.</t>
  </si>
  <si>
    <t xml:space="preserve">تسمم بمبيد زراعي</t>
  </si>
  <si>
    <t xml:space="preserve">رقم 4873 إدارى مركز الخانكة لسنة 2017م</t>
  </si>
  <si>
    <t xml:space="preserve">https://www.masress.com/elfagr/3549562</t>
  </si>
  <si>
    <t xml:space="preserve"> عامل يقتل ابنته بمبيد زراعى لشكه فى سلوكها فى الخانكة بالقليوبيةالسبت، 15 أبريل 2017 11:28 صعامل يقتل ابنته بمبيد زراعى لشكه فى سلوكها فى الخانكة بالقليوبية اللواء أنور سعيد مدير أمن القليوبيةالقليوبية - خالد حجازىمشاركةShare on facebookShare on twitterShare on facebookاضف تعليقاً واقرأ تعليقات القراءلقيت ربة منزل فى الخانكة بالقليوبية، مصرعها على يد والدها بعد قيامه بوضع مبيد زراعى لها فى الطعام، لشكه فى سلوكها.تلقى اللواء أنور سعيد مدير أمن القليوبية، إخطارا من العميد عبدالله جلال رئيس الفرع الجنائى بالخانكة، يفيد بورود بلاغ من مستشفى السموم بالدمرداش بوفاة "ش. ز" 18 عاما ربة منزل، مقيمة بكفر حمزة مركز الخانكة، إثر تناولها أو استنشاقها مادة سامة "مبيد زراعى".وبالانتقال وسؤال والدها "ز. ع" 50 عاما عامل، مقيم كفر حمزة دائرة المركز، أكد على أنه أثناء تواجد ابنته معه بأرضه الزراعية حال قيامه برش المزروعات بالمبيد، قامت باستنشاق المبيد الزراعى، وقام بنقلها للمستشفى لإسعافها، إلا أنها توفيت إثر ذلك، وورد تقرير مفتش الصحة يفيد بعدم وجود إصابات ظاهرية بالجثة، ولا يمكن الجزم بسبب الوفاة .وبإعادة مناقشة والدها، اعترف بقيامه بوضع مبيد زراعى لابنته فى الطعام، لشكه فى سلوكها، وتحرر المحضر رقم 4873 إدارى مركز الخانكة لسنة 2017م، وتولت النيابة التحقيق.</t>
  </si>
  <si>
    <t xml:space="preserve">http://www.youm7.com/3191022</t>
  </si>
  <si>
    <t xml:space="preserve">https://www.masress.com/veto/2670685</t>
  </si>
  <si>
    <t xml:space="preserve">https://www.masress.com/alwafd/1494269</t>
  </si>
  <si>
    <t xml:space="preserve">ع.ا. - ذكر - 50 - زوج - مدير بحزب</t>
  </si>
  <si>
    <t xml:space="preserve">جرح قطعي بالرقبة وطعنتين بالبطن بسكين</t>
  </si>
  <si>
    <t xml:space="preserve"> القبض على عامل ذبح زوجته فى دار السلام.. والتحريات: بسبب شكه فى سلوكهاالثلاثاء، 18 أبريل 2017 09:12 مالقبض على عامل ذبح زوجته فى دار السلام.. والتحريات: بسبب شكه فى سلوكها جثة - أرشيفيةكتب محمد عبد الرازقمشاركةShare on facebookShare on twitterShare on facebookاضف تعليقاً واقرأ تعليقات القراءألقت قوات الامن بدار السلام القبض على عامل متهم بذبح زوجته بمنطقة دار السلام ، وتم تحرير محضر بالواقعة وأخطرت النيابة التى تولت التحقيق.تلقت الأجهزة الأمنية بلاغا بوقوع جريمة قتل فى شارع أبو النجا المتفرع من شارع  حسانين دسوقى بمنطقة دار السلام، وانتقل رجال المباحث وتبين من التحريات الأولية قيام زوج بالتخلص من زوجته وذبحها، ودلت التحريات أن شكه فى سوء سلوكها وراء ارتكاب الجريمة.وتمكن رجال المباحث من القبض على المتهم ، وتحرير محضر بالواقعة وأخطرت النيابة التى تباشر التحقيق مع المتهم.</t>
  </si>
  <si>
    <t xml:space="preserve">http://www.youm7.com/3195916</t>
  </si>
  <si>
    <t xml:space="preserve">https://www.masress.com/veto/2675855</t>
  </si>
  <si>
    <t xml:space="preserve">https://www.masress.com/tahrirnews/3733481</t>
  </si>
  <si>
    <t xml:space="preserve"> https://www.masress.com/elfagr/3559204 </t>
  </si>
  <si>
    <t xml:space="preserve">https://www.masress.com/tahrirnews/3738041</t>
  </si>
  <si>
    <t xml:space="preserve">https://www.masress.com/elsaba7/177025</t>
  </si>
  <si>
    <t xml:space="preserve">فيصل</t>
  </si>
  <si>
    <t xml:space="preserve">ه.ش - ذكر - 0 - زوج - مسجل خطر</t>
  </si>
  <si>
    <t xml:space="preserve">ن.ط</t>
  </si>
  <si>
    <t xml:space="preserve">صعق بصاعق كهربائي</t>
  </si>
  <si>
    <t xml:space="preserve"> حبس قاتل زوجته بالسويس 4 أيام بعد اعترافه بارتكاب الجريمةسيد نوننشر في اليوم السابع يوم 27 - 05 - 2017قررت النيابة العامة بالسويس حبس هانى شعبان المتهم بقتل زوجته 4 أيام على ذمة التحقيقات، بعد اعتراف المتهم أمام النيابة بارتكاب الجريمة تفصيليا.تلقى اللواء مصطف شحاتة مدير أمن السويس إخطارا من مأمور قسم شرطة فيصل بالعثور على جثة سيدة ملقاة داخل حفرة بمقابر الصدقة.وبتشكيل فريق بحث بقيادة العميد محمد والى مدير المباحث الجنائية بمديرية أمن السويس تم حصر بلاغات الغياب الخاصة بالسيدات ونشر الصور الخاصة بجثة القتيلة بجميع أقسام الشرطة حتى تبين أن الجثة لسيدة تدعى "نجلاء.ط" والشهيرة ب"ياسمين" من سكان مدينة اليسر بالسويس.وبإجراء تحريات أمنية وسماع أقوال والدتها وأبنائها تبين أن من ارتكب الجريمة هو الزوج ويدعى "هانى.ش" مسجل خطر سرقات، وسبق اتهامه فى العديد من قضايا السرقة والبلطجة وأنه تزوج ثلاث مرات ولديه 6 من الأبناء.وبقيام المقدم على جابر رئيس مباحث قسم شرطة فيصل بالسويس بالقبض على الزوج داخل سيارته عثر بحوزته على سلاح نارى.وأثناء استجواب الزوج أمام مدير المباحث الجنائية اعترف المتهم أنه من قام بارتكاب جريمة القتل بسبب شكه فى سلوك زوجته بعد قيامة بمراقبتها، وأن ما حدث هو أنه قام بمراقبة الزوجة، وتأكد أنها سيئة السلوك، وأنه قام عقب اكتشافه ذلك بتقييدها من يديها ورجليها بغرفة النوم ثم قام بضربها، وأضاف أنها اعترفت بعد الضرب أنها على علاقة بأشخاص يقومون بإحضار المخدرات لها وليس لها علاقة جنسية بهم.وأكد الزوج فى اعترافاته أنه عقب اعتراف زوجته قام بصعقها بالكهرباء حتى ماتت ثم قام بوضعها على سرير غرفة النوم، وعندما شاهدها أبناؤه أكد لهم أنها نائمة، ثم قام بنقلها ليلا إلى مقابر الصدقة التى تقع بالقرب من منزله بمدينة اليسر وحفر حفرة وألقاها بها، كما قام أبناء القتيلة والمتهم بالتأكيد لمدير المباحث أنهم رأوا والدهم يضرب والدتهم بعنف داخل غرفة النوم. </t>
  </si>
  <si>
    <t xml:space="preserve">https://www.masress.com/youm7/3255925</t>
  </si>
  <si>
    <t xml:space="preserve">http://www.youm7.com/3254727</t>
  </si>
  <si>
    <t xml:space="preserve">https://www.masress.com/elfagr/3607522</t>
  </si>
  <si>
    <t xml:space="preserve">الأميرية</t>
  </si>
  <si>
    <t xml:space="preserve">غير محدد - ذكر - 0 - زوج - غير محدد</t>
  </si>
  <si>
    <t xml:space="preserve">أقدم المتهم على الانتحار قفزا في النيل ومات  </t>
  </si>
  <si>
    <t xml:space="preserve"> النيابة تأمر بتشريح جثة ربة منزل ذبحها زوجها لشكه فى سلوكها بالأميرية وانتحرالأربعاء، 31 مايو 2017 12:20 مالنيابة تأمر بتشريح جثة ربة منزل ذبحها زوجها لشكه فى سلوكها بالأميرية وانتحر جثة - صورة أرشيفيةكتب أحمد إسماعيلمشاركةShare on facebookShare on twitterShare on facebookاضف تعليقاً واقرأ تعليقات القراءأمر المستشار هيثم أبو ضيف، رئيس نيابة حوادث غرب القاهرة الكلية، بإشراف المستشار عبد الرحمن شتلة المحامى العام الأول لنيابات غرب القاهرة، بتشريح جثمان ربة منزل ذبحها زوجها بمنطقة الأميرية، عقب شكله فى سلوكها، ثم قرر الانتحار بإلقاء نفسه فى مياه النيل.وكلفت النيابة الأجهزة الأمنية بمديرية أمن القاهرة بسرعة التحريات حول الواقعة، وسرعة انتشال جثمان الزوج المنتحر، وانتقلت النيابة لمناظرة الجثمان.وتكثف الأجهزة الأمنية بمديرية أمن القاهرة وشرطة المسطحات المائية جهودها للوصول إلى جثة زوج ألقى بنفسه من أعلى كوبرى قصر النيل، انتقاما من نفسه لذبح زوجته.وتلقت الأجهزة الأمنية بمديرية أمن القاهرة بلاغا من الأهالى بقيام أحد الأشخاص بإلقاء نفسه من أعلى كوبرى قصر النيل، بعد أن سلم متعلقاته لبعض الأشخاص، وتبين أن المنتحر كان قد ذبح زوجته لشكه فى سلوكها ثم قرر الانتحار. تحرر محضر بالواقعة وأخطرت النيابة العامة لمباشرة التحقيقات.</t>
  </si>
  <si>
    <t xml:space="preserve">http://www.youm7.com/3262139</t>
  </si>
  <si>
    <t xml:space="preserve">https://www.masress.com/almesryoon/1189163</t>
  </si>
  <si>
    <t xml:space="preserve">https://www.masress.com/alwafd/1535627</t>
  </si>
  <si>
    <t xml:space="preserve"> http://www.youm7.com/3261271</t>
  </si>
  <si>
    <t xml:space="preserve">شقة جدة المجني عليها</t>
  </si>
  <si>
    <t xml:space="preserve">ا.م.ا - ذكر - 30 - أخ - غير محدد</t>
  </si>
  <si>
    <t xml:space="preserve">ر.م.ا</t>
  </si>
  <si>
    <t xml:space="preserve">طالبة بكلية الاداب</t>
  </si>
  <si>
    <t xml:space="preserve">كسور بالجمجمة وأنحاء متفرقة من الجسم وجرح غائر بالرقبة نتيجة الضرب بشاكوش</t>
  </si>
  <si>
    <t xml:space="preserve">رقم 8049 لسنة 2017 جنح قسم ثان المنصورة</t>
  </si>
  <si>
    <t xml:space="preserve"> شاب يتخلص من شقيقته ب"شاكوش" لشكه في سلوكها بالدقهليةرامي القناوينشر في مصراوي يوم 11 - 06 - 2017كشفت مباحث قسم شرطة ثانٍ المنصورة، غموض العثور على طالبة بكلية الآداب بجامعة المنصورة غارقة بدمائها ومصابة بكسور بالجمجمة وأنحاء متفرقة من الجسم وجرح غائر بالرقبة داخل شقه جدتها بشارع قناة السويس، بعد قيام شقيقها الأكبر بالتعدي عليها ب"شاكوش" ومحاولة التخلص منها بدعوى خروجها عن التقاليد الدينية وشكة بسلوكها.كان اللواء أيمن الملاح،مدير أمن الدقهلية، قد تلقى إخطارًا من مأمور قسم شرطة ثان المنصورة، بورود بلاغ بالعثور على "رغدة.م.ا"، 23 سنة، طالبة بكلية آداب جامعة المنصورة مصابة بكسور وجروح بأنحاء متفرقة من الجسم، ونزيف داخلي ونقلها إلى مستشفي المنصورة الدولي.وبحسب الإخطار، فإنه جرى تشكيل فريق بحث من ضباط مباحث قسم ثان المنصورة بقيادة الرائد محمد مطر، رئيس المباحث، ومعاونة النقيب كريم عبدالرازق بإشراف العميد محمد شرباش، رئيس مباحث المديرية، وتوصلت التحريات أن المجني عليها تمارس حياة شخصية علي درجة عالية من التحرر تتمثل في تعدد علاقاتها بسيدات ورجال وارتيادها بشكل ملحوظ للأماكن العامة.وأضاف الإخطار: "أسفرت تلك العلاقات عن العديد من المشكلات فيما بينها وبين صديقاتها بسبب مايمتلكهن من مشاعر الغيرة والصراع للاختصاص بصديق، ورغبة بعض معارفها من الشباب في الاستئثار بها وعدم السماح لها بمخالطة الآخرين ووصل الأمر أحيانًا إلى التعدي عليها بالضرب".وأشارت التحريات إلى أن "أحمد.م"، 30 سنة، شقيق المجني عليها يقيم بذات العقار متنقلا مابين شقة والدته وشقة جدته ويتسم بالتدين والعزلة عن ذويه والانطواء بالتعدي على شقيقته ومحاولة التخلص منها.بتقنين الإجراءات جري ضبط المتهم، وبمواجهته أكد أنه نما إلى علمه تصرفات غير راضٍ عنها تصدر من شقيقته ولَم يستطع أن يجعلها تعدل عنها، وكانت تقابله باللامبالاة والاستهزاء دون اعتبار لكونه شقيقها الأكبر.وأضاف المتهم خلال تحقيقات الشرطة: "قررت مقاطعتها إلا أنها لم تكف عن الاستهزاء وعدم الانصياع لنصائحي وفي اليوم السابق للحادث تلاحظ غياب شقيقتي خارج المنزل واستضافتها إحدى صديقاتها بشقه جدتي وأثناء تواجدي بالشقة، قمت بالبحث عن شاكوش كانت الجدة تحتفظ به في مطبخها وأثناء نومها قمت بجرها إلى طرقة المطبخ وضربتها بسكين وبالطرق على رأسها بواسطة الشاكوش، وتركتها بين الموت والحياة وغادرت الشقة ثم عدت متظاهرا بعدم العلم بالواقعة.وأوضح المتهم أنه عقب ارتكابه الواقعة بدل ملابسة التي طالتها الدماء واستبدلها بملابس أخرى نظيفة وألقاها بجوار سور مدرسة الملك الكامل.باصطحاب قوة من الشرطة لمكان تغييره لملابس لم يتم العثور عليها، و تبين قيام عمال النظافة بحملها إلى المكان الرئيسي لتجميع القمامة بالمدينة.حُرر المحضر رقم 8049 لسنة 2017 جنح قسم ثان المنصورة بالواقعة، وتولت النيابة العامة التحقيقات. </t>
  </si>
  <si>
    <t xml:space="preserve">https://www.masress.com/masrawy/701102838</t>
  </si>
  <si>
    <t xml:space="preserve">https://www.masress.com/elfagr/3627268</t>
  </si>
  <si>
    <t xml:space="preserve">https://www.masress.com/ahram/1598585</t>
  </si>
  <si>
    <t xml:space="preserve">شك في سلوك زوجة الأبن</t>
  </si>
  <si>
    <t xml:space="preserve">م.ح. - ذكر - 0 - حما - موظف</t>
  </si>
  <si>
    <t xml:space="preserve">زوجة أبن</t>
  </si>
  <si>
    <t xml:space="preserve">جرح طعني بالكتف واخر بالبطن</t>
  </si>
  <si>
    <t xml:space="preserve"> موظف يحاول قتل زوجة ابنه لشكه فى سلوكها بالعمرانيةالأربعاء، 14 يونيو 2017 11:18 صموظف يحاول قتل زوجة ابنه لشكه فى سلوكها بالعمرانية خلافات أسرية - صورة أرشيفيةكتب بهجت أبو ضيفمشاركةShare on facebookShare on twitterShare on facebookاضف تعليقاً واقرأ تعليقات القراءشرع موظف فى قتل زوجة ابنه لشكه فى سلوكها بالعمرانية، حيث سدد لها عدة طعنات وتم نقلها إلى المستشفى لتلقى العلاج، وضبط المتهم، وحرر محضر بالواقعة وباشرت النيابة التحقيق.تلقى الرائد محمد الجوهرى، رئيس مباحث العمرانية، بلاغا يفيد بنقل "ا. ح" ربة منزل إلى المستشفى مصابة بعدة طعنات فى حالة حرجة ولا يمكن استجوابها، وبإجراء التحريات تبين أن "م . ح" والد زوج المجنى عليها تشاجر معها وسدد لها عدة طعنات بسبب خلافات عائلية، وبضبط المتهم اعترف بارتكاب الواقعة لشكه فى سلوكها، وحرر محضر بالواقعة، وأخطر اللواء هشام العراقى مدير أمن الجيزة واللواء إبراهيم الديب مدير الإدارة العامة للمباحث وتولت النيابة التحقيق.</t>
  </si>
  <si>
    <t xml:space="preserve">http://www.youm7.com/3283273</t>
  </si>
  <si>
    <t xml:space="preserve">https://www.masress.com/hawadeth/359357</t>
  </si>
  <si>
    <t xml:space="preserve">https://www.masress.com/elwatan/2214500</t>
  </si>
  <si>
    <t xml:space="preserve">م.ع. - ذكر - 28 - أخ - خفير</t>
  </si>
  <si>
    <t xml:space="preserve">ع.ع</t>
  </si>
  <si>
    <t xml:space="preserve">عدة طعنات بالبطن والصدر بسلاح أبيض</t>
  </si>
  <si>
    <t xml:space="preserve">من المحتمل ان يكون الدافع مادي وليس الشرف</t>
  </si>
  <si>
    <t xml:space="preserve"> ضبط خفير خصوصي قتل شقيقته لشكه في سلوكها بكرداسةإسلام ناجينشر في صوت الأمة يوم 23 - 06 - 2017تمكنت الأجهزة الأمنية بالجيزة، اليوم الجمعة، من إلقاء القبض على خفير خصوصي، قام بقتل شقيقته لشكه في سلوكها، وأخطر اللواء هشام العراقي مساعد وزير الداخلية لقطاع أمن الجيزة بالواقعة.وتلقى ضباط مباحث قسم شرطة كرداسة، بلاغا من مستشفى كرداسة بوصول سيدة متوفية إثر اصابتها بعدة طعنات بالبطن والصدر، وعلى الفور انتقلت قوة من رجال المباحث إلى المستشفى، وأخطر اللواء إبراهيم الديب مدير الإدارة العامة للمباحث.وبتقنين الاجراءات، تبين أن خفير خصوصي تعدي على شقيقته بسلاح أبيض داخل مسكنها محدثا اصاباتها التي أودت بحياتها لشكه في سلوكها، ورفضها اعطائه نقود لشراء المواد المخدرة، وبإعداد الأكمنة أمكن ضبط المتهم، وبمواجهته اعترف بارتكاب الواقعة، وتحرر عن ذلك المحضر اللازم وباشرت النيابة العامة التحقيقات.اقرأ أيضامقتل إرهابي في تبادل لإطلاق النار بطريق الواحات بأكتوبر </t>
  </si>
  <si>
    <t xml:space="preserve">https://www.masress.com/soutelomma/1591114</t>
  </si>
  <si>
    <t xml:space="preserve">https://www.masress.com/masrawy/701109574</t>
  </si>
  <si>
    <t xml:space="preserve">https://www.masress.com/elfagr/3644959</t>
  </si>
  <si>
    <t xml:space="preserve">أبو النمرس</t>
  </si>
  <si>
    <t xml:space="preserve">شك في سلوك الزوجة ونسب طفلته</t>
  </si>
  <si>
    <t xml:space="preserve">ح.ا. - ذكر - 33 - زوج - طباخ</t>
  </si>
  <si>
    <t xml:space="preserve">جرح ذبح بالرقبة وعدة طعنات بسلاح أبيض</t>
  </si>
  <si>
    <t xml:space="preserve">تم ايداع المتهم مستشفى الامراض العقلية لتبين وجود اضطرابات نفسية وعصبية وعدم مسئوليته عن تصرفاته:  http://www.youm7.com/3480127 https://www.masress.com/soutelomma/1661887  </t>
  </si>
  <si>
    <t xml:space="preserve"> التحقيقات فى ذبح "كبابجى" لزوجته وابنته: شكه فى سلوك زوجته ونسب ابنته السببالسبت، 01 يوليه 2017 12:36 مالتحقيقات فى ذبح "كبابجى" لزوجته وابنته: شكه فى سلوك زوجته ونسب ابنته السبب محكمة - أرشيفيةكتب أحمد الجعفرىمشاركةShare on facebookShare on twitterShare on facebookاضف تعليقاً واقرأ تعليقات القراءتواصل نيابة حوادث جنوب الجيزة، برئاسة المستشار عبد الحميد الجرف، رئيس النيابة، التحقيق فى ذبح "كبابجى" لزوجته وابنته البالغة من العمر شهر ونصف، بمنطقة أبو النمرس بجنوب الجيزة، فى الساعات الأولى من صباح أمس الجمعة، حيث اعترف المتهم فى التحقيقات بقتله المجنى عليها (زوجته) لشكه فى سلوكها، وقتله ابنته الصغيرة بسبب شكه فى نسبها.وأجرى المتهم بصحبة النيابة معاينة تصويرية لكيفية ارتكابه الجريمة، حيث تم اصطحابه إلى مسرح الجريمة، ومثل جريمته، وتبين من خلال التمثيل، تسديده للمجنى عليها الأولى 11 طعنة نافذة بمنطقة الرقبة، وأنها حاولت مقاومته، ولكنها لم تستطع، نظراً لضخامة بنيته الجسمانية بالمقارنة بها، كما سدد المتهم 5 طعنات نافذة للطفلة الصغيرة، وتركهما غارقتين فى دمائهما وفر هارباً.وكشفت التحقيقات أن المتهم تزوج من المجنى عليها منذ 11 شهراً، وأنجبا طفلتهما الصغيرة منذ شهر ونصف، وأنه لا يعانى من أى أمراض نفسية، ولم يكن تحت تأثير أى مواد مخدرات إبان ارتكابه جريمته، وأن ما دفعه لارتكاب تلك الجريمة هو شكه فى سلوك زوجته ونسب ابنته.</t>
  </si>
  <si>
    <t xml:space="preserve">http://www.youm7.com/3305833</t>
  </si>
  <si>
    <t xml:space="preserve">https://www.masress.com/veto/2771198</t>
  </si>
  <si>
    <t xml:space="preserve">http://www.youm7.com/3304778</t>
  </si>
  <si>
    <t xml:space="preserve">https://www.masress.com/masrawy/701113564</t>
  </si>
  <si>
    <t xml:space="preserve">https://www.masress.com/elfagr/3656916</t>
  </si>
  <si>
    <t xml:space="preserve">ح.ا. - ذكر - 33 - أب - طباخ</t>
  </si>
  <si>
    <t xml:space="preserve">فصل الرقبة عن الجسد بسلاح أبيض</t>
  </si>
  <si>
    <t xml:space="preserve"> http://www.youm7.com/3305833</t>
  </si>
  <si>
    <t xml:space="preserve">https://www.masress.com/veto/2771951</t>
  </si>
  <si>
    <t xml:space="preserve">النصف الثاني من 2017</t>
  </si>
  <si>
    <t xml:space="preserve">بركة السبع</t>
  </si>
  <si>
    <r>
      <rPr>
        <sz val="11"/>
        <rFont val="Lohit Devanagari"/>
        <family val="0"/>
        <charset val="1"/>
      </rPr>
      <t xml:space="preserve">ا.ح – ذكر – </t>
    </r>
    <r>
      <rPr>
        <sz val="12"/>
        <rFont val="Lohit Devanagari"/>
        <family val="0"/>
        <charset val="1"/>
      </rPr>
      <t xml:space="preserve">31 – أخ - عامل
 م.ح – ذكر – 20 – أخ – عامل</t>
    </r>
  </si>
  <si>
    <t xml:space="preserve">ه.ح</t>
  </si>
  <si>
    <t xml:space="preserve">رقم 9 أحوال مركز بركة السبع</t>
  </si>
  <si>
    <t xml:space="preserve">تم حبس الشخص المتهم باقامة علاقة جنسية مع المجني عليها ( "س . ح" 26عاما بدون عمل) على ذمة التحقيق</t>
  </si>
  <si>
    <t xml:space="preserve"> حبس شخصين قتلا شقيقتهما خنقا لسوء سلوكها بالمنوفيةالسبت، 01 يوليه 2017 11:13 صحبس شخصين قتلا شقيقتهما خنقا لسوء سلوكها بالمنوفية اللواء خالد أبو الفتوح مدير أمن المنوفيةالمنوفية _ محمد فتحيمشاركةShare on facebookShare on twitterShare on facebookاضف تعليقاً واقرأ تعليقات القراءقررت نيابة مركز بركة السبع بمحافظة المنوفية، تحت اشراف المستشار احمد عبد الجواد المحامي العام لنيابات المنوفية، حبس  شخصين قتلا شقيقتهما خنقا بايشارب وذلك لسوء سلوكها 4 أيام على ذمة التحقيقات.كان  اللواء خالد أبو الفتوح مدير أمن المنوفية، تلقى إخطارا من العميد السيد سلطان مدير المباحث الجنائية، من إ . ح . 31 عاما عامل ومقيم دائرة المركز بقيامه وشقيقه  م . ح . 20 عاما  عامل ومقيم بذات الناحية بقتل شقيقتهما هـ . ح .  18 عاما ربة منزل ومقيمة بذات الناحية خنقاً داخل شقة المبلغ لسوء سلوكها.بالانتقال والفحص والمعاينة تبين وجود جثة المذكورة مسجاة بجوار سرير بحجرة النوم علي حصيرة ترتدى ملابسها وحول رقبتها طرحة وأثار خنق بالرقبة ودماء من الأنف وبجوارها وسادة عليها  أثار دماء وحبل، وتمكنت وحدة مباحث المركز  برئاسة الرائد أحمد خليل رئيس مباحث مركز بركة السبع من ضبطهما، وبمواجهتهما اعترفا بارتكاب الواقعة لذات السبب،.يشار إلى سابقة قيام المجني عليها باتهام "س . ح" 26 عاما بدون عمل ومقيم بذات الناحية ولقيامه بمعاشرتها معاشرة الأزواج بإحدى حظائر الماشية بالأراضى الزراعية بذات الناحية ووعده لها بالزواج وتخليه عنها بعد ذلك، وباستدعائه وسؤاله أنكر ما نسب إليه، وقرر بعدم وجود خلافات سابقة بينهما، وبعرضه علي النيابة قررت حبسه علي ذمه المحضر، وتحرر عن ذلك المحضر رقم 9 أحوال مركز بركة السبع "لوقف القيد"، وبالعرض على النيابة قررت انتداب الطبيب الشرعى لتشريح الجثة لبيان ما بها من إصابات وتاريخ وكيفية حدوثها والأداة المستخدمة فى إحداثها وعلاقة الإصابات بالوفاة، وعما إذا كان يوجد شبهة جنائية من عدمه والتصريح بالدفن عقب ذلك طلب تحريات المباحث حول الواقعة وظروفها وملابساتها .</t>
  </si>
  <si>
    <t xml:space="preserve">http://www.youm7.com/3305653</t>
  </si>
  <si>
    <t xml:space="preserve">ا.م.ع. - ذكر - 23 - زوج - عامل</t>
  </si>
  <si>
    <t xml:space="preserve">ه.ج.</t>
  </si>
  <si>
    <t xml:space="preserve">طعنة بالرقبة وأخرى بالصدر بسكين</t>
  </si>
  <si>
    <t xml:space="preserve"> عامل يقتل زوجته بالفيوم لشكه فى سلوكهاالأحد، 02 يوليه 2017 07:00 معامل يقتل زوجته بالفيوم لشكه فى سلوكها جثة - أرشيفيةالفيوم – رباب الجاليمشاركةShare on facebookShare on twitterShare on facebookاضف تعليقاً واقرأ تعليقات القراءقتل عامل من قرية العجميين، بمركز أبشواى، محافظة الفيوم، زوجته بطعنها طعنتين بسكين فى الرقبة والصدر، بسبب شكه فى سلوكها، وأبلغ الشرطة عن جريمته، وتم تحرير محضر بالواقعة وأخطرت النيابة التى تولت التحقيق .كان اللواء خالد شلبي، مدير أمن الفيوم، قد تلقى إخطارا من مأمور مركز شرطة أبشواي، بورود بلاغ من (محمود.ع-23 سنة)، عامل، من قرية العجميين، بقيامه بقتل زوجته (ه.ج-20 سنة)، ربة منزل.انتقل ضباط مركز شرطة أبشواي، إلى مكان البلاغ، وتبين وجود جثة الزوجة مسجاة على ظهرها مرتدية كامل ملابسها، وبجانبها سكين بالمنزل، وبفحصها تبين وجود طعنة بالرقبة وأخرى بالصدر، وتقرر التحفظ على المبلغ، وأقر بارتكابه الواقعة، لشكه في سلوك زوجته.تم التحفظ على الجثة، والسكين المستخدم في الواقعة بمكان الحادث، تحت تصرف النيابة العامة، وكلفت إدارة البحث الجنائي للتحري في الواقعة.</t>
  </si>
  <si>
    <t xml:space="preserve">http://www.youm7.com/3308027</t>
  </si>
  <si>
    <t xml:space="preserve">https://www.masress.com/masrawy/701113576</t>
  </si>
  <si>
    <t xml:space="preserve">https://www.masress.com/almasryalyoum/4156861</t>
  </si>
  <si>
    <t xml:space="preserve">العبور</t>
  </si>
  <si>
    <t xml:space="preserve">جوار نادي الجلاء</t>
  </si>
  <si>
    <t xml:space="preserve">أ.ع. - ذكر - 44 - زوج أم - أمين شرطة</t>
  </si>
  <si>
    <t xml:space="preserve">ز.ر.</t>
  </si>
  <si>
    <t xml:space="preserve">أبنة زوجة</t>
  </si>
  <si>
    <t xml:space="preserve">أمين شرطة يقتل ابنة زوجته بسلاحه لحملها سفاحًا
الصباح
نشر في الصباح يوم 08 - 07 - 2017
قتل أمين شرطة بالعبور ابنة زوجته بعدما حملت سفاحًا، وهى مطلقة منذ عدة سنوات، وقال فى تحقيقات النيابة، «مكنتش أول محاولة لقتلها، اتفقت منذ شهر أنا وأمها على دس السم لها فى العصير لقتلها، لكنها لم تشربه، فأقنعتنى زوجتى بقتل ابنتها بالرصاص بعد أن اكتشفت حملها وهى مطلقة منذ عدة سنوات، قبل ما بطنها تبان والناس تاكل وشنا، فأخرجت سلاحى الميرى وأطلقت عليها الرصاص فماتت فى الحال».
بتلك الكلمات بدأ «أيمن.ع»، أمين شرطة يسرد واقعة قتله لابنة زوجته «زينب.ر» 22 عامًا مستخدمًا سلاحه الميرى بعد الاتفاق مع زوجته لشكهما فى سلوكها وابتزازها الدائم لهما.
وقال المتهم فى اعترافاته أمام المستشار أمير ناصف رئيس نيابة العبور: كنا لازم نخلص منها بعد ما حولت حياتى أنا وأمها لجحيم، مكناش عارفين نسيطر عليها كانت ماشية على حل شعرها وسابت لنا ابنتها الصغيرة من طليقها نربيها ونصرف عليها.
وأضاف المتهم: كانت دائمًا تبتزنا وتطلب منا فلوس من غير ما نعرف بتعمل إيه بكل الفلوس اللى بتاخدها مننا ولما والدتها كانت بتسألها كانت بتزعق فيها وترفض تقولها هى بتعمل بالفلوس إيه وكنت أنا ووالدتها بنستغرب من الفلوس اللى بتطلبها مننا عمال على بطال بتوديها فين، رغم إننا بنصرف على بنتها ومش مخلينها محتاجة حاجة وكمان الفلوس اللى كان بيبعتها طليقها عشان خاطر بنته كانت بتاخدها وما بتصرفش جنيه منها على ابنتها، وعرفنا فى الآخر أنها ماشية مع واحد وبتصرف عليه من الفلوس اللى بتاخدها مننا وأنها على علاقة به والناس بدأت تلاحظ وتتكلم.
وأكمل المتهم: بعدما تأكدت أنا وأمها من وجود علاقة بينها وبين الشاب واجهناها وهنا كانت المفاجأة أنها لم تنكر وجود العلاقة، وبكل بجاحة قالت أيوة أعرفه وبحبه وحامل منه كمان، أمها فى اليوم ده كانت هتروح فيها وكانت خايفة من الفضيحة لما بطن بنتها تبان والناس تعرف أنها حامل وهى مطلقة من أكثر من سنة، فبدأت البنت تبتزنا وتطلب فلوس بحجة إجراء عملية إجهاض للتخلص من الطفل وكنا بنديها عشان نخلص من الفضيحة، لكن اكتشفنا أنها تضحك علينا وتخدعنا وتاخذ الفلوس منا عشان تصرف بها على واحد تانى اتعرفت عليه جديد وأنها معملتش العملية.
واختتم المتهم: هنا اتفقت أنا وأمها على ضرورة التخلص منها ووضعنا لها السم فى العصير لكنها ما شربتهوش، فأقنعتنى زوجتى بضرورة التخلص من ابنتها فى الحال قبل ما تفضحنا أكثر من كده فأخرجت طبنجتى الميرى وأفرغت فيها الرصاص فماتت فى الحال، كان لازم تموت بعد ما فضحتنا وكانت هتموت أمها بسبب سوء سلوكها وسمعتها اللى بقت على كل لسان.
كان اللواء أنور سعيد مدير أمن القليوبية، تلقى إخطارًا من العميد عبدالله جلال رئيس فرع البحث الجنائى يفيد بالعثور على جثة «زينب. ر» 22 عامًا مقتولة بجوار نادى الجلاء بالعبور.
وبانتقال المقدم علاء عطية رئيس المباحث، تبين أن المتهم «أيمن.ع» أمين شرطة بمباحث النقل والمواصلات أطلق النار على القتيلة وهى ابنة زوجته «إيمان.ع» بسبب شكه فى سلوكها وابتزازها الدائم لهما فعزم النية بمساعدة أمها على التخلص منها فأخرج سلاحه الميرى وأطلق النار عليها ولقيت أنفاسها الأخيرة فى الحال.
تمكن النقيب محمد حبشى معاون المباحث من ضبط المتهم وبمواجهته اعترف بارتكاب الواقعة وتحرر محضر بالواقعة وتولت النيابة التحقيق والتى قررت حبس المتهم 4 أيام على ذمة التحقيقات.
انقر هنا لقراءة الخبر من مصدره
</t>
  </si>
  <si>
    <t xml:space="preserve">https://www.masress.com/elsaba7/180001</t>
  </si>
  <si>
    <t xml:space="preserve">https://www.masress.com/veto/2775632</t>
  </si>
  <si>
    <t xml:space="preserve">https://www.masress.com/elbalad/2830425</t>
  </si>
  <si>
    <t xml:space="preserve">ع.ح. - أنثى - 50 - حماة - ربة منزل</t>
  </si>
  <si>
    <t xml:space="preserve">ن.ج</t>
  </si>
  <si>
    <t xml:space="preserve">فصل الرقبة عن الجسد وتقطيع اصابع اليد</t>
  </si>
  <si>
    <t xml:space="preserve">https://www.youm7.com/3398076</t>
  </si>
  <si>
    <t xml:space="preserve"> ربة منزل بالخصوص تذبح زوجة ابنها وتقطع أصابعها لشكها فى سلوكهاالجمعة، 14 يوليه 2017 12:42 صربة منزل بالخصوص تذبح زوجة ابنها وتقطع أصابعها لشكها فى سلوكها جثة - أرشيفيةالقليوبية – محمد قاسممشاركةShare on facebookShare on twitterShare on facebookاضف تعليقاً واقرأ تعليقات القراءشهدت مدينة الخصوص بالقليوبية، جريمة قتل بشعة قامت ربة منزل بذبح زوجة ابنها داخل غرفة نومها بالسكين وفصلت رأسها عن جسدها وقطعت أصابع يدها بسبب شكها فى سلوكها.تلقي اللواء أنور سعيد مدير أمن القليوبية إخطارا من العميد عبد الله جلال رئيس فرع البحث الجنائى بالخانكة، يفيد تلقيه بلاغا من " س ع " بعثوره على جثة زوجته ملقاة بغرفة نومهما داخل شقتهما بمدينة الخصوص وبانتقال المقدم محمد عبد الله رئيس مباحث القسم تبين أن الجثة بها بعدة طعنات متفرقة ورأسها مفصوله عن جسدها وأصابع يدها مقطوعة.وأكدت تحريات المباحث أن وراء ارتكاب الجريمة حماة المجنى عليها وأنها صعدت لشقتها وطعنتها عدة طعنات بسكين المطبخ وبالقبض عليها اعترفت بارتكابها الجريمة لشكها فى سلوكها.تحرر محضر بالواقعة وبعرضه على النيابة أمر المستشار محمد الكاشف وكيل نيابة قسم الخصوص بحبس المتهمة 4 أيام على ذمة التحقيق والتصريح بدفن الجثة بعد تشريحها لبيان سبب الوفاة برئاسة المستشار محمود سعيد رئيس النيابة و بإشراف المستشار أحمد عبد الله  المحامى العام الأول لنيابات شمال بنها الكلية.</t>
  </si>
  <si>
    <t xml:space="preserve">http://www.youm7.com/3324406</t>
  </si>
  <si>
    <t xml:space="preserve">http://www.youm7.com/3326538</t>
  </si>
  <si>
    <t xml:space="preserve">https://www.masress.com/elfagr/3671063</t>
  </si>
  <si>
    <t xml:space="preserve">https://www.masress.com/elfagr/3672224</t>
  </si>
  <si>
    <t xml:space="preserve">ترعة الاسماعيلية</t>
  </si>
  <si>
    <r>
      <rPr>
        <sz val="11"/>
        <rFont val="Lohit Devanagari"/>
        <family val="0"/>
        <charset val="1"/>
      </rPr>
      <t xml:space="preserve">م.ا – ذكر – </t>
    </r>
    <r>
      <rPr>
        <sz val="12"/>
        <rFont val="Lohit Devanagari"/>
        <family val="0"/>
        <charset val="1"/>
      </rPr>
      <t xml:space="preserve">31 – زوج – عامل
 أ.ع – ذكر – 37 – صديق زوج – مبيض محارة</t>
    </r>
  </si>
  <si>
    <t xml:space="preserve">بدون عمل – حرفي</t>
  </si>
  <si>
    <t xml:space="preserve">م.ا</t>
  </si>
  <si>
    <t xml:space="preserve">عدة طعنات نافذة بسكين</t>
  </si>
  <si>
    <t xml:space="preserve">رقم 4071 إدارى قسم الخصوص لسنة 2017</t>
  </si>
  <si>
    <t xml:space="preserve">القى المتهمان جثة المجني عليها في ترعة الاسماعيلية بعد قتلها</t>
  </si>
  <si>
    <t xml:space="preserve"> عاطل يقتل زوجته بمساعدة صديقه ويلقى جثتها بالترعة لشكه فى سلوكها بالخصوصالأحد، 16 يوليه 2017 12:43 معاطل يقتل زوجته بمساعدة صديقه ويلقى جثتها بالترعة لشكه فى سلوكها بالخصوص جثة - أرشيفيةالقليوبية – محمد قاسممشاركةShare on facebookShare on twitterShare on facebookاضف تعليقاً واقرأ تعليقات القراءشهدت مدينة الخصوص فى القليوبية، جريمة قتل بشعة، حيث استعان عاطل بصديقه لقتل زوجته بتقييدها بالحبال وطعنها بعدة طعنات نافذة بسلاح أبيض وألقيا الجثة فى ترعة الإسماعيلية وذلك لشكه فى سلوكها.تلقى اللواء أنور سعيد مدير أمن القليوبية إخطارا من العميد عبد الله جلال يفيد بورود بلاغ لقسم الخصوص من الأهالى بمشاهدة شخصين يلقيان جثة سيدة فى مياه ترعة الإسماعيلية بدائرة القسم.وبانتقال المقدم محمد عبد الله رئيس مباحث الخصوص وبمعاينة الجثة، تبين أنها لسيدة بها عدة طعنات بالصدر وأكدت التحريات أن وراء ارتكاب الجريمة "مصطفى.أ" 31 سنة عاطل وبحوزته سلاح أبيض "سكين" و"أحمد.ع" 37 سنة مبيض محارة وتم ضبطهما.وبمواجهة المتهمين اعترف الأول بأن الجثة لزوجته وتدعى "مروة.أ" 32 سنة ربة منزل وأنه اتفق مع صديقه على قتلها لشكه فى سلوكها وتم نقل الجثة لمشرحة مستشفى الصحة النفسية بالخانكة والتحفظ عليها تحت تصرف النيابة العامة.تحرر عن ذلك المحضر رقم 4071 إدارى قسم الخصوص لسنة 2017 وبعرضه على النيابة العامة تولت التحقيقات برئاسة المستشار محمود سعيد رئيس النيابة وبإشراف المستشار أحمد عبد الله المحامى العام الأول لنيابات شمال القليوبية</t>
  </si>
  <si>
    <t xml:space="preserve">http://www.youm7.com/3327219</t>
  </si>
  <si>
    <t xml:space="preserve">http://www.youm7.com/3328148</t>
  </si>
  <si>
    <t xml:space="preserve">https://www.masress.com/alwafd/1579405</t>
  </si>
  <si>
    <t xml:space="preserve">شك في علاقة خارج اطار الزواج</t>
  </si>
  <si>
    <t xml:space="preserve">امام منزل الأسرة</t>
  </si>
  <si>
    <t xml:space="preserve">س.ر.م. - ذكر - 25 - أخ - بائع</t>
  </si>
  <si>
    <t xml:space="preserve">ش.ر.م</t>
  </si>
  <si>
    <t xml:space="preserve">طلقتين خرطوش ببندقية</t>
  </si>
  <si>
    <t xml:space="preserve">قام المتهم بقتل صديق المجني عليها (م.ا – 29س- بائع فول) ب10طلقات خرطوش في نفس الواقعة</t>
  </si>
  <si>
    <t xml:space="preserve"> ماذا فعل بائع الفول بشقيقته وعشيقها؟
جمال زكى
نشر في المصريون يوم 17 - 07 - 2017
ألقت أجهزة الأمن بالمنيا، القبض على بائع فول متهم بقتل شقيقته وصديقها بإحدى قرى مركز المنيا، لوجود علاقة غير شرعية بينهما، وجار تحويل المتهم للنيابة العامة.
وكان اللواء ممدوح عبد المنصف مدير أمن المنيا، تلقى إخطارا من العميد الدكتور منتصر عويضة، مدير المباحث، يفيد بوصول جثتى المجنى عليهما لمستشفى المنيا العام متأثرين بطلقات خرطوش.
وأكدت التحريات التي أشرف عليها العقيد علاء الجاحر، رئيس المباحث، أن المجنى عليه تقدم لخطبة شقيقته، إلا أن أسرته رفضت العريس بسب صغر سنها، وأنه غير مناسب لها.
وتمكن العقيد إيهاب مدكور، مفتش مباحث المركز، والرائدان أحمد صلاح رئيس المباحث ومحمد منير معاون المباحث، من نصب كمائن متحركة، وتم ضبط المتهم، والذى أقر بارتكاب الجريمة البشعة، وأرشد عن البندقية المستخدمة فى الحادث.
واعترف «سالمان.ر.م» 25 سنة، بائع فول كان يعمل في محافظة الإسكندرية بقتل شقيقته البالغة من العمر 16 عاما وتدعى «شيماء»، وصديقها «م.ا. »29 عاما، بائع فول أيضًا بذات المحافظة للشك في سلوكها ووجود علاقة غير شرعية بينهما.
</t>
  </si>
  <si>
    <t xml:space="preserve">https://www.masress.com/almesryoon/1200288</t>
  </si>
  <si>
    <t xml:space="preserve">https://www.masress.com/veto/2793974</t>
  </si>
  <si>
    <t xml:space="preserve">عابدين</t>
  </si>
  <si>
    <t xml:space="preserve">ترك منزل الزوجية واتهام الزوج بتزوجها عرفيا من اخرين</t>
  </si>
  <si>
    <t xml:space="preserve">م.ن. - ذكر - 36 - زوج - عامل</t>
  </si>
  <si>
    <t xml:space="preserve">عدة طعنات بالبطن والصدر والرقبة</t>
  </si>
  <si>
    <t xml:space="preserve"> عامل يذبح زوجته في الشارع بعابدين: تزوّجت اثنين غيري عرفيًا
خالد فهمي
نشر في الوطن يوم 07 - 08 - 2017
أنهى عامل حياة زوجته ذبحًا أمام المارة في منطقة عابدين بسبب هروبها من منزل الزوجية وإقامتها مع عشيقها، وتمَّ ضبط المتهم ونقل الجثة إلى مشرحة زينهم تحت تصرف النيابة العامة، التي أمرت بالتشريح لبيان سبب وكيفية الوفاة، وباشرت التحقيقات مع المتهم.
وتلقى المقدم حسام العشماوي رئيس مباحث قسم شرطة عابدين، إخطارا من غرفة عمليات النجدة، بقيام شخص بذبح امرأة بدائرة القسم وبالانتقال والمعاينة تبين مقتل "س. م" 28 سنة بعدة طعنات بالصدر والبطن والرقبة، وتوصلت التحريات بأن زوج المجني عليها ويدعي "محمد. ن" 36 سنة وراء ارتكاب الواقعة بسبب شكه في سلوكها لتركها منزل الزوجية والإقامة مع رجل آخر.
وعقب تقنين الإجراءات تم ضبط المتهم واعترف بارتكاب الواقعة، وقال إن زوجته تركت المنزل منذ فترة وتزوجت عرفيًا من شخصين غيره، وبمجرد أن علم بأنها متواجدة بمنطقة وسط البلد توجه إليها، وسدد لها عدة طعنات أودت بحياتها. </t>
  </si>
  <si>
    <t xml:space="preserve">https://www.masress.com/elwatan/2399726</t>
  </si>
  <si>
    <t xml:space="preserve">https://www.masress.com/almasryalyoum/4173701</t>
  </si>
  <si>
    <t xml:space="preserve">قوص</t>
  </si>
  <si>
    <t xml:space="preserve">ا.ع. - ذكر - 37 - زوج - مدرس</t>
  </si>
  <si>
    <t xml:space="preserve">ع.س.</t>
  </si>
  <si>
    <t xml:space="preserve">14 طعنة نافذة بالصدر والبطن</t>
  </si>
  <si>
    <t xml:space="preserve">http://www.youm7.com/4398677</t>
  </si>
  <si>
    <t xml:space="preserve">عقيم يذبح زوجته لشكه في سلكوها بقنا
رجب آدم
نشر في الوطن يوم 07 - 08 - 2017
تلقى اللواء علاء محمد العياط، مدير أمن قنا، اليوم، إخطارا بالعثور على جثة "ريهام. ع"،(29 عاما - ربة منزل - من قوص)، بها آثار طعنات، ونقلت الجثة لمشرحة مستشفى قوص المركزي.
وكشفت تحريات المباحث غموض الجريمة، وتيبن أن وراء مقتل الضحية زوجها "أحمد. ع" (37عاما)، حيث طعنها بسكين في منزلهما، لشكه في سلوكها، وشهد الجيران أنها كانت محترمة، وهو كثير الشك لعدم قدرته على الإنجاب، وتحرر المحضر اللازم، وتولت النيابة التحقيق.</t>
  </si>
  <si>
    <t xml:space="preserve">https://www.masress.com/elwatan/2397674</t>
  </si>
  <si>
    <t xml:space="preserve">https://www.masress.com/veto/2820831</t>
  </si>
  <si>
    <t xml:space="preserve">https://www.masress.com/almessa/388413</t>
  </si>
  <si>
    <t xml:space="preserve">بدر</t>
  </si>
  <si>
    <t xml:space="preserve">سوء سمعة الأبنة</t>
  </si>
  <si>
    <t xml:space="preserve">ف.ع.م. - ذكر - 0 - أب - مزارع</t>
  </si>
  <si>
    <t xml:space="preserve">ع.ف.ع.</t>
  </si>
  <si>
    <t xml:space="preserve">رقم 3823 لسنه 2017 إداري مركز بدر</t>
  </si>
  <si>
    <t xml:space="preserve"> مزارع يقتل نجلته لشكه في سلوكها بالبحيرة
إسلام أمين
نشر في الفجر يوم 14 - 08 - 2017
تمكنت الأجهزة الأمنية بالبحيرة، برئاسة اللواء علاء الدين عبد الفتاح، من كشف لغز مقتل ربة منزل بقرية السلام التابعة لمركز بدر.
البداية كانت بتلقي الرائد محمود الشرقاوي، رئيس مباحث مركز بدر، بلاغا من "فوزي ع.م" فلاح ومقيم بقرية السلام مركز بدر، بوفاة نجلته "عزة ف.ع" 28 عاما - ربة منزل متزوجة ومقيمة طرفه منذ 3 أشهر بعد أن تركت منزل زوجها وأقر بعدم وجود شبهة جنائية.
بالانتقال والفحص والعرض على مفتش الصحة، تبين وجود خدوش وكدمات حول الفم وكدمات أعلى الصدر والرقبة وتجمع دموي أسفل الظهر ووجود ازرقاق بالشفة العلوية والسفلية.
أمر اللواء محمد أنور هندي، مدير إدارة البحث الجنائي، بتشكيل فريق من البحث الجنائي، لسرعة كشف غموض الواقعة، حيث أسفرت جهوده إلي أن مرتكب الواقعة هو والدها الذي خنقها حتى فارقت الحياة لسوء سمعتها.
بمواجهة المتهم المضبوط اعترف بخنقها، وتحرر عن ذلك المحضر رقم 3823 لسنه 2017 إداري مركز بدر. </t>
  </si>
  <si>
    <t xml:space="preserve">https://www.masress.com/elfagr/3713412</t>
  </si>
  <si>
    <t xml:space="preserve">https://www.masress.com/masrawy/701137527</t>
  </si>
  <si>
    <t xml:space="preserve">https://www.masress.com/elbalad/2891169</t>
  </si>
  <si>
    <t xml:space="preserve">غير محدد - ذكر - 0 - زوج - مدرس</t>
  </si>
  <si>
    <t xml:space="preserve">خمس طعنات نافذة</t>
  </si>
  <si>
    <t xml:space="preserve"> مدرس بالدقهلية يقتل زوجته لشكه فى سلوكها ويسلم نفسه للشرطة
الثلاثاء، 15 أغسطس 2017 11:52 ص
مدرس بالدقهلية يقتل زوجته لشكه فى سلوكها ويسلم نفسه للشرطة جثه - صورة أرشيفية
الدقهلية شريف الديب
مشاركة
    Share on facebook
    Share on twitter
    Share on facebook
اضف تعليقاً واقرأ تعليقات القراء
أنهى مدرس حياة زوجته بخمس طعنات نافذة بمدينة المطرية بمحافظة الدقهلية صباح اليوم.
تلقى اللواء أيمن الملاح، مدير أمن الدقهلية، اخطارا من العميد محمد الشرباس رئيس مباحث المديرية، بورود بلاغ إلى مركز شرطة المطرية بمقتل سيدة فى العقد الثالث من عمرها بمنطقة الغصنة بناحية أرض الموظفين، وعلى الفور توجه ضباط المباحث وعثر على سيدة به خمس طعنات نافذة وفارقت الحياة.
وفوجئ رجال المباحث بقيام زوجها بتسليم نفسه إلى مركز الشرطة، واعترف بقيامه بقتل زوجته، وبسؤاله اعترف بأنه شك فى سلوكها ونشبت مشادة بينهم فقام بطعنها 5 طعنات، حتى سقطت على الأرض مغشيا عليها، وذلك بحضور نجلته 15 سنة، وجارى عرضه على النيابة العامة لمباشرة التحقيقات.</t>
  </si>
  <si>
    <t xml:space="preserve">http://www.youm7.com/3369791</t>
  </si>
  <si>
    <t xml:space="preserve">https://www.masress.com/elfagr/3714600</t>
  </si>
  <si>
    <t xml:space="preserve">https://www.masress.com/masrawy/701137874</t>
  </si>
  <si>
    <t xml:space="preserve">ن.م. - ذكر - 35 - زوج - عامل</t>
  </si>
  <si>
    <t xml:space="preserve">أ.أ.</t>
  </si>
  <si>
    <t xml:space="preserve">سبع طعنات بالصدر بسلاح أبيض</t>
  </si>
  <si>
    <t xml:space="preserve"> حبس عامل لاتهامه بقتل زوجته بعين شمس
أمين قدري
نشر في صوت الأمة يوم 19 - 08 - 2017
أمر المستشارمحمد الشربيني، رئيس نيابه حوادث شرق القاهرة، بحبس عامل 4 أيام لاتهامه بقتل زوجته بعين شمس، وكشفت تحقيقات النيابة أن المتهم «ناصر. م» 35 عاماً، عامل، قام بقتل زوجته المجني عليها «أماني.ا» وذلك لشكه في سلوكها.
وأضافت التحقيقات أن المتهم قام بمراقبة سلوك زوجته أكثر من مرة، وكان يلاحظ تصرفات غير طبيعية منها، فكانت تتأخر عن منزلها لفترات طويله، ومعاملتها تغيرت معه، ودائمة التشاجر على تفهه الأسباب، وسريعة الغضب، وعندما واجهها بتصرفاتها أنكرت كل ماهو يتهمها به.
وتبين من التحقيقات أن المجني عليها كانت تفتعل المشاجرة دائماً مع زوجها وقبل يوم ارتكاب الواقعة، طلبت من زوجها الطلاق مما جعل المتهم يتأكد من ظنونه، فقام المتهم يوم ارتكاب الجريمه بأخذ السلاح الأبيض، وقام بطعن المجني عليها فيما يقرب بسبع طعنات في الصدر مما أدى إلى وفاتها، وبالتحقيق مع المتهم اعترف بجريمته المنسوبة إليه. </t>
  </si>
  <si>
    <t xml:space="preserve">https://www.masress.com/soutelomma/1641243</t>
  </si>
  <si>
    <t xml:space="preserve">https://www.masress.com/almesryoon/1209295</t>
  </si>
  <si>
    <t xml:space="preserve">https://www.masress.com/ahramgate/1568228</t>
  </si>
  <si>
    <t xml:space="preserve">https://www.masress.com/elwatan/2452404</t>
  </si>
  <si>
    <t xml:space="preserve">علاقة عاطفية</t>
  </si>
  <si>
    <t xml:space="preserve">س.م. - أنثى - 0 - أم - ربة منزل</t>
  </si>
  <si>
    <t xml:space="preserve">م.</t>
  </si>
  <si>
    <t xml:space="preserve">تعدي بالضرب أدى لهبوط حاد بالدورة الدموية</t>
  </si>
  <si>
    <t xml:space="preserve"> التحقيقات في مقتل طفلة بمنشأة ناصر: الأم اكتشفت علاقتها الغرامية مع شاب
مصراوي
نشر في مصراوي يوم 20 - 08 - 2017
كتب – محمود السعيد: كشفت تحقيقات نيابة منشاة ناصر الجزئية، تفاصيل مقتل طفلة على يد والدتها بعد اكتشاف الأم علاقتها العاطفية بأحد الشباب بمنشأة ناصر. وجاء في تحقيقات المستشار محمد شحاتة، مدير نيابة منشأة ناصر، أن "سيدة.م" ربة منزل، ساورتها الشكوك حول سلوك ابنتها منى البالغة من العمر 15 سنة، خاصة بعدما أخبرها نجلها الصغير بأن شقيقته على علاقة بأحد الشباب. وأضافت التحقيقات أن المتهمة فتَّشت هاتف ابنتها، وعثرت على رسائل غرامية بينها وبين أحد الشباب على موقع الدردشة "واتس آب"، فواجهتها بما رأت فلم تنكر علاقتها بها. وأشارت التحقيقات أن الأم المتهمة عاقبت ابنتها بالحبس في غرفتها، لكنها رفضت وأبدت رغبتها في ترك المنزل والذهاب للشاب الذي تحبه، فنشبت بينهما مشادات وصلت إلى اعتداء الأم عليها بالضرب حتى لفظت أنفاسها الأخيرة. وعللت الأم مقتل ابنتها أمام أهلها بأنها انتحرت بعد رسوبها في الدراسة، واستخرجت تصريح بالدفن، فارتابت النيابة في أقوال الأم بالمحضر وقررت تشريح الجثة قبل دفنها، وفقًا للتحقيقات. وأثبت تقرير الطب الشرعي أن المجني عليها تعرضت للضرب بعنف، مما أدى لإصابتها بهبوط حاد بالدورة الدموية، أودى بحياتها. وقرر قاضي المعارضات بمحكمة جنوب القاهرة، تجديد حبس المتهم 15 يومًا على ذمة التحقيقات في اتهامها بضرب ابنتها حتى الموت. </t>
  </si>
  <si>
    <t xml:space="preserve">https://www.masress.com/masrawy/701140591</t>
  </si>
  <si>
    <t xml:space="preserve">https://www.masress.com/almesryoon/1209474</t>
  </si>
  <si>
    <t xml:space="preserve">ايتاي البارود</t>
  </si>
  <si>
    <t xml:space="preserve">م.م.ع. - ذكر - 21 - زوج - مجند</t>
  </si>
  <si>
    <t xml:space="preserve">أ.م.ن</t>
  </si>
  <si>
    <t xml:space="preserve">قام المتهم بقتل زوجته ثم اشعل النيران في الشقة محاولا اخفاء معالم الجريمة، غير محدد وسيلة القتل او سبب الموت</t>
  </si>
  <si>
    <t xml:space="preserve"> أمن البحيرة ينجح فى كشف لغز العثور على جثة ربة منزل محروقة داخل شقتها
جمال ابو الفضل ناصر جودة
نشر في اليوم السابع يوم 24 - 08 - 2017
نجح ضباط المباحث بالبحيرة، برئاسة اللواء محمد أنور هندى مدير إدارة البحث الجنائى وبإشراف اللواء علاء الدين عبد الفتاح مدير أمن البحيرة، قبل قليل، من كشف لغز العثور على جثة ربة منزل محروقة داخل شقتها بمركز إيتاى البارود .
وكان اللواء علاء الدين عبد الفتاح مدير أمن البحيرة، قد تلقى إخطارا من ركز شرطة إيتاى البارود بنشوب حريق بشقة بشارع رمسيس بندر إيتاى البارود.
انتقلت قوات الحماية المدنية الى مكان الحادث وتبين نشوب حريق بشقه بالطابق الرابع علوى مستأجرة "محمد م ع "، وتم السيطرة عليه وإخماده وأسفر الحريق عن وفاة زوجة مستأجر الشقة "أميرة م ن" 21 سنة ربه منزل أثر إصابتها بحروق متفرقة بالجسم وتم نقلها لمشرحة مستشفى إيتاى البارود العام.
بالعرض على مفتش الصحة تبين من خلال مناظرة الجثة وجود شبة جنائية، فأمر اللواء محمد أنور هندى، مدير إدارة البحث الجنائى، بتشكيل فريق من البحث الجنائى، برئاسة العميد عبد الغفار الديب والمقدم حازم الشيخ مفتش المباحث والرائد إسلام السعدنى رئيس مباحث مركز إيتاى البارود، لسرعة كشف غموض هذه الواقعة.
وأسفرت جهود فريق البحث، عن أن مرتكب الواقعة هو "محمد م ع"، مجند بالقوات المسلحة زوج المجنى عليها، حيث قام بقتلها وإشعال النيران فى الشقة فى محاولة لإخفاء معالم الجريمة، وذلك لشكه فى سلوكها وبمواجهته اعترف بأنه قام بقتلها وإشعال النيران فى الشقة فى محاولة لإخفاء معالم الجريمة.
وانتقل فريق من النيابة العامة لمعاينة مكان الواقعة برئاسة المستشار محمد عبيد مدير نيابة إيتاى البارود وعبد الله حسان وعمرو كامل وكيلى النائب العام ومناظرة الجثة ومكان الواقعة.</t>
  </si>
  <si>
    <t xml:space="preserve">https://www.masress.com/youm7/3382315</t>
  </si>
  <si>
    <t xml:space="preserve">https://www.masress.com/shorouk/1155600</t>
  </si>
  <si>
    <t xml:space="preserve">https://www.masress.com/almesryoon/1210901</t>
  </si>
  <si>
    <t xml:space="preserve">قنطرة شرق</t>
  </si>
  <si>
    <t xml:space="preserve">شك في سلوك أبنة الأخ</t>
  </si>
  <si>
    <t xml:space="preserve">امام مقابر الاسرة</t>
  </si>
  <si>
    <t xml:space="preserve">ع.س - ذكر - 0 - عم - عامل</t>
  </si>
  <si>
    <t xml:space="preserve">ف.م.س.</t>
  </si>
  <si>
    <t xml:space="preserve">تعدي بالضرب ادى الى كسر بالجمجمة وسحجات وآثار تعذيب بالقدمين</t>
  </si>
  <si>
    <t xml:space="preserve"> عامل يقتل ابنة شقيقه لشكه فى سلوكها فى القنطرة شرق بالإسماعيليةالجمعة، 25 أغسطس 2017 01:20 صعامل يقتل ابنة شقيقه لشكه فى سلوكها فى القنطرة شرق بالإسماعيلية جثة - أرشيفيةالإسماعيلية - صبرى غانممشاركةShare on facebookShare on twitterShare on facebookاضف تعليقاً واقرأ تعليقات القراءأنهى عامل حياة ابنة شقيقه الطالبة لشكه فى سلوكها وقام بدفنها للهروب من جريمته.وكان  اللواء محمد على شحاتة  مدير أمن الإسماعيلية تلقى إخطارا من العميد أحمد عبدالعزيز مدير مباحث الإسماعيلية يفيد بورود إخطار من العميد هشام السبع يفيد بتلقيه بلاغ من "عيد. س" مقيم جلبانة –  يتهم شقيقه "على" عامل ومقيم ذات العنوان وله محل إقامة آخر ترعة السلام ببورسعيد بإستدراج نجلة شقيقهما المتوفى "منصو" وتدعى "فاطمة" 15عاما طالبة من محل إقامتها بناحية بورسعيد الى قرية جلبانة دائرة المركز والتعدى عليها حتى فارقت الحياة ، وقام بدفنها بمقابر الأسرة بناحية جلبانة – دائرة المركز .وتم تشكيل فريق بحث برئاسة العقيد ياسر عبدالرحيم رئيس فرع البحث الجنائى لشمال الإسماعيلية ضم الرائد محمد جاد رئيس مباحث القنطرة شرق ومعاونه النقيب محمد الطحاوى معاون المباحث .وأوكل لفريق البحث فحص ماجاء بالبلاغ والقبض على العم القاتل وتقديمه للنيابة العامة.وتمكن فريق البحث من ضبط المتهم حال تلقيه العزاء بمنزل العائلة بذات الناحية وبمواجهته أقر بإرتكابه الواقعه إنتقاما لشرف العائله شكا في سلوكها.وأرشد عن مكان دفنها واصطحبه رجال المباحث والنيابة العامة للمقابر وتم إستخراج الجثة، وقررت النيابة العامة انتداب الطب الشرعى لتشريح الجثة لمعرفة سبب الوفاة.وكشف التقرير المبدئى للطب الشرعى بأن المجنى عليها توفت بسبب كسر بالجمجمة مع وجود سحجات وآثارتعذيب بالقدمين.تم التحفظ على المتهم وتحرر المحضر اللازم بالواقعة وقررت النيابة العامة حبس المتهم 4 أيام على ذمة التحقيق.</t>
  </si>
  <si>
    <t xml:space="preserve">http://www.youm7.com/3383844</t>
  </si>
  <si>
    <t xml:space="preserve">https://www.masress.com/almesryoon/1210784</t>
  </si>
  <si>
    <t xml:space="preserve">https://www.masress.com/almasryalyoum/4182207</t>
  </si>
  <si>
    <t xml:space="preserve">القاهرة الجديدة ثان</t>
  </si>
  <si>
    <t xml:space="preserve">فيلا تحت الانشاء</t>
  </si>
  <si>
    <t xml:space="preserve">ص.م. - ذكر - 0 - أخ - عامل</t>
  </si>
  <si>
    <t xml:space="preserve">أخ</t>
  </si>
  <si>
    <t xml:space="preserve">عاطل</t>
  </si>
  <si>
    <t xml:space="preserve">يحتمل ان سبب القتل مادي وليس بدافع الشرف</t>
  </si>
  <si>
    <t xml:space="preserve"> عامل يقتل شقيقه بالقاهرة الجديدة.. ويعترف: "شكيت فى علاقته بمراتى"
كريم صبحى
نشر في اليوم السابع يوم 02 - 09 - 2017
تباشر نيابة القاهرة الجديدة، برئاسة المستشار محمد سلامة، التحقيق مع عامل قتل شقيقه، لشكه فى وجود علاقة بينه وبين زوجته.
تلقى قسم شرطة ثان القاهرة الجديدة، إخطارا من المستشفى بوصول "م.ع" جثة هامدة إثر إصابته بطعنات متفرقة من جسده، فانتقل رجال المباحث إلى مكان الواقعة، وتبين من التحريات والتحقيقات أن وراء الواقعة شقيق المجنى عليه الذى طعنه فى جسده ولفظ على إثرها أنفاسه الأخيرة.
وتبين من التحريات أن المتهم شك فى وجود علاقة جنسية بين زوجته وشقيقه المتوفى، ما أثار حفيظته وقرر قتله بطعنة، وتمكن رجال المباحث من القبض على المتهم الذى اعترف بالواقعة وأرشد عن السلاح المستخدم فى الحادث، حيث قال المتهم أمام رجال المباحث "أن الشك دخل فى قلبه بسبب سلوك زوجته مع شقيقه ما دفعه لقتله". </t>
  </si>
  <si>
    <t xml:space="preserve">https://www.masress.com/youm7/3396282</t>
  </si>
  <si>
    <t xml:space="preserve">https://www.masress.com/masrawy/701149137</t>
  </si>
  <si>
    <t xml:space="preserve">https://www.masress.com/albawabh/2694349</t>
  </si>
  <si>
    <t xml:space="preserve">مركز بني سويف</t>
  </si>
  <si>
    <t xml:space="preserve">الطلاق وشك في السلوك</t>
  </si>
  <si>
    <t xml:space="preserve">ج.ز.ح - ذكر - 28 - أخ - عاطل</t>
  </si>
  <si>
    <t xml:space="preserve">ه.ز.ح</t>
  </si>
  <si>
    <t xml:space="preserve"> حبس عاطل 4 أيام لاتهامه بقتل شقيقته خنقا لشكه فى سلوكها ببنى سويفالأحد، 03 سبتمبر 2017 03:07 محبس عاطل 4 أيام لاتهامه بقتل شقيقته خنقا لشكه فى سلوكها ببنى سويف حبس - أرشيفيةبنى سويف - هانى فتحىمشاركةShare on facebookShare on twitterShare on facebookاضف تعليقاً واقرأ تعليقات القراءأمرت نيابة بنى سويف، اليوم الأحد، بإشراف المستشار عماد على المحامى العام الأول لنيابات بنى سويف، بحبس عاطل 4 أيام على ذمة التحقيق، لاتهامه بقتل شقيقته خنقا، لشكه فى سلوكها.تلقى مدير أمن بنى سويف، إخطارا من العميد ممدوح أبو زيد مدير إدارة البحث الجنائى بالمديرية، يفيد بتلقيه بلاغ من "سحر .ع.ع" 28 سنة ربة منزل، مقيمة قرية الشيخ على التابعة لمركز بنى سويف، تفيد بأنها فوجئت بوفاة شقيقة زوجها "هيام . ز . ح" 22 سنة، ربة منزل، أثناء محاولة إيقاذها صباحا.انتقل الرائد أحمد عبد اللطيف، رئيس مباحث مركز بنى سويف، إلى مقر البلاغ، حيث أقرت زوجة شقيق المجنى عليها بأن المجنى عليها مطلقة وتعيش معها فى ذات منزل زوجها، وإنها حاولت إيقاذها فى الصباح، إلا أنها فوجئت بوفاتها.وتوصلت تحريات المباحث، إلى أن وراء الجريمة شقيق المجنى عليها "جودة .ز.ح" 28 سنة، عاطل، مقيم قرية الشيخ على، لشكة فى سلوكها، واعترف المتهم بإقدامه على خنق شقيقته بالإيشارب الخاص بها ليلا أثناء نومها، لشكه فى سلوكها عقب طلاقها من زوجها.وأمر المستشار عماد على، المحامى العام لنيابات بنى سويف، نقل المتوفية إلى مشرحة مستشفى بنى سويف العام، وانتداب الطبيب الشرعى لإجراء الصفة التشريحية، وطلب تحريات المباحث حول الواقعة.</t>
  </si>
  <si>
    <t xml:space="preserve">http://www.youm7.com/3397247</t>
  </si>
  <si>
    <t xml:space="preserve">https://www.masress.com/elbalad/2920244</t>
  </si>
  <si>
    <t xml:space="preserve">https://www.masress.com/masrawy/701148351</t>
  </si>
  <si>
    <r>
      <rPr>
        <sz val="11"/>
        <rFont val="Lohit Devanagari"/>
        <family val="0"/>
        <charset val="1"/>
      </rPr>
      <t xml:space="preserve">ع.م.م – ذكر – </t>
    </r>
    <r>
      <rPr>
        <sz val="12"/>
        <rFont val="Lohit Devanagari"/>
        <family val="0"/>
        <charset val="1"/>
      </rPr>
      <t xml:space="preserve">75 – زوج – غير محدد
 م.ا.م – أنثى – 45 – زوجة زوج – غير محدد</t>
    </r>
  </si>
  <si>
    <t xml:space="preserve">ا.ح.ذ</t>
  </si>
  <si>
    <t xml:space="preserve">احالة للمفتي</t>
  </si>
  <si>
    <t xml:space="preserve">الاحالة للمفتي</t>
  </si>
  <si>
    <t xml:space="preserve">رقم 4042 إداري مركز شرطة بدر</t>
  </si>
  <si>
    <t xml:space="preserve">https://www.masress.com/alwafd/1820008</t>
  </si>
  <si>
    <t xml:space="preserve">1) تاريخ الواقعة غير محدد تمت اضافة تاريخ النشر
2) كانت المجني عليها حامل عند قتلها
3) تم دفن طفلة حية (ح عامان) ابنة المتهم الاول والمجني عليها خوفا من افتضاح امرهما</t>
  </si>
  <si>
    <t xml:space="preserve"> عجوز وزوجته يذبحان امرأته الثانية الحامل ويدفنان معها طفلتها "حية"الأحد، 10 سبتمبر 2017 05:33 معجوز وزوجته يذبحان امرأته الثانية الحامل ويدفنان معها طفلتها "حية" اللواء علاء الدين عبد الفتاح مدير أمن البحيرةالبحيرة- جمال أبو الفضل -ناصر جودةمشاركةShare on facebookShare on twitterShare on facebookاضف تعليقاً واقرأ تعليقات القراءتجرد عجوز في العقد الثامن من العمر ووزوجته من كافة المشاعر الإنسانية، حيث ذبحا زوجته الثانية الحامل في الشهر الرابع للشك في سلوكها، ودفنا طفلتها حية خوفا من انفضاح أمرهما .البداية عندما تلقى اللواء علاء الدين عبد الفتاح مدير أمن البحيرة، إخطارا من الرائد محمود الشرقاوي رئيس مباحث مركز شرطة بدر، يفيد ببلاغ " منى.ع.ع" 19 سنة، بقيام زوج والدتها " عمر.م.م" 75 سنة، ووالدتها" منال.ا.م" 45 سنة، بذبح " ايمان.ح.ذ" 27 سنة، ودفنها بحفرة بالرمال أمام المنزل بقرية الخرطوم التابعة لدائرة المركز .وأضافت ابنة المتهمة، أن والدتها وزوجها قاما بذبح المجنى عليها لشكهما في سلوكها نظرا لتغيبها عن المنزل لفترات طويلة ، لافتة أنهما قاما بدفن الطفلة " حنين " والتي تبلغ من العمر عامين مع والدتها حية خوفا من انفضاح أمرهما، هذا بالإضافة لحجزها (المبلغة) داخل المنزل لمدة 3 أشهر لمنعي من الإبلاغ عنهما .وأوضحت منى أنها استغلت خروجها للعمل بعد الانتقال لمدينة كوم حمادة وتوجهت لقسم شرطة بدر للإبلاغ عن الجريمة .وعلى الفور انتقل ضباط المباحث بقسم شرطة بدر برئاسة الرائد محمود الشرقاوي رئيس المباحث و النقيب سعيد أمين معاون المباحث وبإشراف المقدم ياسر المسارع رئيس فرع البحث الجنائي بمركز بدر، وتم ضبط المتهمين مرتكبي الواقعة وبمواجهتهما اعترفا بارتكاب الجريمة.وتحرر عن ذلك المحضر رقم 4042 إداري مركز شرطة بدر، وبالعرض على النيابة العامة برئاسة المستشار محمد العزب مدير النيابة العامة بمركز بدر والمستشار أحمد عصمت وكيل النائب العام ، أمر باستخراج جثة المجني عليها و ابنتها.</t>
  </si>
  <si>
    <t xml:space="preserve">http://www.youm7.com/3406678</t>
  </si>
  <si>
    <t xml:space="preserve">https://www.masress.com/masrawy/701152220</t>
  </si>
  <si>
    <t xml:space="preserve">https://www.masress.com/almesryoon/1214878</t>
  </si>
  <si>
    <t xml:space="preserve">ا.س.ف - ذكر - 0 - زوج - سائق</t>
  </si>
  <si>
    <t xml:space="preserve">رقم 17380 لسنة 2017</t>
  </si>
  <si>
    <t xml:space="preserve">"سائق الوراق" قاتل زوجته: فوجئت برجل غريب يخرج من منزلي16-9-2017 | 18:37قتل زوجته لسوء سلوكها[Privacy Badger has replaced this Facebook Like button.][Privacy Badger has replaced this Twitter button.]أحمد السنيتواصل نيابة حوادث شمال الجيزة، برئاسة المستشار بدر مروان، تحقيقاتها حول اتهام سائق بقتل زوجته، بسبب الخلافات الزوجية المشتعلة بينهما، لظن المتهم بأن زوجته تخونه مع آخر.واستمع حسين عامر وكيل النيابة، لأقوال المتهم "أحمد. س. ف"، سائق، والذي سلم نفسه لقوات الأمن عقب ارتكابه لجريمة قتل زوجته، وقال المتهم إنه تزوج من المجني عليها "ميرفت. ح"، منذ عدة سنوات، بعدما أعجب بها، وتوسم فيها حسن الخلق بناءً علي سيرتها الطيبة بين الناس، وعاش الزوجان معًا في منزل والد الزوج.أضاف المتهم في التحقيقات، أنه فوجئ بعد فترة من الزواج أن زوجته تدخن السجائر، وهو ما أثار جنونه حتي أنهما تشاجرا وظلا علي خلاف لعدة أيام، لكنه صالحها في النهاية، بعد مدة بسيطة تشاجرت المجني عليها مع والد الزوج، وتعدت عليه بالسب والشتم، وهو ما أثار حفيظة المتهم، وطلقها مرة واحدة، ومرة أخري بعد تدخل الأهل والأصدقاء، خاصة بعدما علم الزوج أنها حامل في مولودته الأولي، عادت الزوجة مرة أخري لكن في شقة بالايجار في منطقة الوراق.تابع الزوج، أن مشكلات الزوجة وسوء سلوكها لم ينتهيا عند هذا الحد، فبعدما وضعت مولدتهما الثانية، أقام الزوج احتفالا عائليا بابنته الجديدة "سبوع"، وكما هي العادة في البيوت المصرية أهداه كل من المدعويين مبلغا ماليًا "نقوط"، فوجئ الزوج بأن زوجته جمعت المبلغ المالي مع مصوغاتها الذهبية ونقلتها لمنزل أسرتها، وعندما عاتبها علي ذلك ردت عليه بأنه غير أمين، مرت عدة أيام أخري ونشبت بينهما مشاجرة جديدة فوجئ الزوج بأن زوجته أحضرت سكين المطبخ وطعنته في بطنه، نقل علي إثر الطعنة إلي المستشفي وحرر محضرًا بالواقعة، وانفصلا من جديد.أوضح المتهم في التحقيقات أنه بعد فترة من انفصاله لزوجته اتصلت به، واعتذرت عما بدر منها وترجته كثيرًا ليردها إليه حرصًا علي مصلحة ابنتيهما، وافق الزوج لكنه لاحظ تغير شديد في سلوك زوجته، وأنها أصبحت تتلقي كم كبير من المكالمات الهاتفية التي لا يعرف مصدرها، وعندما واجهها بشكوكه، أخبرته أنها أرقام "معاكسات" ولا تعرف أيا منهم، لم يشك الزوج في سلوكها وأحضر لها خط جديد لهاتفها، لكنه لاحظ أن نفس الأرقام اتصلت عليها مجددا، ما يؤكد سوء سلوكها.وعن يوم الواقعة يقول الزوج إنه عاد من عمله مبكرا، ليصطدم برجل غريب خارج من شقته، توجه لزوجته والشرر يتطاير من عينيه، ونشبت بينهما مشاجرة كبيرة، حاولت طعنه بالسكين مرة أخري ورددت "هموتك وأخلص منك"، لكن الزوج استطاع تفادي الضربة، وأسقط المجني عليها أرضا وجثم فوق صدرها، وقبض علي عنقها بقوة، وقبل أن تلفظ أنفاسها الأخيرة لقنها الشهادة، وبعد ذلك اتصل بأحد أصدقاء والده والمقربين مني،وروي له ما حدث فطلب منه تسليم نفسي للشرطة، وبالفعل توجه لقسم الوراق وسلم نفسه وتحرر نحضرا بالواقعة رقم 17380 لسنة 2017.وانتقلت النيابة العامة لمناظرة جثة المجني عليها، وأسفرت المعاينة عن إصابة المجني عليها بكدمات متفرقة بأنحاء الجسد، وأثار خنق بمنطقة الرقبة، وطلبت النيابة تقرير الطب الشرعي عن الجثة للوقوف علي ظروف وملابسات الحادث، كما أمرت بحبس المتهم علي ذمة التحقيقات.</t>
  </si>
  <si>
    <t xml:space="preserve"> http://gate.ahram.org.eg/News/1583801.aspx</t>
  </si>
  <si>
    <t xml:space="preserve">http://www.youm7.com/3409290</t>
  </si>
  <si>
    <t xml:space="preserve">http://www.youm7.com/3418600</t>
  </si>
  <si>
    <t xml:space="preserve">http://www.youm7.com/3561805</t>
  </si>
  <si>
    <t xml:space="preserve">https://www.masress.com/tahrirnews/3836350</t>
  </si>
  <si>
    <t xml:space="preserve">أ.ع. - ذكر - 0 - زوج - منجد</t>
  </si>
  <si>
    <t xml:space="preserve">تم اصابة الابنة بخرطوش بالخطأ</t>
  </si>
  <si>
    <t xml:space="preserve"> حبس منجد قتل زوجته لشكه فى سلوكها بالهرمالأحد، 24 سبتمبر 2017 05:30 صحبس منجد قتل زوجته لشكه فى سلوكها بالهرم حبس - أرشيفيةكتب أحمد الجعفرىمشاركةShare on facebookShare on twitterShare on facebookاضف تعليقاً واقرأ تعليقات القراءأمرت نيابة حوادث جنوب الجيزة بحبس منجد قتل زوجته بإطلاق النار عليها لشكه فى سلوكها بالهرم، وأصاب ابنتها خلال إطلاق الأعيرة النارية 4 أيام على ذمة التحقيقات، وأمرت النيابة بتشريح جثة المجنى عليها.تفاصيل الواقعة تم الكشف عنها عندما توجه "أ. ع" منجد إلى قسم شرطة الهرم، واعترف أمام الرائد محمد الصغير رئيس المباحث بقتله زوجته لشكه فى سلوكها. وعلى الفور تم التحفظ على المتهم، وانتقل رجال المباحث إلى محل الواقعة، وعثر على جثة المجنى عليها مصابة بطلقتين مما أسفر عن مفارقتها الحياة.كما تبين إصابة ابنة المجنى عليها برش خرطوش خلال إطلاق المتهم الأعيرة النارية، وتم ضبط السلاح المستخدم فى الجريمة، وحرر محضر بالواقعة، وأخطر اللواء إبراهيم الديب مدير الإدارة العامة للمباحث، واللواء محمد عبد التواب مدير المباحث الجنائية، وباشرت النيابة التحقيق.</t>
  </si>
  <si>
    <t xml:space="preserve">http://www.youm7.com/3426197</t>
  </si>
  <si>
    <t xml:space="preserve">https://www.masress.com/masrawy/701159489</t>
  </si>
  <si>
    <t xml:space="preserve">https://www.masress.com/elwatan/2546562</t>
  </si>
  <si>
    <t xml:space="preserve">http://www.youm7.com/3429930</t>
  </si>
  <si>
    <t xml:space="preserve">أ.م. - ذكر - 32 - أخ - عاطل</t>
  </si>
  <si>
    <t xml:space="preserve">شنق بحبل</t>
  </si>
  <si>
    <t xml:space="preserve"> عاطل ينفذ حكم الإعدام في شقيقته شنقاً ويدعي انتحارها
فتحي سليمان
نشر في مصراوي يوم 01 - 10 - 2017
تخلص عاطل بمنطقة المرج من شقيقته بأن أعد لها مشنقة في سقف المنزل وعلقها فيها حتى لفظت أنفاسها الأخيرة لشكه في سلوكها.
وعثر ذوي الفتاة "ب.م"، 22 سنة، على جثتها معلقة داخل إحدى غرف المنزل فأبلغوا الشرطة بانتحارها، وانتقل رجال المباحث إلى موقع البلاغ، وعُثر على جثتها معلقة أعلى سقف المنزل، لكن أجهزة البحث الجنائي كشفت استحالة قدرة المجني عليها شنق نفسها بالطريقة التي عثرت الشرطة عليها وأكدت وجود شبهة جنائية في الحادث.
وضع اللواء محمد منصور، مدير مباحث القاهرة؛ خطة بحث أشرف عليها العميد نبيل سليم، مدير المباحث الجنائية، توصلت إلى أن وراء ارتكاب الواقعة شقيق المجني عليها، "ع.م"، 32 سنة، عاطل، وأنه هو من قام بإبلاغ الشرطة والادعاء بانتحارها، فأُلقي القبض عليه.
أعادت الشرطة استجواب شقيق المجني عليها، وأمام العميد محمود هندي، رئيس مباحث قطاع شرق القاهرة، اعترف بارتكاب الواقعة لشكه في سلوك شقيقته.
وقال المتهم أمام رجال المباحث: "شنقتها بسبب مشيها البطال" وتحفظت عليه الشرطة، وأحالته إلى النيابة العامة التي أمرت بنقل الجثة إلى المشرحة واستعجلت تحريات المباحث حول الواقعة. </t>
  </si>
  <si>
    <t xml:space="preserve">https://www.masress.com/masrawy/701164023</t>
  </si>
  <si>
    <t xml:space="preserve">http://www.youm7.com/3438500</t>
  </si>
  <si>
    <t xml:space="preserve">https://www.masress.com/alwafd/1658096</t>
  </si>
  <si>
    <t xml:space="preserve">http://www.youm7.com/3441873</t>
  </si>
  <si>
    <t xml:space="preserve">نقادة</t>
  </si>
  <si>
    <t xml:space="preserve">ر.م.ح - ذكر - 23 - أبن أخت - عامل</t>
  </si>
  <si>
    <t xml:space="preserve">ص.ع.ح</t>
  </si>
  <si>
    <t xml:space="preserve">خالة </t>
  </si>
  <si>
    <t xml:space="preserve"> اعترافات قاتل خالته بقنا: "كانت بمثابة أمى وخنقتها بعد شائعات عن سوء سلوكها"
الأربعاء، 18 أكتوبر 2017 06:11 ص
اعترافات قاتل خالته بقنا: "كانت بمثابة أمى وخنقتها بعد شائعات عن سوء سلوكها" جثة - صورة أرشيفية
قنا – هند المغربى
مشاركة
    Share on facebook
    Share on twitter
    Share on facebook
اضف تعليقاً واقرأ تعليقات القراء
شباب مستهتر وأحاديث ليس لها أساس من الصحة، كانت السبب فى مقتل ربة منزل على يد نجل شقيقتها الشاب خنقًا، بعد أن وسوس له بعض أصدقاء السوء عن سوء تصرفات خالته و"زوجة والده سابقا" والتى قامت بتربيته وأشقائه والعطف عليهم والاهتمام بهم بعد أن تزوجت من والدهم عقب وفاة شقيقتها منذ سنوات لرعايتهم، لتكون نهاية حياتها على يد أحدهم.
 تلقى اللواء علاء محمود العياط مدير أمن قنا، إخطارًا يفيد العثور على جثة صفاء.ع.ح، 41 سنة، ربة منزل، ملقاة بمنزلها وبها آثار ضرب ونزيف بالأنف وبسؤال أفراد عائلتها اتهموا رائد.م.ح، 23 سنة، عامل، نجل شقيق المجنى عليها بسبب خلافات عائلية بينهما، وتم تشكيل فريق بحث بإشراف اللواء أشرف رياض مدير المباحث.
وأفادت التحريات، أن المتهم تسلل إلى منزل المجنى عليها وأقتحم غرفة نومها وتعدى عليها بالضرب وأطبق بيديه على رقبتها حتى لفظت أنفاسها الأخيرة وتركها جثة هامدة وفر هاربًا، وتم تحرير محضر بالواقعة وأخطرت النيابة لتتولى التحقيقات، حيث تمكنت قوة أمنية من إلقاء القبض على المتهم، وإحالته للنيابة العامة لتتولى التحقيقات.
وأكد المتهم، خلال اعترافاته أن خالته كانت متزوجة من والده  قائلاً  "قامت برعايتنا أنا وأشقائى لسنوات طويلة، مشفناش منها غير كل خير"، إلا أن بعض الشباب المستهتر بالقرية والأهالى أطلقوا عليها شائعات عن سوء تصرفاتها، ووسوس لى بعضهم وعايرنى آخرون، على الرغم من تأكدى من حسن خلقها وطيبتها، إلا أننى أصبت بحالة نفسية سيئة استغلها شيطانى وخطط لى بالتخلص منها، لإنهاء هذه الشائعات التى يرددها البعض من أهالى القرية لى، كلما شاهدونى مما أثار غضبى وجنونى".
وأضاف المتهم، وفى لحظة تمكن منى الشيطان وخططت ودخلت إلى منزلها الذى أعرفه عن ظهر قلب وتسللت إلى  حجرة نومها التى تقع فى الطابق الثانى، حيث كانت نائمة وبمجرد دخولى شعرت بتحركاتى بالغرفة، إلا أنها فور مشاهدتها لى تخيلت أننى جئت لطلب حاجة منها، وقالت "عايز حاجة أعملهالك"، وبدأت بضربها بعنف شديد بعصا سقطت بعدها على الأرض وسط الدماء، وقمت بخنقها بيدى حتى لفظت أنفاسها الأخيرة، وتركتها وهربت خوفًا من اكتشاف ارتكابى للواقعة، إلا أننى أعيش حالة من الندم الشديد لقتلى لمن كانت بمثابة أمى".</t>
  </si>
  <si>
    <t xml:space="preserve">http://www.youm7.com/3461981</t>
  </si>
  <si>
    <t xml:space="preserve">http://www.youm7.com/3459687</t>
  </si>
  <si>
    <t xml:space="preserve">ق.س. - ذكر - 42 - زوج - صانع مفاتيح</t>
  </si>
  <si>
    <t xml:space="preserve">ص.م.</t>
  </si>
  <si>
    <t xml:space="preserve">خنق بحبل</t>
  </si>
  <si>
    <t xml:space="preserve">تم ايداع المتهم في مصحة نفسية</t>
  </si>
  <si>
    <t xml:space="preserve">صحفي</t>
  </si>
  <si>
    <t xml:space="preserve"> "صباح" قتلها زوجها وترك خلفها 6 أطفال ضحايا.. المتهم خنق الضحية بحبل حتى سالت الدماء من فمها لشكه فى سلوكها وسلم نفسه للأمن.. الجيران: كانت حسنة السيرة.. وصديقتها: انفصلت عنه منذ عامين وعادت لتربى أبناءهاالإثنين، 23 أكتوبر 2017 07:28 ص"صباح" قتلها زوجها وترك خلفها 6 أطفال ضحايا.. المتهم خنق الضحية بحبل حتى سالت الدماء من فمها لشكه فى سلوكها وسلم نفسه للأمن.. الجيران: كانت حسنة السيرة.. وصديقتها: انفصلت عنه منذ عامين وعادت لتربى أبناءها جريمة قتل ـ أرشيفيةكتب أحمد الجعفرىمشاركةShare on facebookShare on twitterShare on facebookاضف تعليقاً واقرأ تعليقات القراءمنطقة ريفية بسيطة، ومنزل بدائى مكون من طابقين، عاشا فيه "قرنى.س" 42 عاماً صانع مفاتيح، مع زوجته "صباح.م" 40 عاماً ربة منزل، وأطفالهم الـ6، كانت حياتهم تسير بشكل طبيعى، ولكنها لم تكن تخلو من بعض المشاكل، التى لا تخلوا منها كافة البيوت، وفى ليلة من ليالى أكتوبر الجارى، تملك الشيطان من الرجل، واشتد الخلاف بينه وبين زوجته، تشاجرا مشاجرة عنيفة، بسبب شكه فى سلوكها، ورفضها القاطع لتلك الشكوك واعتبارها أن ادعاءاته تلك خيانة لها، حتى وقعت الكارثة.تطورت المشاجرة بين الرجل وزوجته، فاستشاط غضباً تعدى عليها بالضرب، اسقطها أرضاً ظل راقداً فوقها يلكمها يميناً ويساراً، وفى تلك اللحظة التى لم يتمالك فيها نفسه، أحضر حبل وربطه حول عنقها، وظل ممسكاً به بكل قوته، لم يبال بمحاولتها اليائسة فى الإفلات من قبضته، ولم يبالى بأطفاله الذين باتوا على أعتاب اليُتم، لم يتركها إلا جثة هامدة، بعدما سال الدماء من فمها ليغرق غرفة النوم، ويكون أخر أثر لها فى ذلك المنزل الذى شهد أسعد لحظات حياتهم وأتعسها فى أن وأحد.انتقل "اليوم السابع"، إلى قرية "كفر نابت" بمركز أوسيم بشمال الجيزة، حيث موقع المنزل الذى كانا يقطن فيه المتهم وزوجته بصحبة أبنائهم الثلاثة، بشارع شكرى، وهو شارع هادئ يقطن فيه مجموعة من العائلات الريفية البسيطة، التى تربطهم علاقات محبة وود- وفقا لما أكد لنا الأهالى فى حديثهم، وعلى عتبة المنزل يجلس رجل ستينى، فى ثياب ريفية بسيطة، يطالع القادمين والراحيلن فى صمت، اقتربنا منه وفتحنا معه حديثاً، وتبين لنا أنه مالك العقار الذى شهد الواقعة."الست كانت أميرة ودائماً بتقابل الناس بوجه بشوش، وسيرتها كانت طيبة ولم نعهدها بسوء السلوك قط"، هكذا بدأ "على حميدة" 62 عاماً مالك العقار حديثه معاناً، متابعاً:"المتهم قابلنى منذ شهر وطلب منى استأجر الشقة، نظراً لوجود مشاكل فى سكنه القديم، وأنا لم أتأخر عليه، وافقت على الفور، نظراً لأننى أعلم "قرنى" جيداً، وأعلم أنه رجل طيب وحسن السيرة، وزوجته أيضاً سيدة أميرة وفى حالهم، ولو علمت أنه قد يرتكب تلك الجريمة ما وافقت على تأجيره المنزل أبداً.وعن يوم الواقعة، يقول الحج "حميدة"، أن المجنى عليه قتل زوجته فجر يوم الثلاثاء الماضى 17 أكتوبر، ولم يشعر أحد بالجريم، إلا حينما قدمت قوات الأمن فى صباح ذات اليوم، فى غضون الساعة الـ9 صباحاً، لنقل جثمان المجنى عليها إلى المستشفى أوسيم، وهناك تأكد وفاتها، مشيراً إلى أن رجال الأمن استمعوا إلى أقواله وأكد أنه لم يشاهد الجريمة، ولم يعلم سبب الخلافات التى نشبت بينهم، وعن اتهام الزوجة بسوء السلوك، أكد "حميدة"، أنها كانت سيدة طيبة ولم يعهد عليها ابداً سوء السلوك بشهادة الجميع.على بعد أمتار قليلة من منزل حج "حميدة"، تقابلنا مع "سامية.إ" جارة المجنى عليها وصديقتها، استقبلتنا بحفاوة بالغة، وتحدثت معنا عن علاقة "صباح" بزوجها، قالت:"دائماً ما كان تشتعل الخلافات بين صباح وزوجها، ودائماً ما كان يعتدى عليها بالضرب، وكنا نتدخل لحمايتها من يده، حتى قبل أن ينتقلا إلى المنزل الذى شهد الجريمة، كانوا على خلافات دائمة، حتى أنها انفصلت عنه قبل الواقعة بعامين، وقررت الطلاق، وظلت منفصلة عنه، وفى تلك الفترة اكتشفت أنها حامل، فقررت العودة إليه فور الولادة حتى تربى أبنائها فى كنف أبيهم، وقالت لى حينها "هعيش علشان عيالي"، خاصة وأنها ولدت طفلين، وياليتها ما عدت، فقد تخلص منها بعنفه الزائد.سألنا "سامية" عن مكان الأطفال، وأكدت لنا أنهم انتقلوا للعيش بجوار خالتهم فى أحد الشوارع الجانبية بقرية "كفر نابت"، انتقلنا إلى هناك، حيث تقطن شقيقة المجنى عليها، وما أن وصلنا حتى استقبلنا الأطفال الصغار بابتسامة هادئة مرسومة على وجوههم البرئية، تخفى ورائها الكثير من الحزن، على فقدان الأم والأب فى أن وأحد، ربما لو تمهل الأب قليلاً لأدرك أن لا شىء فى الدنيا يساوى ابتسامة طفل، من هولاء الصغار الذين أصابهم اليُتم، فى عز احتياجهم لحضن أمهم.خرجت "أمل.م" أبنة شقيقة المجنى عليها، والتى ترعى الصغار فى غياب والدتها، تحدثنا معها عن الواقعة وعن تفاصيلها، فكشفت لنا عن مفاجاة مفادها، أن المتهم هو أبن خالة المجنى عليها، وأن أشقائه الرجال الاثنين متزوجون من أشقاء المجنى عليها، وعن يوم الواقعة قالت أمل:"أنهم اكتشفوا الجريمة فى اليوم التالى لوقوعها، حينما أخبرنا الأهالى بأن المجنى عليها فى مستشفى أوسيم العام، بسبب مشاجرة مع زوجها، وحينما انتقلنا إلى هناك تبين لنا أنها توفت، وأن زوجها قتلها خنقاً بسبب خلافات بينهم، لم تعرف سببها".وتابعت أمل فى حديثها لـ"اليوم السابع"، أنه لم يكن هناك خلافات بين المجنى عليها وزوجها قبل الواقعة، فكانت الأمور هادئة بينهم، حتى أنهم تناولوا معهم وجبة العشاء فى اليوم السابق ليوم الواقعة، وكانت الأمور هادئة ومستقرة، وكان الجميع يضحك ويبستم، لم يكن هناك سبباً مقنعاً لقيام المتهم بقتل المجنى عليها، فهو سوى السلوك ولا يوج ما يشير إلى أنه يعانى من أى أمراض نفسية، حتى فى عصبيته، لم يكن يبلغ الحد الذى يدفعه لقتل "صباح"، فقبل أن يكون زوجها فهو أبن خالتها، ومن المفترض أن يكون أكثر الناس حرصاً وخوفاً عليها.ومن جانبه جدد قاضى المعارضات بمحكمة شمال الجيزة، حبس "قرنى.س" 42 عامل، 15 يوماً على ذمة التحقيقات؛ لاتهامه بقتل زوجته "صباح" بسبب شكه فى سلوكها، تنتظر النيابة تقرير الطب الشرعى الخاص بالمجنى عليها للوقوف على ظروف وملابسات الوقعة، فضلاً عن تحريات المباحث التكميلية حول الواقعة، لإعداد قائمة أدلة الثبوت ومذكرة أمر إحالة المتهم إلى المحكمة المختصة لمحاكمته فيما هو منسوب إليه من اتهامات.فيما كشفت مناظر النيابة لجثة المجنى عليها أنها مصابة بحز دائرى واحمرار حول الرقبة، فضلاً عن إصابتها بسحجة فى الوجه، وأن الوفاة حدثت نتيجة اسفكسيا الخنق، وعليه صدر قرار النيابة بالتشريح لبيان سبب الوفاة بشكل مفصل، وطلبت تقرير الطب الشرعى حول الوفاة.</t>
  </si>
  <si>
    <t xml:space="preserve">http://www.youm7.com/3891772</t>
  </si>
  <si>
    <t xml:space="preserve">http://www.youm7.com/3476125</t>
  </si>
  <si>
    <t xml:space="preserve">ع.م.ا. - ذكر - 34 - زوج - صاحب سوبر ماركت</t>
  </si>
  <si>
    <t xml:space="preserve">ه.ف.ا</t>
  </si>
  <si>
    <t xml:space="preserve">حرق بمكواة في انحاء متفرقة بالجسد وتعدي بسكين</t>
  </si>
  <si>
    <t xml:space="preserve">رقم 1470 لسنة 2017 جنح المركز</t>
  </si>
  <si>
    <t xml:space="preserve"> زوج بالدقهلية يحرق زوجته بالمكواة بمناطق حساسة لشكه فى سلوكهاالأحد، 29 أكتوبر 2017 03:08 مزوج بالدقهلية يحرق زوجته بالمكواة بمناطق حساسة لشكه فى سلوكها إسعاف - أرشيفيةالدقهلية شريف الديبمشاركةShare on facebookShare on twitterShare on facebookاضف تعليقاً واقرأ تعليقات القراءانتقم زوج من زوجته بقرية "تيرة" التابعة لمركز نبروه، بمحافظة الدقهلية، بحرقها فى مكان حساس بجسدها بعد أن شك فى سلوكها.تلقى اللواء أيمن الملاح، مدير أمن الدقهلية، إخطارا من اللواء أحمد خيرى، مدير مباحث المديرية بورود بلاغ من مستشفى نبروه المركزى إلى مركز شرطة نبروه، بوصول "ه. ف. ا" 28 سنة ربة منزل ومقيمة قرية تيرة التابعة لدائرة المركز، مصابة بجروح وحروق متفرقة بالجسم وبمنطقة حساسة بجسدها.على الفور انتقل ضباط مباحث المركز إلى مكان البلاغ وبسؤالها اتهمت زوجها "ع. م. ا" 34 سنة، صاحب سوبر ماركت ومقيم بذات القرية، بالتعدى عليها بالضرب بآلة حادة سكين وإحداث إصابتها بحروق متفرقة بجسدها بمكواة ملابس كهربائية ساخنة لوجود خلافات زوجية بينهما، وأقرت بقيامه بإحضار "مكواة الملابس" بعد وضعها بالكهرباء ورفع درجة الحرارة بها، ووضعها بمكان حساس بالجسد.على الفور أمر العميد محمد الشرباش، رئيس مباحث المديرية، بتشكيل فريق بحث، وتم ضبط المتهم وبمواجهته اعترف بارتكاب الواقعة لشكه فى سلوكها وبإرشاده تم ضبط السلاح الأبيض والتحفظ عليه، وتم تحرير المحضر رقم 1470 لسنة 2017 جنح المركز وجارى عرضه على النيابة العامة لمباشرة التحقيقات.</t>
  </si>
  <si>
    <t xml:space="preserve">http://www.youm7.com/3485930</t>
  </si>
  <si>
    <t xml:space="preserve">https://www.masress.com/alnahar/532779</t>
  </si>
  <si>
    <t xml:space="preserve">https://www.masress.com/veto/2931862</t>
  </si>
  <si>
    <t xml:space="preserve">https://www.masress.com/elfagr/3813968</t>
  </si>
  <si>
    <t xml:space="preserve">أ.ن. - ذكر - 24 - زوج - عامل</t>
  </si>
  <si>
    <t xml:space="preserve">م.س.ا</t>
  </si>
  <si>
    <t xml:space="preserve">تعدي بالضرب ادى الى سحجات وكدمات بالوجه والرأس</t>
  </si>
  <si>
    <t xml:space="preserve">رقم 11455 إدارى مركز الخانكة لسنة 2017م</t>
  </si>
  <si>
    <t xml:space="preserve">الزواج بين المجني عليها والمتهم كان عرفيا نظرا لكونها قاصر</t>
  </si>
  <si>
    <t xml:space="preserve"> عامل يقتل زوجته بالخانكة لشكه فى سلوكها
الإثنين، 30 أكتوبر 2017 11:38 ص
عامل يقتل زوجته بالخانكة لشكه فى سلوكها اللواء محمد توفيق حمزاوي مدير أمن القليوبية
القليوبية- نيفين طه
مشاركة
    Share on facebook
    Share on twitter
    Share on facebook
اضف تعليقاً واقرأ تعليقات القراء
تمكنت مباحث مركز الخانكة، من ضبط عامل قتل زوجته، بعد مرور نحو 30 يوما على زواجهما، وتحرر محضر بالواقعة وأخطرت النيابة للتحقيق.
تلقى اللواء محمد توفيق حمزاوى، مدير أمن القليوبية، إخطارا من العميد عادل محروس مأمور مركز الخانكة، بتلقيه بلاغا من المدعو "سيد أ"  56 سنة، عامل ومقيم عرب العيايده دائرة المركز، بوفاة نجلته المدعوة "مي سيد أحمد" 15ربة منزل ومقيمة ذات الناحية، إثر إصابتها بسحجات وكدمات بالوجه والرأس، واتهم زوج نجلته المدعو"أحمد. ن"  24 عامل بالتعدى عليها بالضرب، محدثاً إصابتها التى أودت بحياتها، حيث تبين أنهما متزوجان عرفياً منذ شهر، وحدثت بينهما خلافات عديدة لشكه في سلوكها، تم العرض على اللواء محمد الألفي مدير إدارة البحث الجنائي بالقليوبية الذي وجه بضبط المتهم.
تمكن ضباط مباحث المركز من ضبط المتهم، ومواجهته اعترف بارتكاب الواقعة، تحرر عن ذلك المحضر رقم 11455 إدارى مركز الخانكة لسنة 2017م، وجارى العرض على النيابة العامة لمباشرة التحقيق.</t>
  </si>
  <si>
    <t xml:space="preserve">http://www.youm7.com/3486877</t>
  </si>
  <si>
    <t xml:space="preserve">https://www.masress.com/akhbarelyomgate/72559780</t>
  </si>
  <si>
    <t xml:space="preserve">https://www.masress.com/elwatan/2663175</t>
  </si>
  <si>
    <t xml:space="preserve">م.ن. - ذكر - 0 - زوج - جزار</t>
  </si>
  <si>
    <t xml:space="preserve">ك.س.</t>
  </si>
  <si>
    <t xml:space="preserve">القضية رقم 32257 لسنة 2017 جنايات البساتين</t>
  </si>
  <si>
    <t xml:space="preserve">http://www.youm7.com/4124458</t>
  </si>
  <si>
    <t xml:space="preserve">حاول المتهم الانتحار وانتقل الى المستشفى في حالة حرجة</t>
  </si>
  <si>
    <t xml:space="preserve"> تشريح جثة ربة منزل وابنتها عقب ذبحهما على يد زوجها لشكه فى سلوكهما بالبساتين
أحمد إسماعيل
نشر في اليوم السابع يوم 02 - 11 - 2017
قررت نيابة حوادث جنوب القاهرة الكلية، برئاسة المستشار أحمد معاذ، وإشراف المستشار أحمد عز الدين عبد الشافى المحامى العام الأول لنيابات، تشريح جثة ربة منزل وابنتها، لتحديد سبب الوفاة، وطلبت النيابة الاستعلام من المستشفى عن الحالة الصحية للزوج المتهم.
شهدت منطقة البساتين جريمة قتل بشعة حيث ذبح جزار زوجته وابنته بمنطقة البساتين، لشكه فى سلوكهم، ثم حاول الانتحار، تحرر محضر بالواقعة وأخطرت النيابة العامة لمباشرة التحقيقات.
وتلقى ضباط مباحث قسم البساتين بلاغًا من شقيق المتهم يفيد تلقيه اتصالًا من المتهم فجرًا، يخبره، بذبح زوجته وابنته الكبرى 17 عاما، وأنه سوف ينهى حياته.
على الفور انتقلت قوات الشرطة إلى مكان الواقعة، وتبين صحة البلاغ، وعثر على جثة الزوجة والابنه، وتم نقل المتهم إلى المستشفى فى حالة خطرة، لتلقى العلاج.
تحرر محضر بالواقعة وبالعرض على مدير أمن القاهرة، أمر بإخطار النيابة العامة لمباشرة التحقيقات. </t>
  </si>
  <si>
    <t xml:space="preserve"> https://www.masress.com/youm7/3492411</t>
  </si>
  <si>
    <t xml:space="preserve">https://www.masress.com/soutelomma/1701473</t>
  </si>
  <si>
    <t xml:space="preserve">ف.م.</t>
  </si>
  <si>
    <t xml:space="preserve">https://www.masress.com/youm7/3492411</t>
  </si>
  <si>
    <t xml:space="preserve"> https://www.masress.com/soutelomma/170147</t>
  </si>
  <si>
    <t xml:space="preserve">ارض زراعية خاصة بزوج المجني عليها</t>
  </si>
  <si>
    <t xml:space="preserve">ح.ر.ط - ذكر - 28 - أبن أخ - حاصل على دبلوم</t>
  </si>
  <si>
    <t xml:space="preserve">ز.ط.ا</t>
  </si>
  <si>
    <t xml:space="preserve">عمة</t>
  </si>
  <si>
    <t xml:space="preserve">رقم 12253 لسنة 2017، إدارى مركز المنيا</t>
  </si>
  <si>
    <t xml:space="preserve"> عامل ينهى حياة عمته بالمنيا: حاولت تقويمها وفشلت فقتلتها عشان متلوثش شرفناالجمعة، 03 نوفمبر 2017 02:46 معامل ينهى حياة عمته بالمنيا: حاولت تقويمها وفشلت فقتلتها عشان متلوثش شرفنا جثة - أرشيفيةالمنيا - حسن عبد الغفارمشاركةShare on facebookShare on twitterShare on facebookاضف تعليقاً واقرأ تعليقات القراءقتل عامل فى المنيا عمته، بعد شكه فى سلوكها وذلك بقرية بنى حماد التابعة لمركز المنيا، وتم ضبط المتهم والأداة المستخدمة فى الجريمة.تلقى اللواء ممدوح عبد المنصف، إخطارًا من مأمور مركز شرطة المنيا، بتلقيه بلاغًا من "أبو اليزيد. أ. ع"، 50 عامًا، ويقيم بقرية بنى حماد، أكد فيه عثوره على زوجته "ز. ط. أ"، 51 عامًا، ربة منزل، "جثة هامدة"، مسجاة على ظهرها بكامل ملابسها، داخل أرضه الزراعية.كشفت التحريات، أن مرتكب الواقعة نجل شقيقها ويدعى "حسين. ر. ط". أ، 28 عامًا، حاصل على دبلوم، والذى اعترف بارتكابه للواقعة " حفاظًا على شرف العائلة "، بسبب معايرة أهالى القرية له بسوء سلوكها، وتحرر عن الواقعة المحضر رقم 12253 لسنة 2017، إدارى مركز المنيا، وأرشد المتهم عن الأداة المستخدمة.وأفادت التحريات، بأن المجنى عليها ربة منزل ولديها 4 أبناء، 3 بنات اثنان متزوجات وطفل عمره 10 سنوات، وأن ابن شقيقها قتلها ويدعى "حسين.ر.ا" 28 سنة عامل بالمحاجر ومقيم بالقرية، وكان كثير الخلاف معها بسبب الشك فى سلوكها، وأنها كانت تقوم يوميًا بعد أذان الفجر بنقل المواشى من منزلها إلى قطعة أرض ملكها مساحتها قيراطان وتقوم بربطهم ثم تعود إلى مسكنها.وبضبط المتهم وسؤاله، اعترف قائلًا: " حاولت تقويمها بالحسنى وفشلت فقتلتها حتى لا تلوث شرف العائلة فأهالى القرية كانوا يعايرونى وتلاحقنى نظراتهم القاتلة، وطالبتها أكثر من مرة بالتوقف عن تصرفاتها وأن تهتم بأسرتها ولا تتردد على بعض الأماكن المشبوهة، إلا أنها رفضت ذلك، وقامت بصفعى على وجهى ولم أرد عليها حتى لا يتطور الأمر وتشتعل الخلافات بين العائلة، ثم سمعت بعدها الكلمات الجارحة من أهالى القرية التى كانت تثير حفيظتى ونزلت على كالسهام القاتلة ولم أذق طعم النوم نهائيًا طوال الفترة الماضية، خاصة وأنا عامل بسيط لا أملك من حطام الدنيا شيئًا الا الشرف والسمعة الحسنة والكلمة الطيبة، لذا بدأت أفكر فى التخلص منها عدة مرات، خاصة بعدما فاحت رائحتها بين الأهالى القرية والعزب المجاورة.</t>
  </si>
  <si>
    <t xml:space="preserve">http://www.youm7.com/3493469</t>
  </si>
  <si>
    <t xml:space="preserve">https://www.masress.com/elwatan/2677227</t>
  </si>
  <si>
    <t xml:space="preserve">https://www.masress.com/albawabh/2787351</t>
  </si>
  <si>
    <t xml:space="preserve">سرس الليان</t>
  </si>
  <si>
    <t xml:space="preserve">شك في وجود علاقة عاطفية بين الزوجة وطليقها</t>
  </si>
  <si>
    <t xml:space="preserve">م.ح.ا. - ذكر - 24 - زوج - نجار مسلح</t>
  </si>
  <si>
    <t xml:space="preserve">د.م.م.</t>
  </si>
  <si>
    <t xml:space="preserve">حروق متفرقة بالجسم نتيجة القاء مادة كاوية</t>
  </si>
  <si>
    <t xml:space="preserve">رقم 4165 جنح سرس الليان</t>
  </si>
  <si>
    <t xml:space="preserve"> لشكه في سلوكها.. القبض على نجار مسلح رش زوجته بمادة كاوية بالمنوفية
مروة فاضل
نشر في مصراوي يوم 15 - 11 - 2017
ألقى نجار مسلح، بمركز سرس الليان، بمحافظة المنوفية، مادة كاوية على زوجته، محدثًا إصابتها، لشكه في سلوكها، وأنها على علاقة عاطفية بطليقها، وتم تحرير محضر بالواقعة.
وتلقى اللواء أحمد عتمان مدير أمن المنوفية، إخطارًا من العميد السيد سلطان مدير البحث الجنائي، ببلاغ من مستشفى سرس الليان باستقبالها "داليا. م. م" 25 عامًا، مصابة بحروق متفرقة في الجسم بمعدل 80% وحالتها العامة سيئة، قبل تحويلها إلى مستشفى هيها في الشرقية.
وبالانتقال والفحص وبسؤال شقيقها، اتهم زوجها "محمد. ح. ا" 24 عامًا، نجار مسلح، بإلقاء مادة كاوية على شقيقته، وإحداث إصابتها بسبب خلافات عائلية بينهما.
وبسؤال زوجها، اعترف بارتكابه الواقعة لشكه في أن زوجته ما زالت على علاقة عاطفية بطليقها، ما دعاه إلى الانتقام منها.
تحرر عن الواقعة، محضر رقم 4165 جنح سرس الليان، وتولت النيابة التحقيق.
</t>
  </si>
  <si>
    <t xml:space="preserve">https://www.masress.com/masrawy/701191765</t>
  </si>
  <si>
    <t xml:space="preserve">https://www.masress.com/albawabh/2805093</t>
  </si>
  <si>
    <t xml:space="preserve">المحمودية</t>
  </si>
  <si>
    <t xml:space="preserve">م.ا - ذكر - 27 - أخ - حداد</t>
  </si>
  <si>
    <t xml:space="preserve">ب.ا.ع</t>
  </si>
  <si>
    <t xml:space="preserve">جرح طعنى بالرقبة وآخر فى اليد اليسرى بسكين</t>
  </si>
  <si>
    <t xml:space="preserve"> مصرع ربة منزل على يد شقيقها طعنا بالسكين فى البحيرةالإثنين، 27 نوفمبر 2017 10:56 صمصرع ربة منزل على يد شقيقها طعنا بالسكين فى البحيرة إسعاف - صورة أرشيفيةالبحيرة - جمال أبو الفضل - ناصر جودةمشاركةShare on facebookShare on twitterShare on facebookاضف تعليقاً واقرأ تعليقات القراءلقيت ربة منزل مصرعها على يد شقيقها بعدما قام بطعنها بسكين داخل شقتها لشكه فى سلوكها ولفظت أنفاسها بالمحمودية.تلقى اللواء علاء الدين عبد الفتاح مساعد وزير الداخلية مدير أمن البحيرة إخطارًا من مركز شرطة المحمودية من الأهالى بتعدى أحد الأشخاص على شقيقته بسلاح أبيض ووفاتها بمنزلها بناحية عزبة بانون بسنتواى بدائرة المركز.وبالانتقال والفحص تبين وجود جثة "بسمة.إ.ع" 25 سنة ربة منزل مقيمة بمنزل زوجها المدعو "أحمد.م.ف" 35 سنة نجار بذات الناحية، بداخل حمام شقتها وبمناظرتها تبين إصابتها بجرح طعنى بالرقبة وآخر فى اليد اليسرى.وبسؤال والد زوجها المدعو فلاح مقيم بذات الناحية قرر بحضور شقيق المجنى عليها "محمد.إ" 27 سنة حداد مسلح مقيم قرية كفر إمليط دائرة المركز، لزيارتها وتنامى لسمعه حدوث صوت تشاجر بينهما وعند دخوله لاستطلاع الأمر فوجئ بإصابتها ومسجاة على الأرض بحمام الشقة وهروب المذكور من إحدى النوافذ، فتعقبه بمساعدة الأهالى وتمكنوا من ضبطه.تم التحفظ على المتهم وبمواجهته اعترف بارتكابه الواقعة لشكه فى سلوك شقيقته لوجودها بالمنزل بمفردها لفترات، نظراً لظروف سفر زوجها وعمله بالقاهرة، تم ضبط الأداة المستخدمة "سكين" بإرشاد المتهم، وأخطرت النيابة العامة لتولى التحقيق، وتم نقل الجثة لمشرحة مستشفى المحمودية العام، تحرر المحضر اللازم وجارى العرض على النيابة العامة.</t>
  </si>
  <si>
    <t xml:space="preserve"> http://www.youm7.com/3528572</t>
  </si>
  <si>
    <t xml:space="preserve">https://www.masress.com/alwafd/1714243</t>
  </si>
  <si>
    <t xml:space="preserve">https://www.masress.com/tahrirnews/3853760</t>
  </si>
  <si>
    <t xml:space="preserve">تغيب عن المنزل وشك في السلوك</t>
  </si>
  <si>
    <t xml:space="preserve">ا.س. - ذكر - 21 - أخ - عامل</t>
  </si>
  <si>
    <t xml:space="preserve">ه.س.</t>
  </si>
  <si>
    <t xml:space="preserve">رقم 12334 ادارى مركز الخانكة لسنة 2017م</t>
  </si>
  <si>
    <t xml:space="preserve"> عامل يقتل شقيقته خنقا لشكه فى سلوكها بالقليوبيةالإثنين، 27 نوفمبر 2017 02:57 معامل يقتل شقيقته خنقا لشكه فى سلوكها بالقليوبية اللواء محمد توفيق مدير أمن القليوبيةالقليوبية_نيفين طهمشاركةShare on facebookShare on twitterShare on facebookاضف تعليقاً واقرأ تعليقات القراءشهدت مدينة الخانكة بمحافظة القليوبية جريمة قتل، حيث قام عامل بقتل شقيقته خنقا لشكه فى سلوكها، تم ضبط المتهم وتولت النيابة التحقيق.وتلقى اللواء محمد توفيق حمزاوى مدير أمن القليوبية، إخطارًا من الرائد أيمن عادل رئيس مباحث مركز الخانكة، بورود بلاغ من المدعو "سعدى م" 57 سنة، مبيض مقيم بدائرة المركز، مفاده أنه حال تواجده بعمله اتصل به هاتفيًا نجله المدعو "إسلام س 21 سنة، عامل، وقرر له بقيامه بقتل شقيقته المدعوة "هايدى" 13 سنة طالبة، وذلك لتعدد مرات غيابها عن المنزل وشكه فى سلوكها.بانتقال العقيد عبد الله جلال رئيس فرع البحث الجنائى بالخانكة تبين وجود جثة المجنى عليها داخل صالة المنزل ترتدى كامل ملابسها مكبلة القدمين واليدين بحبل غسيل وعلى فمها إيشارب حريمى وتوجد آثار خنق بالرقبة وكدمه بالعين اليسرى، وتم نقل الجثة لمشرحة مستشفى بنها العام والتحفظ عليها تحت تصرف النيابة، تم إخطار اللواء محمد الألفى مدير إدارة البحث الجنائى بالقليوبية.وتمكن ضباط مباحث المركز من ضبط المتهم، وبمواجهته اعترف بارتكابه الواقعة، وتحرر عن ذلك المحضر رقم 12334 ادارى مركز الخانكة لسنة 2017م، وتولت النيابة التحقيق.</t>
  </si>
  <si>
    <t xml:space="preserve">http://www.youm7.com/3529117</t>
  </si>
  <si>
    <t xml:space="preserve">https://www.masress.com/alwafd/1714319</t>
  </si>
  <si>
    <t xml:space="preserve">https://www.masress.com/elbalad/3051260</t>
  </si>
  <si>
    <t xml:space="preserve">http://www.youm7.com/3531904</t>
  </si>
  <si>
    <t xml:space="preserve">ن.ا - أنثى - 36 - أم - ربة منزل</t>
  </si>
  <si>
    <t xml:space="preserve">طلق ناري بالكتف الايسر</t>
  </si>
  <si>
    <t xml:space="preserve">رقم 5382 إداري المركز لسنة 2017 </t>
  </si>
  <si>
    <t xml:space="preserve"> أم تطلق الرصاص على ابنتها لشكها فى سلوكها بسوهاج
أحمد جابر العراقى
نشر في بوابة الأهرام يوم 04 - 12 - 2017
أطلقت ربة منزل تقيم بقرية البلابيش قبلى التابعة لمركز دارالسلام، الرصاص على نجلتها، بسبب سوء سلوكها، وتم ضبط الأم والسلاح المستخدم.
أوضح بيان لمديرية أمن سوهاج، اليوم الإثنين، أن مركز شرطة دار السلام تلقى بلاغًا من المستشفى المركزى بوصول ر.م( 15سنة- طالبة) تقيم بقرية البلابيش، مصابة بطلق ناري بالكتف الأيسر.
وبسؤال والدتها ن.أ( 36سنة- ربة منزل) أفادت بأنه أثناء قيام نجلتها بإعداد الخبز على فرن بلدي بالمنزل أصابها طلق ناري كان بداخل الفرن، مما نتج عنه إصابتها ونفت الشبهه الجنائية.
وأشارت تحريات وحدة مباحث المركز إلى عدم صحة ما جاء بأقوال والدة المجني عليها، وأضافت أن مرتكبة الواقعة والدتها المذكورة بسبب خلافات سابقة بينهما لسوء سلوك نجلتها.
وبإعادة مناقشة الأم اعترفت بارتكاب الواقعة، وأرشدت عن السلاح المستخدم فى الواقعة وهو عبارة عن بندقية آلية عيار 7.62 × 39 تحمل رقم 563579033، وتحرر عن ذلك المحضر رقم 5382 إداري المركز لسنة 2017 وجار العرض علي النيابة العامة. </t>
  </si>
  <si>
    <t xml:space="preserve">https://www.masress.com/ahramgate/1650543</t>
  </si>
  <si>
    <t xml:space="preserve">كفر البطيخ</t>
  </si>
  <si>
    <t xml:space="preserve">مصرف</t>
  </si>
  <si>
    <r>
      <rPr>
        <sz val="11"/>
        <rFont val="Lohit Devanagari"/>
        <family val="0"/>
        <charset val="1"/>
      </rPr>
      <t xml:space="preserve">م.ا. - ذكر – </t>
    </r>
    <r>
      <rPr>
        <sz val="12"/>
        <rFont val="Lohit Devanagari"/>
        <family val="0"/>
        <charset val="1"/>
      </rPr>
      <t xml:space="preserve">20 – أخ – غير محدد
 ب.ا. - أنثى – 48 – أم – غير محدد</t>
    </r>
  </si>
  <si>
    <t xml:space="preserve">غرق</t>
  </si>
  <si>
    <t xml:space="preserve"> كشف غموض العثور على جثة فتاة داخل مصرف بدمياط
محمد قورة
نشر في بوابة أخبار اليوم يوم 11 - 12 - 2017
نجحت الأجهزة الأمنية بمديرية أمن دمياط ،في كشف غموض العثور على جثة فتاة مشوهه داخل مصرف بناحية جمصة البلد بمركز كفر البطيخ، وتبين أن وراء إرتكاب الجريمة والدتها وشقيقها لشكهما في سوء سلوكها.
كان اللواء إيهاب خيرت مدير أمن، تلقى إخطارا ،من العميد أيمن موسي مأمور مركز شرطة كفر البطيخ ،يفيد تلقيه بلاغ من أهالي قرية جمصة البلد دائرة المركز بعثورهم على جثة فتاه مشوهة المعالم ومقيدة اليدين وترتدي بيجامه برتقالي اللون داخل مصرف القرية.
وأشرف العميد سعيد شكري مدير المباحث ،على فريق بحث قاده العميد حسام الباز رئيس المباحث الجنائية، وأكدت التحريات أن الجثة لفتاة تدعي ن.ا 18 سنة وبتكثيف التحريات ،تبين أن وراء ارتكاب الواقعة شقيقها م.ا 20 سنة ووالدتها ب. ا 48 سنة، وبعمل الأكمنة اللازمة تمكن الرائد لؤي عز الدين رئيس مباحث كفر البطيخ ،من ضبط المتهمين ويمواجهتهم اعترفا بارتكابهم الواقعة لشكهما في سوء سلوكها ومرورها بمرض نفسي ،حيث اتفقا على قتلها وقاما بتقيد يديها وتكميم فمها واصطحابها لمصرف القرية وقاما بربط جسدها بشيكارة مملوءة بالحجارة وإلقائها في المصرف حتى لا تطفوا على سطح المياه ،ولفظت أنفاسها الأخيرة .
تم تحرير المحضر اللازم وإحالته للنيابة العامة لمباشرة التحقيقات ،تحت إشراف المستشار خالد الاتربي المحامي العام لنيابات دمياط. </t>
  </si>
  <si>
    <t xml:space="preserve">https://www.masress.com/akhbarelyomgate/72587021</t>
  </si>
  <si>
    <t xml:space="preserve">https://www.masress.com/alnahar/537799</t>
  </si>
  <si>
    <t xml:space="preserve">https://www.masress.com/masrawy/701218228</t>
  </si>
  <si>
    <t xml:space="preserve">انتشار شائعات حول سوء سلوكها ومعايرته بها</t>
  </si>
  <si>
    <t xml:space="preserve">ح.م.ح - ذكر - 26 - أبن عم - مزارع</t>
  </si>
  <si>
    <t xml:space="preserve">قام المتهم بوضع جثة المجني عليها في جوال والقاءها في النيل</t>
  </si>
  <si>
    <t xml:space="preserve"> صور.. قاتل ابنة عمه فى قنا بسبب شائعات سلوكها: الناس عايرونى بها فقتلتها
الأحد، 31 ديسمبر 2017 02:03 م
صور.. قاتل ابنة عمه فى قنا بسبب شائعات سلوكها: الناس عايرونى بها فقتلتها المتهم أثناء تمثيل الجريمة
قنا – هند المغربى
مشاركة
    Share on facebook
    Share on twitter
    Share on facebook
اضف تعليقاً واقرأ تعليقات القراء
شهد مركز نقادة بقنا، قبل أيام واقعة مؤسفة بعد العثور على جثة فتاة ملقاة داخل جوال بنهر النيل على بعد أكثر من 2 كيلو متر عن المنطقة بالقرب من جزيرة الزوايدة وبها أثار خنق بالرقبة وغير واضحة المعالم.
وأفادت التحريات أن وراء إرتكاب الواقعة ابن عمها "ح.م.ح" 26 عامًا، مزارع والتى تمكنت الأجهزة الأمنية بإشراف اللواء أشرف رياض مدير المباحث واللواء علاء العياط مدير أمن قنا من إلقاء القبض عليه وإحالته إلى النيابة العامة للتحقيق معه.
وانتقل فريق من النيابة العامة برئاسة المستشار عبد المنعم أبو الفضل، والمستشارين بولا نسيم وعبد الخالق الهوارى، وكيلا النيابة، لمعاينة موقع العثور على جثة المجنى عليها، وذلك لمواجهة المتهم بما توصلت إليه التحريات ومعاينة النيابة فى الوقت الذى قام المتهم بتمثيل جريمته.
وقال المتهم خلال اعترافاته أمام النيابة العامة لمركز نقادة، إن هناك شائعات من عدد من أهالى المنطقة على حد قوله حول المجنى عليها، وقام أحدهم بمعايرتى بذلك، لذلك قررت التخلص منها لإنهاء معايرتهم لى.
وأشار المتهم إلى أنه أعد خطة لاستدراج المجنى عليها إلى الدور الثانى من منزلها، وقام بخنقها مستخدما "إيشارب" وكان يحمل معه جوال كبير لوضع الجثة به، وأحضر أمام المنزل الآلة المستخدمة فى نقل مواد البناء وسار حاملا بها الجوال لأكثر من كيلومتر وسط الزراعات بعيدا عن المنزل حتى وصل إلى جزيرة الزوايدة، وكان قد أعد مركبا صغيرا بالقرب من الجزيرة ووضع الجثة بداخله وسار مسافة قريبة بالمياه وألقى الجثة بعد وضع حجر كبير بداخل الجوال كى لا تطفو على سطح المياه، إلا أنه بعد أيام عثر الأهالى على الجثة ولكن غير واضحة المعالم بعد أن قامت الأسماك بتشويه معالمها.
ومن جانبها قامت الأجهزة الأمنية بتشكيل فريق بحث وبعد فحص البلاغات، المقدمة بالتغيب وتوسيع دائرة البحث تم التوصل إلى هوية الجثة وملابسات الواقعة والتوصل إلى هوية المتهم وإلقاء القبض عليه وإحالته إلى النيابة التى تولت التحقيقات وأمرت بحبسه 4 أيام على ذمة التحقيقات.</t>
  </si>
  <si>
    <t xml:space="preserve">http://www.youm7.com/3579743</t>
  </si>
  <si>
    <t xml:space="preserve">ا.ح. - ذكر - 38 - أب - عامل</t>
  </si>
  <si>
    <t xml:space="preserve">ضرب مبرح</t>
  </si>
  <si>
    <t xml:space="preserve"> "مش من صلبي".. قاتل نجله للنيابة :"زوجتي اعترفت بخيانتها"
صوت الأمة
نشر في صوت الأمة يوم 24 - 12 - 2017
أدلى الأب المتهم بقتل نجله 3 سنوات بعدما أخبرته زوجته أنه ليس من صلبه باعترافات تفصيلية أمام نيابة حلوان، حيث أكد أنه كثرت الخلافات بينه وبين زوجته في الفترة الأخيرة وذلك بعد ولادة الطفل نظرا لشكه في سلوكها بسبب خروجها المتكرر وغيابها بالساعات خارج المنزل.
وأشار المتهم أيمن أ سائق أمام النيابة، أن زوجته كانت تخرج كثيرا من المنزل بحجه زيارة صديقاتها أو أهلها وأنه بعد الشك في سلوكها قام بمراقبتها بعد أن أخبرته أنها ستذهب لمنزل أهلها ولكنه وجد أنها ذاهبة لمنطقه أخرى، وعند عودتها للمنزل واجهها، وبعد مشاجرة طويلة بينهم طلبت منه الطلاق واعترفت أنها تخونه منذ مدة، وأن نجله 3 سنوات ليس من صلبة.
الأمر الذي جعله يستشيط غضبا، ويقوم بحمل الطفل وضربه وضرب رأسه بالحائط، و لم يشعر بنفسه إلا والطفل جثه هامدة بين يديه، فألقى به وقام بالهرب إلا أنه ألقي القبض عليه بعدها.
البداية عندما تلقى المقدم أحمد سمير رئيس مباحث حلوان، إشارة من المستشفى تفيد وصول"أحمد ا" 3 سنوات جثة هامدة نتيجة إصابته بكدمات وجروح بمختلف أنحاء الجسد.
ودلت التحريات، إلى أن وراء ارتكاب الواقعة والد المجني عليه "أيمن ح" سائق، وعقب تقنين تم ضبط المتهم واعترف بتعذيب الطفل بسبب مشاجرة مع زوجته وأنها أخبرته بأن الطفل ليس ابنه مما جعله يعتدي عليه حتى فارق الحياة.
تم تحرير المحضر اللازم و إحالته إلى النيابة العامة و التي أصدرت قرارها بحبسه على ذمه التحقيقات. </t>
  </si>
  <si>
    <t xml:space="preserve">https://www.masress.com/soutelomma/1734917</t>
  </si>
  <si>
    <t xml:space="preserve"> https://www.masress.com/almasryalyoum/4235923</t>
  </si>
  <si>
    <t xml:space="preserve">https://www.masress.com/masrawy/701228265</t>
  </si>
  <si>
    <t xml:space="preserve">https://www.masress.com/youm7/4118211</t>
  </si>
  <si>
    <r>
      <rPr>
        <sz val="11"/>
        <rFont val="Lohit Devanagari"/>
        <family val="0"/>
        <charset val="1"/>
      </rPr>
      <t xml:space="preserve">م.ج.ا – ذكر – </t>
    </r>
    <r>
      <rPr>
        <sz val="12"/>
        <rFont val="Lohit Devanagari"/>
        <family val="0"/>
        <charset val="1"/>
      </rPr>
      <t xml:space="preserve">26 – أخ - سائق
 ر.ج.ا – ذكر – 30 – أخ – حارس عقار</t>
    </r>
  </si>
  <si>
    <t xml:space="preserve">حرفي – أخرى</t>
  </si>
  <si>
    <t xml:space="preserve">ا.ج.ا</t>
  </si>
  <si>
    <t xml:space="preserve">خنق نفس بفوطة</t>
  </si>
  <si>
    <t xml:space="preserve">قام الاب بدفن الابنة في مقابر العائلة قبل ان يشك في قتلها ويبلغ الشرطة</t>
  </si>
  <si>
    <t xml:space="preserve">علي طريقة "ريا وسكينة" يقتلان شقيقتهما لشكهما في سلوكها ببني سويفبني سويف حمدي علينشر في أخبار الحوادث يوم 02 - 01 - 2018اقدم شقيقان علي قتل شقيقتهما خنقا لشكهما في سلوكها بمركز اهناسيا غرب بني سويفكان اللواء جرير مصطفي مدير امن بني سويف قد تلقي بلاغا من "جمعة.أ" 70 سنة ومقيم بقرية سدمنت الجبل التابعة لمركز إهناسيا يتهم نجليه "ربيع" 26 سنة سائق و"محروس" 30 سنة حارس عقار بقتل شقيقتهما الكبرى أنوار 35 سنة وبسؤاله قال مما أثار الشك في نفوس ضباط المباحث وخاصة أنه قد تم دفن المجني عليها، فتم تشكيل فريق بحث بقيادة اللواء ممدوح ابوزيد مدير المباحث الجنائية والعميد خالد عبد السلام رئيس المباحث لكشف غموض الحادثوتبين من التحريات الاولية إعلان المتهمين وفاة شقيقتهما بشكل مفاجىء ودفنها بمقابر الأسرة دون الحصول علي تصريح دفن وصحة اقوال والدهما باقدامهما علي قتلها، نظرا لكثرة زيجاتها وشكهما في سلوكها وبتقنين الاجراءات تم ضبط المتهمين وبسؤالهما قال شقيقها الأصغر "ربيع" أنهما قد عقدا النية والعزم على قتلها بعد نومها حتى لا يفتضح أمرهما فأحضر فوطة مبللة على طريقة فيلم ريا وسكينة ووضعها على فمها حتى لفظت أنفاسها الأخيرة واقتصر دور شقيقه الأكبر "محروس" علي تأمين المكان أثناء تنفيذ الجريمة.وأضاف أنهما انتظرا حتى الصباح وحضر والدهم لإيقاظها فوجدها لا تتحرك وعيناها بارزتين فعلم بوفاتها وقام بدفنها إلا أنه شك في الأمر بعد ذلك وقرر الإبلاغ عن الجريمةتم تحرير محضرا بالواقعة، وامر المستشار عماد علي المحامي العام لنيابات بني سويف حبس المتهمين 4 أيام علي ذمة التحقيق.</t>
  </si>
  <si>
    <t xml:space="preserve"> https://www.masress.com/hawadeth/412102</t>
  </si>
  <si>
    <t xml:space="preserve">http://www.youm7.com/3580466</t>
  </si>
  <si>
    <t xml:space="preserve">https://www.masress.com/shorouk/1190681</t>
  </si>
  <si>
    <t xml:space="preserve">النصف الاول من 2018</t>
  </si>
  <si>
    <t xml:space="preserve">2018</t>
  </si>
  <si>
    <t xml:space="preserve">ع.أ. - ذكر - 17 - أخ - طالب</t>
  </si>
  <si>
    <t xml:space="preserve">8 بالرقبة والوجه وجرح قطعى بالصدر بسكين</t>
  </si>
  <si>
    <t xml:space="preserve"> طالب يقتل شقيقته لشكه فى سلوكها بالمنيا
سعيد نافع
نشر في المصري اليوم يوم 06 - 01 - 2018
قتل طالب بمركز دير مواس، بمحافظة المنيا، شقيقته، السبت لشكه فى سلوكها.
تلقى اللواء ممدوح عبدالمنصف حبيب، مدير الأمن، إخطارًا من اللواء منتصر عويضة، مدير مباحث المديرية، بوصول «أ-أ» 23 سنة ربة منزل، إلى المستشفى العام بمركز ديرمواس، جثة هامدة.
وكشفت تحريات وحدة مباحث المركز بقيادة المقدم محمد الدروى، رئيس المباحث، وإشراف العميد علاء الجاحر، رئيس مباحث المديرية، أن «عباس أ.» 17 سنة، طالب، شقيق المجنى عليها، طعنها بسكين وتم ضبطه. وبمواجهته اعترف بارتكاب الواقعة. </t>
  </si>
  <si>
    <t xml:space="preserve">https://www.masress.com/almasryalyoum/4241762</t>
  </si>
  <si>
    <t xml:space="preserve">https://www.masress.com/almesryoon/1248409</t>
  </si>
  <si>
    <t xml:space="preserve">https://www.masress.com/albawabh/2884513</t>
  </si>
  <si>
    <t xml:space="preserve">http://www.youm7.com/3597509</t>
  </si>
  <si>
    <t xml:space="preserve">العاشر من رمضان</t>
  </si>
  <si>
    <t xml:space="preserve">م.ع.م - ذكر - 44 - زوج - بائع خردة</t>
  </si>
  <si>
    <t xml:space="preserve">م.ع.ا</t>
  </si>
  <si>
    <t xml:space="preserve">حرق بماء مغلي وضرب بسلك</t>
  </si>
  <si>
    <t xml:space="preserve">رقم 278 لسنة 2018 إداري</t>
  </si>
  <si>
    <t xml:space="preserve">http://www.youm7.com/3925174</t>
  </si>
  <si>
    <t xml:space="preserve"> بائع خردة يقتل زوجته لشكه في سلوكها بالشرقية
أخبار الحوادث
نشر في أخبار الحوادث يوم 30 - 01 - 2018
تخلص بائع خردة بمدينة العاشر من رمضان بالشرقية، من زوجته، اليوم، بقتلها داخل حمام المسكن، وتم التحفظ عليه تحت تصرف نيابة العاشر من رمضان، برئاسة خالد صلاح، مدير النيابة، وبإشراف المستشار هيثم نصار المحامى العام لنيابات جنوب الشرقية.
تلقى اللواء رضا طبلية، مدير أمن الشرقية، إخطارا من اللواء محمد والى، مدير البحث الجنائى، يفيد بلاغا بوصول" م ع ال" 37 سنة ربة منزل، لمشرحة مستشفى التأمين الصحى بالعاشر من رمضان.
وكشفت التحريات التى قام بها الرائد أحمد غازى، رئيس مباحث قسم أول العاشر، برئاسة العقيد محمد هلال، رئيس فرع البحث الجنائى، لفرع العاشر من رمضان، عن قيام "مرسى ع م" 47 سنة بائع خردة مقيم المجاورة 32 دائرة القسم، بارتكاب الواقعة، وقتله زوجته.
وأمام ضباط قسم أول، قال المتهم إنه تخلص من زوجته، لشكه فى سلوكها، وأنه قام بتجريدها من جميع ملابسها، وإجبارها على دخول الحمام، وظل يعذب بها بوضع كمية من الماء المغلى على جسدها، ثم يعاود ويضع مياه باردة عليها، وانهال عليها ضربا بسلك رفيع، حتى لفظت أنفاسها الأخيرة.
وتبين أن المتهم له كارت معلومات بالقسم، وسبق اتهامه فى قضية مخدرات وقضية عقاقير مخدرة، فيما يقوم ضباط قسم أول العاشر، بعمل تحريات حول الواقعة. </t>
  </si>
  <si>
    <t xml:space="preserve">https://www.masress.com/hawadeth/420188</t>
  </si>
  <si>
    <t xml:space="preserve">https://www.masress.com/elwatan/3012097</t>
  </si>
  <si>
    <t xml:space="preserve">https://www.masress.com/masrawy/701252573</t>
  </si>
  <si>
    <t xml:space="preserve">https://www.masress.com/masrawy/701258407</t>
  </si>
  <si>
    <t xml:space="preserve">ح.ح. - ذكر - 27 - زوج - سائق توكتوك</t>
  </si>
  <si>
    <t xml:space="preserve">خنق بكوفية</t>
  </si>
  <si>
    <t xml:space="preserve">http://www.youm7.com/4243463</t>
  </si>
  <si>
    <t xml:space="preserve"> "خنقتها بإيدي علشان مش عاوزاني".. الشك القاتل كلمة السر في جريمة بولاق
محمد شعبان
نشر في مصراوي يوم 06 - 02 - 2018
أنهى سائق توك توك حياة زوجته وخنقها حتى فارقت الحياة؛ لشكه في سلوكها بمنطقة بولاق الدكرور.
تلقى العميد طارق حمزة، مفتش مباحث غرب الجيزة، إخطارا من مستشفى بولاق الدكرور العام بوصول ربة منزل 30 سنة، جثة هامدة وبها آثار زرقان بالوجه والرقبة.
تحريات الرائد طارق مدحت، معاون مباحث بولاق الدكرور، توصلت إلى وجود شبهة جنائية، وأن مشادة كلامية حادة وقعت بين المتوفاة وزوجها 27 سنة؛ بسبب شكه في سلوكها وامتناعها عن ممارسة العلاقة الحميمية معه، تطورت إلى قيامه بخنقها.
شقيقة الزوجة أشارت إلى أنها فوجئت بالمتهم يطلب مساعدتها لنقل شقيقتها إلى المستشفى عبر توك توك بادعاء إصابتها بحالة إعياء وإغماء، وفور وصلهم وعلمه بوفاتها، فر هاربا.
وتمكنت مأمورية بقيادة المقدم هشام بهجت، وكيل الفرقة، من ضبط المتهم الذي أقر بارتكاب الجريمة، وتعديه عليها بالضرب وخنقها بكوفية كان يرتديها.
حُرر محضر أحاله اللواء عصام سعد، مساعد وزير الداخلية لأمن الجيزة، إلى النيابة العامة للتحقيق. </t>
  </si>
  <si>
    <t xml:space="preserve">https://www.masress.com/masrawy/701257440</t>
  </si>
  <si>
    <t xml:space="preserve">https://www.masress.com/alnahar/545143</t>
  </si>
  <si>
    <t xml:space="preserve">https://www.masress.com/albawabh/2934152</t>
  </si>
  <si>
    <t xml:space="preserve">https://www.masress.com/soutelomma/1755183</t>
  </si>
  <si>
    <t xml:space="preserve">م.م.ا - ذكر - 58 - زوج - سائق اسعاف</t>
  </si>
  <si>
    <t xml:space="preserve">ف.ف.أ</t>
  </si>
  <si>
    <t xml:space="preserve">طعنة نافذة بالرقبة والصدر وآخر قطعى بالساعد الأيسر بسكين</t>
  </si>
  <si>
    <t xml:space="preserve"> حبس سائق بتهمة قتل زوجته الممرضة بسبب خلافات أسرية بمصر القديمةالجمعة، 09 فبراير 2018 03:58 محبس سائق بتهمة قتل زوجته الممرضة بسبب خلافات أسرية بمصر القديمة كلابشات - أرشيفيةكتب أحمد إسماعيلمشاركةShare on facebookShare on twitterShare on facebookاضف تعليقاً واقرأ تعليقات القراءقرر المستشار فهد مجدى وكيل نيابة حوادث جنوب القاهرة، بإشراف المستشار أحمد عز الدين عبد الشافى المحامى العام الأول للنيابات،حبس سائق بمستشفى قصر العيني الفرنساوي 4 أيام على ذمة التحقيقات، بتهمة قتل زوجته الممرضة بسبب خلافات عائلية بينهما.وأمرت النيابة العامة في وقت سابق، بتشريح جثة ممرضة لقيت مصرعها على يد زوجها، حيث سدد لها الطعنات التى أودت بحياتها، إثر مشاجرة بينهما بسبب الخلافات الزوجية، وأمرت النيابة بسرعة التحريات حول الواقعة.تلقى رجال مباحث قسم شرطة مصر القديمة، بلاغا من الأهالى بمشاجرة ومتوفية بمنطقة مساكن كوم الغراب، وبالانتقال عثر رجال المباحث على جثة "فاطمة ف ا س" 39 سنة، ممرضة، توفيت إثر إصابتها بطعنة نافذة بالرقبة، وجرح نافذ بالصدر وآخر قطعى بالساعد الأيسر.ومن خلال الفحص، تبين حدوث مشادة كلامية بين المجنى عليها وزوجها "مجدى م ا ع" 58 سنة، سائق، مقيم محل البلاغ، بسبب خلافات زوجية تطورت إلى مشاجرة قام على إثرها المتهم بالتعدى عليها بسلاح أبيض "سكين مطبخ" محدثا ما بها من إصابات، والتى أودت بحياتها، وتم نقلها لمستشفى قصر العينى.على الفور، تم إعداد الأكمنة بالأماكن التى يتردد عليها المتهم، وتمكن ضباط مباحث القسم من ضبطه وبحوزته السلاح الأبيض المستخدم فى ارتكاب الواقعة، وبمواجهته اعترف بارتكاب الواقعة لذات السبب، وتحرر عن ذلك المحضر اللازم، وأحاله اللواء خالد عبد العال مدير أمن القاهرة، إلى النيابة التى تولت التحقيق.</t>
  </si>
  <si>
    <t xml:space="preserve">http://www.youm7.com/3641851</t>
  </si>
  <si>
    <t xml:space="preserve">https://www.masress.com/almessa/412239</t>
  </si>
  <si>
    <t xml:space="preserve">https://www.masrawy.com/news/news_cases/details/2018/2/12/1261907/%D8%A8%D8%B9%D8%AF-%D8%AE%D8%B1%D9%88%D8%AC-%D8%A8%D9%86%D8%A7%D8%AA%D9%87-%D9%84%D9%84%D9%85%D8%AF%D8%B1%D8%B3%D8%A9-%D8%B3%D8%A7%D8%A6%D9%82-%D8%A7%D9%84%D8%A5%D8%B3%D8%B9%D8%A7%D9%81-%D8%B0%D8%A8%D8%AD-%D8%B2%D9%88%D8%AC%D8%AA%D9%87-%D8%A7%D9%84%D9%85%D9%85%D8%B1%D8%B6%D8%A9-%D9%88-%D9%82%D8%B9%D8%AF-%D8%B3%D8%A7%D8%B9%D8%AA%D9%8A%D9%86-%D8%AC%D9%86%D8%A8-%D8%AC%D8%AB%D8%AA%D9%87%D8%A7-</t>
  </si>
  <si>
    <t xml:space="preserve">شك في زواج الزوجة عرفيا </t>
  </si>
  <si>
    <t xml:space="preserve">س.ف. - ذكر - 35 - زوج - عاطل</t>
  </si>
  <si>
    <t xml:space="preserve">"مقتل ربة منزل على يد زوجها بالمرج.. والمتهم: ""متجوزة عرفي وهى على ذمتى"" الفجر نشر في الفجر يوم 19 - 10 - 2018 نجحت الأجهزة الأمنية في محافظة القاهرة، في كشف تفاصيل جريمة قتل بشعة، كانت ضحيتها ربة منزل، وجدت جثتها مقطعة داخل كرتون، بدون رأس، وذلك في منطقة المرج شرق القاهرة، وبعد رحلة من البحث عن الجاني وهوية المجني عليها، قد توصلت التحريات إلى كون المجني عليها هي زوجة وربة منزل، والمتهم هو زوجها، والذي قام بقلتها ومن ثم قام بتقطع جسدها، وذلك بعدما شك في سلوكها، وتأكد من كونها قد تزوجت عرفيًا من رجل أعمال خليجي طمعًا في المال، وهي لازالت على ذمته ! وأمام النيابة إعترف الزوج بكل التهم المنسوبة لهم، ومن بينهم تهمة القتل العمد، وأقر بكل تفاصيل الجريمة، وذلك بعدما وصل تقرير الطب الشرعي الخاص بالضحية، وكشف عن طريقة قتلها وتفاصيل هذه الجريمة التي هزت منطقة المرج بالقاهرة في الفترة الأخيرة. وبعدها تم تحرير محضر بالواقعة، ومن ثم تمت إحالته إلى النيابة، والتي أمرت بحبسبه على ذمة التحقيقات، وبعدها تمت إحالته إلى محاكمة جنائية من أجل الفصل في أمره. انقر هنا لقراءة الخبر من مصدره."</t>
  </si>
  <si>
    <t xml:space="preserve">https://www.masress.com/elfagr/4302159</t>
  </si>
  <si>
    <t xml:space="preserve">https://www.albawabhnews.com/2937173</t>
  </si>
  <si>
    <t xml:space="preserve">https://www.masress.com/alzaman/111792</t>
  </si>
  <si>
    <t xml:space="preserve">https://www.masrawy.com/news/news_cases/details/2018/2/10/1260349/-%D9%85%D9%8A%D9%86-%D8%B1%D9%85%D9%89-%D8%B2%D8%A8%D8%A7%D9%84%D8%A9-%D8%B3%D8%B1-%D8%AC%D8%AB%D8%A9-%D9%81%D8%AA%D8%A7%D8%A9-%D9%85%D9%82%D8%B7%D9%88%D8%B9%D8%A9-%D8%A7%D9%84%D8%B1%D8%A3%D8%B3-%D9%88%D8%A7%D9%84%D9%8A%D8%AF%D9%8A%D9%86-%D9%81%D9%8A-%D8%A7%D9%84%D9%85%D8%B1%D8%AC</t>
  </si>
  <si>
    <t xml:space="preserve">مغاغة</t>
  </si>
  <si>
    <t xml:space="preserve">الطلاق بسبب شك الزوج في سلوكها</t>
  </si>
  <si>
    <t xml:space="preserve">ع.ر. - ذكر - 36 - أخ - عامل</t>
  </si>
  <si>
    <t xml:space="preserve">أ.ر.</t>
  </si>
  <si>
    <t xml:space="preserve">المحضر رقم 972/2018 إدارى مركز مغاغة.</t>
  </si>
  <si>
    <t xml:space="preserve"> عامل يقتل شقيقته بسبب طلاقها من زوجها في المنيا
أشرف كمال
نشر في الوفد يوم 10 - 02 - 2018
أقدم عامل مقيم بمركز مغاغة، شمال محافظة المنيا، اليوم السبت، بقتل شقيقته (ربة منزل)، بوضع السم في الطعام، وذلك بسبب طلاقها من زوجها.
كان مدير أمن المنيا، اللواء ممدوح عبد المنصف حبيب، قد تلقي إخطارا من اللواء منتصر عويضة، مدير مباحث المديرية، يفيد مقتل «سيدة» بمركز مغاغة شمال المحافظة.، وعلى الفور انتقل العميد علاء الجاحر، رئيس مباحث المديرية لفحص البلاغ، وتبين مقتل "أسماء . ر"، 31 سنة، ربة منزل على يد شقيقها "ع.
ر"، 36 سنة، عامل، حيث وضع لها السم في الطعام، وأجبرها على تناوله، وخنقها برباط رأس حتى لفظت أنفاسها الأخيرة.
وتم إلقاء القبض علي المتهم ، وكشفت التحريات الجنائية ، أن سبب ارتكابه الواقعة طلاق المجني عليها من زوجها ، لشكه في سلوكها، وتحرر عن الواقعة المحضر القانوني، وبالعرض علي النيابة العامة ، أمرت بحبس المتهم 4 أيام علي ذمة التحقيقات ، واستعجال تقرير الطب الشرعي لبيان سبب الوفاة . </t>
  </si>
  <si>
    <t xml:space="preserve">https://www.masress.com/alwafd/1785708</t>
  </si>
  <si>
    <t xml:space="preserve">https://www.masress.com/hawadeth/423878</t>
  </si>
  <si>
    <t xml:space="preserve">https://www.masress.com/youm7/3657970</t>
  </si>
  <si>
    <t xml:space="preserve">اطسا</t>
  </si>
  <si>
    <t xml:space="preserve">م.ح. - ذكر - 0 - أخ - غير محدد</t>
  </si>
  <si>
    <t xml:space="preserve"> حبس المتهم بقتل شقيقته في الفيوم 4 أيام على ذمة التحقيقات
الفجر
نشر في الفجر يوم 11 - 02 - 2018
أمر أحمد حمدى وكيل النائب العام بحبس محمد .ح قاتل شقيقته بعزبة البشوات قرية شدموة اطسا بمحافظة الفيوم أربعة أيام على ذمة التحقيقات.
جاء ذلك بعد ما اعترف المتهم بقتل شقيقته وتدعى "مهدية"، بطلقة خرطوش بعد شكه فى سلوكها وقام بتمثيل الجريمه أمام النيابة، مؤكدًا أن الدافع هو الانتقام لشرفه </t>
  </si>
  <si>
    <t xml:space="preserve">https://www.masress.com/elfagr/3964271</t>
  </si>
  <si>
    <t xml:space="preserve">جمصة</t>
  </si>
  <si>
    <t xml:space="preserve">و.س.أ - ذكر - 35 - أب - سائق توكتوك</t>
  </si>
  <si>
    <t xml:space="preserve">ش.و.س</t>
  </si>
  <si>
    <t xml:space="preserve">طالبة بالصف الاول الاعدادي</t>
  </si>
  <si>
    <t xml:space="preserve">اعتداء بالضرب بخرطوم وسكين وموس حلاقة</t>
  </si>
  <si>
    <t xml:space="preserve">اعتدى المتهم على ابنته جنسيا اثناء تعذيبها.</t>
  </si>
  <si>
    <t xml:space="preserve">لشكه في سلوكهما.. سائق توكتوك يعذب زوجته ويقتل ابنته في الدقهلية
صالح رمضان
نشر في الوطن يوم 17 - 02 - 2018
لقيت طالبة بالصف الأول الإعدادي مصرعها بمدينة جمصة بالدقهلية، وعثر الأهالي على والدتها مربوطة في عقار بمنطقة الصفا والتي اتهمت زوجها "سائق توك توك" بربطهما وتعذيبهما لمدة يومين حتى توفيت ابنتيهما لشكه في سلوكهما.
وتلقى اللواء أيمن الملاح، مدير أمن الدقهلية، إخطارا من العميد أحمد خيري، مدير المباحث الجنائية، يفيد بورود بلاغ للعميد أكرم علام مأمور قسم جمصة بالعثور على جثة لفتاة في عقار بمنطقة الصفا بجمصة وبجوارها والدتها في حالة إعياء شديدة.
انتقل ضباط مباحث جمصة برئاسة الرائد الدكتور أحمد الشورى رئيس المباحث، ومعاونيه النقباء محمود الشناوي وماجد الشامي، والرائد فتحي هاشم لمكان البلاغ، وبالفحص تبين أن الجثة لفتاة تدعى "شروق.و.ا"، طالبة بالصف الأول الإعدادي ومقيمه بجمصة، وبجوارها والدتها وتدعى "هبه.م.ي"، 32 سنة ربة منزل ومقيمة بقرية ديسط بمركز طلخا ولها محل سكن آخر مع زوجها بمدينة جمصة، وتبين وجود آثار تعذيب علي جثة الطالبة ووالدتها والتي تبين أنها في حالة إعياء شديد.
وبسؤال الزوجة، في محضر الشرطة، اتهمت زوجها ويدعي "وليد.س.ا"، 35 سنة سائق توك توك، ومقيم بلقاس وله محل سكن آخر بجمصة، وأكدت أنه بدأ في تعذيبهما منذ يومين بعد أن ربطهما واستخدم عدة وسائل لتعذيبهما منها الضرب بخرطوم بوتاجاز، وتشريح الجسم بموس حلاقة، والضرب بسكين، وأن بنتهما لم تتحمل التعذيب، ولفظت أنفاسها الأخيرة بجوارها، ولم تتمكن من نجدها لأنها مربوطة، وعندما علم الأب بوفاة البنت فر هاربا.
وبتقنين الإجراءات تم ضبط الوالد الهارب، وبمواجهته، في محضر الشرطة، اعترف بارتكابه الواقعة وذلك لشكه في سلوكهما وبإرشاده تم ضبط الأدوات التي استخدمها في الجريمة.
وتحرر عن ذلك المحضر اللازم وأخطرت النيابة العامة فيما تم نقل الجثة للمشرحة والأم لمستشفى جمصه لتلقي العلاج اللازم.</t>
  </si>
  <si>
    <t xml:space="preserve">https://www.masress.com/elwatan/3077222</t>
  </si>
  <si>
    <t xml:space="preserve">https://www.masress.com/masrawy/701265319</t>
  </si>
  <si>
    <t xml:space="preserve">https://www.masress.com/almasryalyoum/4260545</t>
  </si>
  <si>
    <t xml:space="preserve">و.س.أ - ذكر - 35 - زوج - سائق توكتوك</t>
  </si>
  <si>
    <t xml:space="preserve">ه.م.ي</t>
  </si>
  <si>
    <t xml:space="preserve">إعتداء بالضرب بخرطوم وسكين وموس حلاقة</t>
  </si>
  <si>
    <t xml:space="preserve">المنتزه ثالث</t>
  </si>
  <si>
    <t xml:space="preserve">م.ص.ب. - ذكر - 21 - زوج - عاطل</t>
  </si>
  <si>
    <t xml:space="preserve">جرح ذبحى غائر بالرقبة بكاتر</t>
  </si>
  <si>
    <t xml:space="preserve">عاطل يقتل زوجته بالإسكندرية لشكه فى سلوكها
أسماء على بدر
نشر في اليوم السابع يوم 19 - 02 - 2018
أقدم عاطل على قتل زوجته بدائرة قسم شرطة ثالث المنتزه بالإسكندرية لخلافات زوجية وشكه فى سلوكها ما دفعه إلى قتلها بسلاح أبيض وطعنها فى رقبتها ولفظت أنفاسها الأخيرة.
تلقى اللواء مصطفى النمر، مساعد الوزير مدير أمن الإسكندرية، إخطارًا من مدير إدارة البحث الجنائى بورود بلاغ من وحدة مباحث قسم شرطة المنتزه ثالث مفادها قيام شخص م.ص.ب 21 سنة عاطل مقيم بعزبة فرعون منطقة الرأس السوداء - دائرة القسم، بقتل زوجته ا.ع.ا 24 سنة ربة منزل وذلك إثر خلافات زوجية.
وبالانتقال والفحص تبين أن الشقة بالطابق الخامس بالعقار محل البلاغ وعثر على جثة المجنى عليها مسجاة على ظهرها بأرضية حجرة النوم ترتدى كامل ملابسها وبمناظرتها تبين إصابتها بجرح ذبحى غائر بالرقبة كما عثر بجوار الجثة على سلاح أبيض كتر ملوث بالدماء وجميع منافذ الشقة سليمة ومحتوياتها مرتبة.
تم ضبط المتهم وبمواجهته اعترف بارتكاب الواقعة بسبب خلافات زوجية بينه وبين زوجته، لقيامها بترك منزل الزوجية وشكه فى سلوكها، تحرر المحضر جنايات قسم شرطة ثالث المنتزه.</t>
  </si>
  <si>
    <t xml:space="preserve">https://www.masress.com/youm7/3657674</t>
  </si>
  <si>
    <t xml:space="preserve">https://www.masress.com/akhbarelyomgate/72626785</t>
  </si>
  <si>
    <t xml:space="preserve">https://www.masress.com/tahrirnews/3871091</t>
  </si>
  <si>
    <t xml:space="preserve">المحلة الكبرى</t>
  </si>
  <si>
    <t xml:space="preserve">لمس عضو جنسي في الجسد</t>
  </si>
  <si>
    <t xml:space="preserve">ه.ع - ذكر - 0 - أب - صاحب مصنع بلاستيك</t>
  </si>
  <si>
    <t xml:space="preserve">ا.ه.ع</t>
  </si>
  <si>
    <t xml:space="preserve">ضرب مبرح ومنع الطعام</t>
  </si>
  <si>
    <t xml:space="preserve"> الأب قاتل ابنته المعاقة بالمحلة: أردت تأديبها للمسها مناطق حساسة بجسدهاالثلاثاء، 06 مارس 2018 11:59 صالأب قاتل ابنته المعاقة بالمحلة: أردت تأديبها للمسها مناطق حساسة بجسدها المتهمانالغربية – مصطفى عادلمشاركةShare on facebookShare on twitterShare on facebookاضف تعليقاً واقرأ تعليقات القراءشهدت قرية ميت الليت التابعة لمركز المحلة الكبرى بمحافظة الغربية، جريمة قتل بشعة، حيث تجرد أب من مشاعر الإنسانية وزوجته الثالثة، وعذبا طفلته المعاقة (صم وبكم) البالغة من العمر 9 سنوات، حتى لفظت أنفاسها الأخيرة، متأثرة بإصاباتها بكدمات وجروح بالجسد بزعم تأديبها، وحاول المتهم استخراج تصريح دفن بوفاتها وفاة طبيعية، بحجة أن هذه الطفلة البريئة تقوم بلمس منطقة حساسة بجسدها، فأراد أن يؤدبها  بوحشية هو وزوجته الثالثة، وقاما أيضا بمنع الطعام عنها وتركاها  تعانى من شدة الألام التى لحقت على يد والدها ولم يتحمل جسدها النحيل سلخانة التعذيب، حتى  صعدت روحها إلى ربها.الأب الملتحى وزوجته المنتقبة عذبا الطفلة المعاقة سويا بأبشع أنواع التعذيب وتناسوا تعاليم الإسلام السمحة التى لا يربطهم بها أى صلة لا من قريب أو من بعيد.وأدلى المتهم "ه.ع" وزوجته الثالثة المتهمة "ا.م.ع" 28 سنة باعترافات لجريمته أمام العقيد محمد عمارة رئيس فرع البحث الجنائى بالمحلة بإشراف اللواء أيمن لقية مدير المباحث الجنائية، حيث قال أنه تزوج من والدة الطفلة التى أنجبت له "أسماء" واكتشف أنها معاقة "صم وبكم"، ثم انفصل والدتها، وتزوج من ثانية ثم الثالثة وأخذ "أسماء" لتعيش معه بمنزلة، مع زوجته الثالثة، مضيفًا أنه اكتشف أن الطفلة تلمس مناطق حساسة بجسدها فاستشاط غضبا وقرر أن يضربها حتى لا تكرر من فعلته مرة ثانية.وقال المتهم، فى اعترافه إنه قام وزوجته بتوثيقها وحبسها فى غرفة بالمنزل والتعدى عليها بالضرب المبرح، ومنع الطعام عنها حتى تتأدب ولا تكرر هذه الفعلة، إلا أنها لم تتحمل ولفظت انفاسها متأثرة بإصابتها، ثم قام بإخطار مفتشة الصحة لاستخراج تصريح بالدفن، لإخفاء الجريمة، ولكن تم اكتشاف الأمر وسقط فى يد العدالة.تلقى اللواء طارق حسونة مدير أمن الغربية، إخطارا من العميد علاء الغرباوى مأمور مركز المحلة، بوصول "ا.ه.ع" 9 سنوات معاقة من ذوى الاحتياجات الخاصة (صم وبكم) جثة هامدة لمستشفى المحلة العام.تم تشكيل فريق بحث تحت إشراف اللواء ايمن لقية مدير المباحث الجنائية، قاده العقيد محمد عمارة رئيس فرع البحث الجنائي بالمحلة وسمنود، وضم المقدم محمد عاصم وكيل فرع البحث الجنائى، وضباط مباحث مركز المحلة برئاسة الرائد عمر أبو بكر.وتوصلت تحريات المباحث إلى أن الطفلة تعرضت لتعذيب شديد على يد والدها صاحب مصنع بلاستيك، وزوجته الثالثة المنتقبة وتدعى "ا.م.ع" 28 سنة، وأن المتهم طلق والدة الطفلة "ن.م" وتزوج مرتين، وأقدم على ارتكاب الجريمة بالاشتراك مع زوجته الثالثة بزعم تأديبها حتى فارقت الحياة متأثرة بتعذيبها.كما كشفت التحريات أن المتهم حاول إخفاء جريمته بعد أن ادعى أنها توفيت وفاة طبيعية، إلا أن مفتش الصحة كشف تعرضها للتعذيب وأنها توفيت متأثرة بإصابات بكدمات بالوجه والظهر والبطن وجروح بالجسد، واشتبه مفتش الصحة فى الواقعة وأبلغ الجهات الأمنية.كما توصلت التحريات إلى أن المتهمين كانا دائمى التعدى عليها بالضرب والتعذيب حتى فارقت الحياة، فتم ضبط المتهمين، وبمواجتهما بما توصلت إليه التحريات، اعترفا تفصيليا بارتكابها بزعم تأديبها، وباشر محمد حمدى مدير نيابة مركز المحلة التحقيقات.</t>
  </si>
  <si>
    <t xml:space="preserve">http://www.youm7.com/3681326</t>
  </si>
  <si>
    <t xml:space="preserve">http://www.youm7.com/3678885</t>
  </si>
  <si>
    <t xml:space="preserve">ح.م.ش - ذكر - 38 - زوج - ميكانيكي</t>
  </si>
  <si>
    <t xml:space="preserve">ف.ع.ا</t>
  </si>
  <si>
    <t xml:space="preserve">جرح رضي بالرأس نتيجة ضرب بماسورة حديد</t>
  </si>
  <si>
    <t xml:space="preserve">السجن المشدد 7 سنوات</t>
  </si>
  <si>
    <t xml:space="preserve">القضية رقم 9193 لسنة 2018 جنايات قسم شرطة سيدي جابر</t>
  </si>
  <si>
    <t xml:space="preserve">https://www.masress.com/tahrirnews/3908837</t>
  </si>
  <si>
    <t xml:space="preserve"> شكّ في سلوكها.. ميكانيكي يقتل زوجته ضربًا بماسورة في الإسكندرية
محمد عامر
نشر في مصراوي يوم 10 - 03 - 2018
قتل ميكانيكي سيارات، زوجته ضربًا بماسورة مياه حديدية، بمختلف أنحاء جسدها، داخل الشقة سكنهما، بمنطقة كليوباترا شرقي الإسكندرية، بعد أن شك في سلوكها.
تلقى اللواء مصطفى النمر، مساعد الوزير مدير أمن الإسكندرية، إخطارًا من مأمور قسم شرطة سيدي جابر، يُفيد بوفاة سيدة داخل الشقة سكنها، بشارع بن نوفل، بمنطقة كليوباترا.
وانتقل مأمور وضباط القسم إلى موقع الحادث، وتبيّن وجود جثة بالشقة المشار إليها، تعود للمدعوة "ف. ع. أ" 19 سنة، ربة منزل، مسجاة على سرير حجرة نومها، ترتدي كامل ملابسها، وتبين من فحص الجثة إصابتها بجرح ردي بالرأس، وكدمات متفرقة بمختلف أنحاء الجسم.
واعترف زوجها المدعو "ح. م. ش" 38 سنة، ميكانيكي سيارات، السابق اتهامه في 14 قضية "مخدرات – سرقة - سلاح" بالتعدّي على زوجته بالضرب مستخدمًا قطعة حديدية "ماسورة مياه" تصادف وجودها بالمسكن لشكّه في سلوكها.
وأشار الزوج في التحقيقات إلى حدوث إصابتها المنوّه عنها من جراء الضرب أمس، قائلا: "اليوم شعرت بحالة إعياء وتوفيت متأثرة بإصابتها".
وجرى التحفظ على المتهم، والأداة المستخدمة، وجرى نقل الجثة إلى مشرحة الإسعاف بمنطقة كوم الدكة، وحُرر محضر بالواقعة، وأُخطرت النيابة للتحقيق. </t>
  </si>
  <si>
    <t xml:space="preserve">https://www.masress.com/masrawy/701279921</t>
  </si>
  <si>
    <t xml:space="preserve">https://www.masress.com/hawadeth/432455</t>
  </si>
  <si>
    <t xml:space="preserve">https://www.masress.com/akhbarelyomgate/72637293</t>
  </si>
  <si>
    <t xml:space="preserve">ترك المنزل والسفر والاتهام بفقد العذرية</t>
  </si>
  <si>
    <t xml:space="preserve">امام منزل العائلة</t>
  </si>
  <si>
    <t xml:space="preserve">م.ح.س. - ذكر - 29 - أخ - بائع</t>
  </si>
  <si>
    <t xml:space="preserve">ف.ح.س</t>
  </si>
  <si>
    <t xml:space="preserve">فصل رقبة بسكين وطعن</t>
  </si>
  <si>
    <t xml:space="preserve">رقم 1249 إداري مركز سمالوط غرب</t>
  </si>
  <si>
    <t xml:space="preserve">تم تحرير محضر بتغيب  المجني عليها عن المنزل قبل الواقعة رقم 648 لسنة 2018 إداري مركز سمالوط غرب</t>
  </si>
  <si>
    <t xml:space="preserve"> بائع يذبح شقيقته بسكين في المنيا.. "هربت مع شاب عرفته على الفيس"
محمد المواجدي
نشر في مصراوي يوم 17 - 03 - 2018
ذبح بائع متجول في إحدى قرى مركز سمالوط، شمالي مُحافظة المنيا، مساء الجمعة، شقيقته، وفصل رقبتها عن جسدها، بعد أن تركت المنزل، وهربت مع شاب تعرفت عليه عن طريق موقع التواصل الاجتماعي "فيسبوك"، وأقامت معه علاقة غير شرعية، فقدت خلالها عذريتها.
تلقى مدير أمن المنيا، اللواء ممدوح عبد المُنصف، إخطارًا من مأمور مركز شرطة سمالوط غرب، بتلقيه بلاغًا من غرفة عمليات النجدة، بذبح عامل لشقيقته، داخل قرية طحا الأعمدة، وانتقلت أجهزة الأمن، تبيّن قيام "م. ح. س"، 30 عامًا، بائع متجول، شقيقته "ف" 19 عامًا، وفصل رقبتها عن جسدها؛ بسبب تغيبها عن المنزل لمدة شهر.
وأفادت تحريات وحدة مباحث المركز، برئاسة الرائد أحمد الصفتي، أنّ "المجني عليها"، مُتغيبة عن المنزل منذ يوم 13 من فبراير الماضي، ومُحرر لها محضر تغيب حمل رقم 648 لسنة 2018 إداري مركز سمالوط غرب، وهربت إلى القاهرة لإقامة علاقة آثمة مع شاب تعرفت عليه من خلال موقع التواصل الاجتماعي "فيسبوك"، فقدت من خلالها عذريتها.
وتحرر عن الواقعة المحضر رقم 1249 لسنة 2018 إداري مركز سمالوط غرب، وتم ضبط المتهم، واعترف بارتكابه الواقعة، ثأرًا لشرفته، وغسله لعاره، وأرشد عن السلاح المُستخدم "سكين مطبخ"، وأُخطرت النيابة العامة لتُباشر التحقيقات. </t>
  </si>
  <si>
    <t xml:space="preserve">https://www.masress.com/masrawy/701284689</t>
  </si>
  <si>
    <t xml:space="preserve">https://www.masress.com/almesryoon/1267681</t>
  </si>
  <si>
    <t xml:space="preserve">https://www.masress.com/veto/3107805</t>
  </si>
  <si>
    <t xml:space="preserve">اتهام بتردد رجال على شقتها</t>
  </si>
  <si>
    <r>
      <rPr>
        <sz val="11"/>
        <rFont val="Lohit Devanagari"/>
        <family val="0"/>
        <charset val="1"/>
      </rPr>
      <t xml:space="preserve">ع.ع. - ذكر – </t>
    </r>
    <r>
      <rPr>
        <sz val="12"/>
        <rFont val="Arial"/>
        <family val="0"/>
        <charset val="1"/>
      </rPr>
      <t xml:space="preserve">79 – أب – غير محدد
</t>
    </r>
    <r>
      <rPr>
        <sz val="11"/>
        <rFont val="Lohit Devanagari"/>
        <family val="0"/>
        <charset val="1"/>
      </rPr>
      <t xml:space="preserve">م.ع.ع – أنثى – </t>
    </r>
    <r>
      <rPr>
        <sz val="12"/>
        <rFont val="Arial"/>
        <family val="0"/>
        <charset val="1"/>
      </rPr>
      <t xml:space="preserve">38 – أخت – غير محدد
</t>
    </r>
    <r>
      <rPr>
        <sz val="11"/>
        <rFont val="Lohit Devanagari"/>
        <family val="0"/>
        <charset val="1"/>
      </rPr>
      <t xml:space="preserve">ح.ع.ع – أنثى – </t>
    </r>
    <r>
      <rPr>
        <sz val="12"/>
        <rFont val="Arial"/>
        <family val="0"/>
        <charset val="1"/>
      </rPr>
      <t xml:space="preserve">45 – أخت – غير محدد
</t>
    </r>
    <r>
      <rPr>
        <sz val="11"/>
        <rFont val="Lohit Devanagari"/>
        <family val="0"/>
        <charset val="1"/>
      </rPr>
      <t xml:space="preserve">ه.ع.ع. - أنثى – </t>
    </r>
    <r>
      <rPr>
        <sz val="12"/>
        <rFont val="Arial"/>
        <family val="0"/>
        <charset val="1"/>
      </rPr>
      <t xml:space="preserve">24 – أخت – غير محدد</t>
    </r>
  </si>
  <si>
    <t xml:space="preserve">ش.ع.ع</t>
  </si>
  <si>
    <t xml:space="preserve">ضرب بعصا على الرأس</t>
  </si>
  <si>
    <t xml:space="preserve"> أب يقتل ابنته بمساعدة شقيقاتها الثلاثة لسوء سلوكها بالمحلةالخميس، 22 مارس 2018 12:57 مأب يقتل ابنته بمساعدة شقيقاتها الثلاثة لسوء سلوكها بالمحلة اللواء طارق حسونة مدير أمن الغربيةالغربية – مصطفى عادلمشاركةShare on facebookShare on twitterShare on facebookاضف تعليقاً واقرأ تعليقات القراءنجح ضباط مباحث قسم ثالث المحلة الكبرى بمحافظة الغربية، برئاسة الرائد أحمد عبد الشافى، بإشراف اللواء أيمن لقية مدير المباحث الجنائية، والعقيد محمد عمارة رئيس فرع البحث الجنائى بالمحلة وسمنود، فى كشف غموض العثور على جثة لسيدة مقتولة داخل شقتها بدائرة القسم، وتبين أن مرتكب الواقعة والدها وبناته الثلاثة لسوء سلوكها، ورفضها بيع الشقة التى تقيم بها، والإقامة مع أهلها بقرية المعتمدية مركز المحلة، تم ضبط المتهمين الأربعة واعترفوا بارتكابهم للواقعة.البداية بتلقى اللواء طارق حسونة مدير أمن الغربية، إخطارا من العميد ناجى العيسوى مأمور قسم ثالث المحلة، بتحرير "عبد النبى عتمان" 79سنة مقيم قرية المعتمدية مركز المحلة، محضرا بالعثور على ابنته "شيماء" مقتولة داخل شقتها بالطابق التاسع، بأحد الأبراج السكنية دائرة القسم، ووجود باب الشقة مفتوح.انتقل العقيد محمد عمارة رئيس فرع البحث الجنائى بالمحلة وسمنود، والرائد أحمد عبد الشافى رئيس مباحث قسم ثالث المحلة، لمكان البلاغ وتبين من الفحص أن المجنى عليها ملقاة فى الصالة، وترتدى ملابسها كاملة، وبها كدمات بالجبهة ونزيف من الأنف.ووجه مدير أمن الغربية، بتشكيل فريق بحث لكشف غموض الواقعة، تحت إشراف اللواء أيمن لقيه مدير المباحث الجنائية، قاده العقيد محمد عمارة رئيس فرع البحث الجنائى بالمحلة وسمنود، والمقدم محمد عاصم وكيل فرع البحث، وضباط مباحث قسم ثالث المحلة.وتبين أن المتوفاة، سبق ضبطها منذ 10 أيام فى قضية مخدرات مع 3 متهمين بدائرة قسم طلخا بالدقهلية، وبحوزتهم هيروين وسلاح نارى، وقررت النيابة إخلاء سبيلها على ذمة القضية.كما تبين من التحريات، وجود خلافات بين المجنى عليها وأهلها لإصرارهم على بيعها لشقتها للإقامة معهم بقرية المعتمدية، لتربى بناتها "مريم 11سنة"، "مي" 7 سنوات.كما توصلت التحريات، أن المجنى عليها تعتاد استضافة رجال غرباء فى شقتها، فعقد والدها العزم على قتلها لسوء سلوكها، واتفق مع بناته الثلاثة "منى" 38 سنة عاملة بمصنع نسيج مقيمة منطقة أبو دراع، وحنان 45 سنة مقيمة قرية المعتمدية، وهالة 28 سنة مقيمة منشية السلام، وتوجهوا للشقة وقاموا بتوثيقها بإيشاربات وخنقها، وقام والدها بضربها بعصا على رأسها، وبعد أن تأكدوا من وفاتها، قاموا بفك الإيشاربات، وحاولوا نقل الجثة لقرية المعتمدية لدفنها، إلا أنهم خافوا ألا يفتضح أمرهم، فاتفقوا مع والدهم أن يتوجه للقسم، ويحرر محضرا باكتشافه العثور عليها متوفاة فى الشقة.وبسؤال ابنة المتوفاة "مى"، قررت أن جدها وخالاتها كانوا فى المنزل فى وقت باكر للوفاة، وهو ما تنافى مع أقوال والد المجنى عليها فى المحضر.وبفحص كاميرات المراقبة فى الشارع أكدت صحة أقوال الطفلة، تم ضبط المتهمين الأربعة وبتضييق الخناق عليهم اعترفوا بارتكابهم الواقعة، وأرشدوا عن مكان إخفاء أداة الجريمة فى بير الأسانسير.تم تحرير محضر بالواقعة، وقرر مروان أبو خطوة مدير نيابة ثالث المحلة، حبس المتهمين 4 أيام على ذمة التحقيق.اخبار مصر اخبار المحافظات اخبار محافظه الغربيه مدير امن الغربيه المحلهمشاركةShare on facebookShare on twitterShare on facebookاضف تعليقاً واقرأ تعليقات القراءالموضوعات المتعلقةضبط شيخ قرية انتحل صفة مأذون لتطليق فتاة والنيابة تحبسه 4أيامالأربعاء، 21 مارس 2018 11:48 ملا توجد تعليقات على الخبراضف تعليقبروتوكول نشر التعليقات من اليوم السابعلا تفوتك5 أسئلة يجاوب عليها الزمالك فى رحيل باسم مرسي المجانى للإنتاج؟5 أسئلة يجاوب عليها الزمالك فى رحيل باسم مرسي المجانى للإنتاج؟هل تشعر بالأرق؟.. نصائح للحصول على نوم صحىهل تشعر بالأرق؟.. نصائح للحصول على نوم صحى28.3 مليار دولار زيادة فى أرصدة الاحتياطى الأجنبى لمصر خلال 5 سنوات28.3 مليار دولار زيادة فى أرصدة الاحتياطى الأجنبى لمصر خلال 5 سنواتعجلة الحياة تعود للدوران فى تصفيات يورو 2020.. رومانيا تستضيف إسبانيا فى لقاء خارج التوقعات.. لاروخا يسعى لمواصلة الانتصارات.. صاحب الأرض يستهدف تقليص الفارق.. وإيطاليا تتحدى لعنة الإصابات ضد أرمينياعجلة الحياة تعود للدوران فى تصفيات يورو 2020.. رومانيا تستضيف إسبانيا فى لقاء خارج التوقعات.. لاروخا يسعى لمواصلة الانتصارات.. صاحب الأرض يستهدف تقليص الفارق.. وإيطاليا تتحدى لعنة الإصابات ضد أرمينياشم الإبطين وتذوق طعام القطط.. اغرب الوظائف حول العالمشم الإبطين وتذوق طعام القطط.. اغرب الوظائف حول العالمقبل بدء المدرسة والبرد.. الحصول على تطعيم الأنفلونزا لعام 2019 – 2020 ضرورةقبل بدء المدرسة والبرد.. الحصول على تطعيم الأنفلونزا لعام 2019 – 2020 ضرورةغوريلا تضع أمينة تحت طائلة القانون البريطانى.. اعرف الحكايةغوريلا تضع أمينة تحت طائلة القانون البريطانى.. اعرف الحكايةإقبال كبير من حائزى شهادات قناة السويس على شهادات الاستثمار مرتفعة العائدإقبال كبير من حائزى شهادات قناة السويس على شهادات الاستثمار مرتفعة العائدالنباتيون أكثر عرضة للإصابة بالسكتة الدماغية بنسبة 20٪.. اعرف التفاصيلالنباتيون أكثر عرضة للإصابة بالسكتة الدماغية بنسبة 20٪.. اعرف التفاصيلالفيفا يرشح محمد صلاح للتواجد فى التشكيلة المثالية لعام 2019الفيفا يرشح محمد صلاح للتواجد فى التشكيلة المثالية لعام 2019المالية: لا نعطل اللائحة التنفيذية لقانون تنظيم الصحافة.. والمادة 67 واضحة بتحصيل الضرائبالمالية: لا نعطل اللائحة التنفيذية لقانون تنظيم الصحافة.. والمادة 67 واضحة بتحصيل الضرائب87% من القراء يؤيدون إعادة هيكلة النقل العام لتطوير الخدمة ووقف الخسائر87% من القراء يؤيدون إعادة هيكلة النقل العام لتطوير الخدمة ووقف الخسائرالمزيد من Trending PlusTrending PlusShort URL </t>
  </si>
  <si>
    <t xml:space="preserve">http://www.youm7.com/3707191</t>
  </si>
  <si>
    <t xml:space="preserve">القاء من اعلى ادى لكسور متعددة في انحاء الجسد</t>
  </si>
  <si>
    <t xml:space="preserve"> اعترافات سائق ألقى زوجته من البلكونة بالبساتين: شكيت فى سلوكها وبنتى أكدتلى
على عبد الرحمن
نشر في اليوم السابع يوم 26 - 03 - 2018
الشك من أخطر الأمراض التى قد تصيب العلاقة الزوجية، وتتسبب فى استحالة العيش بين الزوجين، بسبب ما يسفر عنه من مشاجرات دائمة واتهامات متبادلة، وربما يسفر عن ارتكاب أحد الزوجين جريمة، وهو ما حدث فى مدينة البساتين، التى شهدت محاولة زوج التخلص من زوجته بسبب شكه الدائم فى سلوكها، حيث ألقاها من شرفة منزلهم بالطابق الثالث.
تعود تفاصيل الواقعة إلى تلقى المقدم على فيصل، رئيس مباحث قسم شرطة البساتين، والرائد أحمد مصلح، معاون أول القسم، بلاغا من المستشفى يفيد وصول ربة منزل مصابة بكسور فى معظم أنحاء الجسد وبسؤالها أكدت أن زوجها قام بإلقائها من شرفة المنزل.
وبإجراء التحريات اللازمة وإعداد الأكمنة تم ضبط المتهم وتبين أنه يعمل سائقا، وبمواجهته بما أكدته المجنى عليها، اعترف بارتكاب الواقعة بسبب شكه فى سلوكها.
وانتقل المستشار محمد أمين، وكيل نيابة البساتين، بإشراف المستشار تامر عاشور، رئيس النيابة، إلى المستشفى لسماع أقوال المجنى عليها، التى أكدت أن زوجها وراء ارتكاب الحادث وأنه قام بحلق شعرها بعد توثيقها بحبل، وحاول تشويه وجهها بماء نار إلا أنها هربت منه إلى شرفة المنزل لتستغيث بالجيران منه، فهرول ورائها وألقاها من شرفة المنزل.
كما استمعت النيابة لأقوال المتهم، الذى أكد أنه قام بتوثيقها بالحبال وحلق شعرها وضربها، لشكه فى سلوكها، مؤكدا أنه سأل ابنته الوحيدة "طفلة 4 سنوات" عما إذا كانت أمها تقيم علاقات مع رجال، وأكدت وجود علاقة بين أمها وأحد الأشخاص.
وتابع المتهم فى اعترافاته أمام النيابة: "تأكدت جميع الشكوك لدى بأنه زوجتى على علاقة برجال غيرى، فقمت بضربها وتوثيقها بالحبال وحلق شعرها، إلا أنها فى أثناء ذلك هربت منى وألقت بنفسها من شرفة المنزل".
فيما أكد شهود عيان من جيران الزوجين، أمام النيابة، أنهم شاهدوا الزوج أثناء إلقائه الزوجة من البلكونة، مؤكدين أنه دائم الشجار مع زوجته، لأسباب لا يعرفونها، وأنهم دائما ما يتدخلون للصلح بينهما إلى أن حدثت المشاجرة الأخيرة التى قام الزوج على إثرها بإلقائها من البلكونة.
وأمر المستشار محمد أمين، وكيل نيابة البساتين، بحبس المتهم أربعة أيام على ذمة التحقيقات، وطلب تحريات المباحث حول الواقعة، وتقرير طبى بحالة المصابة. </t>
  </si>
  <si>
    <t xml:space="preserve">https://www.masress.com/youm7/3712236</t>
  </si>
  <si>
    <t xml:space="preserve">https://www.masress.com/veto/3117908</t>
  </si>
  <si>
    <t xml:space="preserve">https://www.masress.com/elfagr/4025091</t>
  </si>
  <si>
    <r>
      <rPr>
        <sz val="11"/>
        <rFont val="Lohit Devanagari"/>
        <family val="0"/>
        <charset val="1"/>
      </rPr>
      <t xml:space="preserve">ش.ا. - ذكر – </t>
    </r>
    <r>
      <rPr>
        <sz val="12"/>
        <rFont val="Arial"/>
        <family val="0"/>
        <charset val="1"/>
      </rPr>
      <t xml:space="preserve">26 – أخ - سباك
 ع.ج. - ذكر – 25 – زوج أخت – مبيض محارة</t>
    </r>
  </si>
  <si>
    <t xml:space="preserve">م.ا.</t>
  </si>
  <si>
    <t xml:space="preserve">ضرب وتقييد بجنزير في منطقة الرقبة</t>
  </si>
  <si>
    <t xml:space="preserve">.دخلت المجني عليها في غيبوبة متأثرة بإصابتها ثم ماتت</t>
  </si>
  <si>
    <t xml:space="preserve"> حبس سباك ومبيض محارة 4 أيام بتهمة قتل شقيقة الأول فى المعصرةالإثنين، 02 أبريل 2018 05:23 محبس سباك ومبيض محارة 4 أيام بتهمة قتل شقيقة الأول فى المعصرة سكين - ارشيفيهكتب على عبد الرحمنمشاركةShare on facebookShare on twitterShare on facebookاضف تعليقاً واقرأ تعليقات القراءأمرت نيابة حلوان الجزئية، اليوم، بحبس سباك ومبيض محارة أربعة أيام على ذمة التحقيقات فى اتهامهما بقتل شقيقة الأول.وكانت النيابة أمس، قد أخلت سبيل عمة الضحية على ذمة القضية، لاتهامها بالتستر على الجريمة.وبدأت القضية بتلقى المقدم إيهاب الصعيدى، رئيس مباحث المعصرة، بإشراف العميد حسام أبوزيد، مأمور القسم، أخطارا باستقبال مستشفى الدمرداش "م.أ" 17 سنة، ربه منزل، مصابة بغيبوبة ولا يمكن استجوابها ، وبسؤال عمتها "م.ن" ادعت ابتلاعها كمية أقراص غير معلومة لمعاناتها من اضطرابات نفسية إثر وفاة والديها وسبق إقدامها على الانتحار عدة مرات ولم تتهم أو تشتبه فى إصابتها جنائيا .وأخطرت مستشفى الدمرادش قسم الشرطة بوفاة المذكورة، وبالانتقال ومناظرة الجثة تبين وجود إصابات قديمة عبارة عن "جرح قطعى صغير بالجبهة وأثار كدمات بالرقبة" ويشتبه جنائيا فى الوفاة .توصلت التحريات الى أن المجنى عليها كانت تقيم بمفردها وأن وراء حدوث ما بها من إصابات أدت إلى دخولها فى غيبوبة ووفاتها شقيقها "ش.ا" 26 سنة، سباك، وزوج شقيقتها"ع.ج" 25 سنة، مبيض محارة.وباستهداف المتهمين ألقت قوة القبض عليهما وبمواجهتهما قرر الأول أنه نظرا لاعتياد الضحية على الهروب من الشقة سكنها والإقامة فى أماكن غير معلومة احتجزها بمساعدة المتهم الثانى داخل الشقة سكنها وتقييدها بجنزير فى منقطة الرقبة وتعديا عليها بالضرب لمنعها من الخروج.وأشار المتهم، إلى أنه لاحظ إصابتها بحالة إعياء شديد وخروج إفرازات من فمها فنقلها الى مستشفى حميات حلوان ومنها إلى مستشفى قصر العينى ثم مستشفى الدمرادش وخلال كل هذه الفترة ظلت فى حالة غيبوبة.وبمواجهة المتهم الثانى أقر بأقوال الأول وبإرشادهما ضبط رجال المباحث الجنزير المستخدم فى تقييد المجنى عليها.</t>
  </si>
  <si>
    <t xml:space="preserve">http://www.youm7.com/3726989</t>
  </si>
  <si>
    <t xml:space="preserve">https://alwafd.news/%D8%AD%D9%88%D8%A7%D8%AF%D8%AB-%D9%88%D9%82%D8%B6%D8%A7%D9%8A%D8%A7/2433997-%D8%A5%D8%AD%D8%A7%D9%84%D8%A9-%D8%B3%D8%A8%D8%A7%D9%83-%D9%82%D8%AA%D9%84-%D8%B4%D9%82%D9%8A%D9%82%D8%AA%D9%87-%D9%84%D9%84%D8%AC%D9%86%D8%A7%D9%8A%D8%A7%D8%AA</t>
  </si>
  <si>
    <t xml:space="preserve">http://www.youm7.com/4311593</t>
  </si>
  <si>
    <t xml:space="preserve">http://www.youm7.com/3723691</t>
  </si>
  <si>
    <t xml:space="preserve">دسوق</t>
  </si>
  <si>
    <t xml:space="preserve">الخيانة الزوجية</t>
  </si>
  <si>
    <t xml:space="preserve">م.م.أ - ذكر - 43 - زوج - حارس عقار</t>
  </si>
  <si>
    <t xml:space="preserve">جروح قطعية ونزيف نتيجة ضرب بعصا</t>
  </si>
  <si>
    <t xml:space="preserve">رقم 4875 لسنة 2018 إداري مركز شرطة دسوق</t>
  </si>
  <si>
    <t xml:space="preserve">"شك في سلوكها.. الطب الشرعي يثبت تعذيب بواب لزوجته حتى الموت إسلام عمار نشر في مصراوي يوم 22 - 10 - 2018 تلقت نيابة دسوق في كفر الشيخ، تقرير الطب الشرعي حول وفاة ربة منزل على يد زوجها، حارس عقار بقرية الصافية التابعة لمركز دسوق، بتعذيبها حتى الموت مستخدمًا عصا وخرطوم أنبوبة بوتاجاز في التعدي عليها. تبين من التقرير أن سبب وفاة المجني عليها ""شيماء. م"" إصاباتها الوضعية بالرأس والرضية بالصدر والظهر وخلفية الكتفين والطرفين العلويين والسفليين؛ ما أدى إلى نزيف تحت السحايا ونزيف على سطح المخ، ونزيف أسفل الإصابات وكسور بأضلاع الصدر وما صاحب ذلك من صدمة نزفية وعصبية غير مرتجعة. كما تبين من التقرير أن إصابات المجني عليها بالرأس بما في ذلك الجبهة والأذن اليمنى والعنق والظهر والكتفين والطرفين العلويين والسلفيين بما في اليدين، وبالكشف الظاهري بتعرضها لجروح قطعية تنشأ عن نصل آلة حادة أيًا كانت، والإصابات الجرحية رضية تنشأ عن المصادمة بجسم أو أجسام راضة أيًا كانت، وإصابتها بباطن الشفاه السفلى على الناحية اليمنى رضية تنشأ عن المصادمة بجسم راض أيًا كان وهي على غرار الكتم بقبض اليد. وأوضح تقرير الطب الشرعي وجود كدمات رضية تنشأ عن المصادمة المتكررة بجسم أو أجسام راضة أيًا كانت بعضها مستطيل الشكل المنوه عنها بصيوان الأذن اليسرى على غرار التعدي عليها باليد والمنوه عنه بأسفل الساقين والساعدين على غرار التقييد في الراجح، أما السحجات الاحتكاكية تنشأ عن الاحتكاك بجسم أو أجسام راضة ""خشبة"" السطح أيًا كانت وهي بسيطة ولا دخل لها في إحداث الوفاة. وأشار التقرير إلى أن السحجات الظفرية تنشأ عن الضغط مع الجر بالظافر عن سطح الجلد بهذه الأماكن وهي بسيطة ولا دخل لها في إحداث الوفاة وهي تشير إلى التماسك والتشابك بالأيد. تعود أحداث الواقعة إلى شهر فبراير الماضي، عندما تلقى رئيس نقطة قرية محلة أبوعلي التابعة لمركز شرطة دسوق، بلاغًا من الدكتور أحمد أبواليزيد أبوالفضل، مفتش الصحة بقرية الصافية دائرة النقطة بأنه أثناء توقيعه الكشف الطبي على المتوفية المذكورة، لإصدار تصريح الدفن لها، اكتشف بها بعض الإصابات ويشتبه بوفاتها. وتبين من توقيع الكشف الطبي الظاهري عليها، وجود جرح قطعي في جبهة الرأس طوله 3 سنتيمتر، وجرح قطعي بالأذن اليمنى مع نزيف داخلي من الأذن اليمنى وكدمة في الأذن اليسرى، وجرح قطعي بيد أصابع القدم اليسرى مع وجود كدمات بالساعد الأيمن والساعد الأيسر وسبب الوفاة نزيف داخلي بالمخ، نتيجة الارتطام بجسم صلب. انتقل رجال مباحث مركز شرطة دسوق إلى منزل المجني عليها، عقب إشارة رئيس نقطة شرطة قرية محلة أبوعلي، بناء على بلاغ مفتش الصحة، فعثروا فى أعلى سطح المنزل على جوال بلاستيك وداخله وسادة، وبعض من قطع القماش، وملابس المتوفاة عليها آثار دماء، كما عثر داخل دورة المياه على ملأة سرير عليها آثار دماء. وعندما أجرى رجال المباحث مناقشة الزوج ""محمد م.أ.ا""، 43 سنة، بواب، أطلق رواية تعكس الحقيقة تتضمن سبب وفاتها سقوطها من أعلى سلم المنزل أثناء تنظيفه، ووفق عمل فريق البحث الجنائي، برئاسة اللواء محمد عمار، مدير المباحث الجنائية بمديرية أمن كفر الشيخ، ومن خلال إجراء التحريات، وإعادة المعاينة لمسرح الجريمة، تبين كذب رواية الزوج. وبمواجهة رجال الشرطة للزوج بعدة دلائل أخرى، ثبت تكذيب روايته، حتى أقر بارتكابه واقعة قتلها، عن طريق التعدي على زوجته المجني عليها بتعذيبها حتى الموت مستخدمًا عصا خشبية، وخرطوم إسطوانة غاز، لوجود خلافات زوجية بينهما وشكه في سلوكها وخيانتها له. وتحرر عن ذلك المحضر رقم 4875 لسنة 2018 إداري مركز شرطة دسوق، وتولت نيابة دسوق التحقيق، فيما زال المتهم محبوسًا على ذمة القضية. انقر هنا لقراءة الخبر من مصدره."</t>
  </si>
  <si>
    <t xml:space="preserve">https://www.masress.com/masrawy/701448876</t>
  </si>
  <si>
    <t xml:space="preserve">http://www.youm7.com/3740313</t>
  </si>
  <si>
    <t xml:space="preserve">م - ذكر - 35 - زوج - سائق</t>
  </si>
  <si>
    <t xml:space="preserve">ه</t>
  </si>
  <si>
    <t xml:space="preserve">عدة جروح بسكين</t>
  </si>
  <si>
    <t xml:space="preserve"> اقدمت المجني عليها على الانتحار هربا من الاعتداء قفزا من الدور الثامن وتوفت في الحال</t>
  </si>
  <si>
    <t xml:space="preserve"> بعدما يأست من شكه في سلوكها.. ألقت بنفسها من شرفة المنزل
الوفد
نشر في الوفد يوم 18 - 04 - 2018
كتبت - دعاء العزيزي
سئمت الحياة مع زوجها، فكثرة خلافاتهما أحبطتها وكانت تحاول ان تتحمل أملا فى ان ينصلح الحال، ولكن ازداد الحال سوء بعدما تسلل الشك الى قلب الزوج شيئا فشيئا، بعدما لاحظ كثرة خروج زوجته وتأخرها، ملأت نيران الغضب قلبه وتمكن منه شيطانه، حاول قتلها، فهربت من بطشه لتلقي بنفسها من شرفة المنزل.
بدأت حكاية "هدى" صاحبة 24 عاما، عندما تزوجت منذ سنوات، من "مؤمن" سائق، وكانت
تحلم بحياة تنعم بالهدوء والاستقرار، وبعد فترة نشبت بينها وبين زوجها الخلافات، والتى حاولت تحملها كى تستمر حياتها الزوجية، ولكن أصابها اليأس لكثرة الخلافات، ودخل الشك قلب زوجها حاولت كثيرا الدفاع عن نفسها، ولكنه لم يصدقها.
وفى يوم الحادث حدثت بينهما مشدة كلامية، بسبب غيابها عن المنزل، واجها بشكه فى سلوكها وتتطور الأمر الى مشاجرة
استل على إثرها الزوج سكينا واصابها بعدة جروح، فى محاولة منه لقتلها، فما كان أمامها غير الهروب من جحيمه هرولت الى الشرفة وألقت بنفسها، لتلفظ انفاسها الأخيرة أمام المارة بالشارع.
تلقت مدرية أمن الجيزة اخطارا من قسم شرطة بولاق الدكرور، بوفاة ربة منزل قفزت من شرفة شقتها. بالانتقال والفحص وجدت جثة "هدى" 24 عاما، ربة منزل، وبسؤال زوجها "مؤمن"سائق، قرر بحدوث مشاجرة بينهما بسبب شكه فى سلوكها تعدى عليها بسلاح ابيض محدثا اصابتها، فهربت منه والقت بنفسها من الشرفة . تحرر محضر بالواقعة وجارى العرض على النيابة. </t>
  </si>
  <si>
    <t xml:space="preserve">https://www.masress.com/alwafd/1855590</t>
  </si>
  <si>
    <t xml:space="preserve">https://www.masress.com/masrawy/701328146</t>
  </si>
  <si>
    <t xml:space="preserve">https://www.masress.com/ahram/1647373</t>
  </si>
  <si>
    <t xml:space="preserve">م - ذكر - 34 - زوج - عامل</t>
  </si>
  <si>
    <t xml:space="preserve">ج</t>
  </si>
  <si>
    <t xml:space="preserve">رقم 4167 إدارى مركز قويسنا لسنة 2018</t>
  </si>
  <si>
    <t xml:space="preserve"> عامل يقتل زوجته لشكه في سلوكها بالمنوفية
سهام فودة
نشر في بوابة أخبار اليوم يوم 22 - 04 - 2018
تلقى اللواء أحمد عتمان مساعد الوزير لأمن المنوفية، إخطارًا من العميد محمد حسنين مأمور مركز قويسنا، يفيد مصرع «جهاد، 28 عامًا»، ومقيمة في عرب الرمل بقويسنا، اليوم الأحد.
وانتقل على الفور المقدم مصطفى حسنين رئيس مباحث قويسنا، ومعاونيه الرواد أحمد غباشي، وأحمد فرحات، إذ تبين أن وراء الحادثة شبهة جنائية، وأن مرتكب الواقعة زوج المجني عليها «محمد، 34 عامًا» عامل، وذلك لوجود خلافات بينهما لشكه في سلوكها.
وألقي القبض على المتهم، ونقل الجثة إلى مشرحة مستشفى قويسنا المركزي، وأخطرت النيابة وتولت التحقيق. </t>
  </si>
  <si>
    <t xml:space="preserve">https://www.masress.com/akhbarelyomgate/72660528</t>
  </si>
  <si>
    <t xml:space="preserve">http://www.youm7.com/3764346</t>
  </si>
  <si>
    <t xml:space="preserve">علاقة خارج إطار الزواج والحمل</t>
  </si>
  <si>
    <t xml:space="preserve">م.س. - ذكر - 31 - أخ - عامل</t>
  </si>
  <si>
    <t xml:space="preserve">ب.س.</t>
  </si>
  <si>
    <t xml:space="preserve">ألقى المتهم جثة المجني عليها بعد قتلها فى رشاح بشبين القناطر.</t>
  </si>
  <si>
    <t xml:space="preserve"> عامل يقتل شقيقته ويلقى جثتها برشاح شبين القناطر لحملها سفاحاالأربعاء، 16 مايو 2018 12:48 معامل يقتل شقيقته ويلقى جثتها برشاح شبين القناطر لحملها سفاحا انتشال جثه - ارشيفيةالقليوبية نيفين طهمشاركةShare on facebookShare on twitterShare on facebookاضف تعليقاً واقرأ تعليقات القراءقتل عامل فى شبين القناطر بالقليوبية، شقيقته خنقا، وألقى جثتها فى الرشاح بسبب حملها سفاحا، تم انتشال جثة المجنى عليها ونقلها الى مستشفى شبين القناطر العام وتولت النيابة التحقيق.تلقى العقيد عبد الله جلال رئيس فرع البحث الجنائى بلاغا من الاهالى بالعثور على جثة لسيدة تطفو بمياه إحدى الترع بشبين القناطر.تم إخطار اللواء محمد الألفى مدير إدارة البحث الجنائى، حيث انتقل الرائد محمد عبد الله رئيس مباحث مركز شرطة شبين القناطر، وبمعاينة الجثه تبين أنها لربة منزل تدعى "ب س" 24 عاما، وتوجد بها أثار خنق من الرقبة وتبين أن وراء ارتكاب الواقعة شقيق المجنى عليها قام بخنقها بسبب خروجها من المنزل وعلاقاتها المتعددة بالرجال، واكتشافه حملها سفاحا فقام بنخنقها وألقى جثتها فى رشاح بشبين القناطر.تمكن رجال المباحث من ضبط المتهم، ويدعى م. س 31سنة، واعترف تفصيليا بارتكاب الواقعة، وأحيل المتهم إلى النيابة العامة لمباشرة التحقيق.</t>
  </si>
  <si>
    <t xml:space="preserve">http://www.youm7.com/3796561</t>
  </si>
  <si>
    <t xml:space="preserve">المنيب</t>
  </si>
  <si>
    <t xml:space="preserve">أ.ع. - ذكر - 42 - أب - نقاش</t>
  </si>
  <si>
    <t xml:space="preserve">ش.أ.ع.</t>
  </si>
  <si>
    <t xml:space="preserve">ضرب بعصا</t>
  </si>
  <si>
    <t xml:space="preserve"> والدة قتيلة الجيزة:حاولت إنقاذها بعد انتهاء والدها من ضربها فاكتشفت وفاتها
بهجت أبو ضيف
نشر في اليوم السابع يوم 21 - 05 - 2018
ذكرت والدة الفتاة التى قتلت على يد والدها بالجيزة، أن المتهم قيدها باستخدام "أفيزات" بلاستيك، وشريط لاصق، ثم اعتدى عليها بالضرب بواسطة عصا خشبية، لشكه فى سلوكها.
وأضافت أنه عقب انتهاء المتهم من ضرب المجنى عليها ومغادرته المنزل، فكت وثاقها، فى محاولة لاإنقاذها، إلا أنها اكتشفت وفاتها.
كما أيد اثنان من جيران المجنى عليها أقوالها، وأكدا أن والد المجنى عليها وراء ارتكاب الجريمة.
تلقى قسم شرطة الجيزة بلاغا يفيد مقتل فتاة تبلغ من العمر 17 عاما داخل مسكنها بمنطقة المنيب، فانتقل الرائد مصطفى كمال رئيس مباحث قسم شرطة الجيزة إلى محل الواقعة، وتبين من خلال التحريات أن عامل اعتدى على ابنته بالضرب حتى فارقت الحياة، وألقى رجال المباحث القبض على المتهم، وبمواجهته اعترف بارتكاب الواقعة، فحرر محضر بالواقعة، وباشرت النيابة التحقيق. </t>
  </si>
  <si>
    <t xml:space="preserve">https://www.masress.com/youm7/3802922</t>
  </si>
  <si>
    <t xml:space="preserve">https://www.masress.com/veto/3186193</t>
  </si>
  <si>
    <t xml:space="preserve">https://www.masress.com/akhbarelyomgate/72674788</t>
  </si>
  <si>
    <t xml:space="preserve">البدرشين</t>
  </si>
  <si>
    <t xml:space="preserve">انتشار شائعات حول سوء سلوكها </t>
  </si>
  <si>
    <t xml:space="preserve">شقة شقيق المجني عليها</t>
  </si>
  <si>
    <r>
      <rPr>
        <sz val="11"/>
        <rFont val="Lohit Devanagari"/>
        <family val="0"/>
        <charset val="1"/>
      </rPr>
      <t xml:space="preserve">غير محدد – ذكر – </t>
    </r>
    <r>
      <rPr>
        <sz val="12"/>
        <rFont val="Lohit Devanagari"/>
        <family val="0"/>
        <charset val="1"/>
      </rPr>
      <t xml:space="preserve">30 – أبن أخ – غير محدد
</t>
    </r>
    <r>
      <rPr>
        <sz val="11"/>
        <rFont val="Lohit Devanagari"/>
        <family val="0"/>
        <charset val="1"/>
      </rPr>
      <t xml:space="preserve">غير محدد – ذكر – </t>
    </r>
    <r>
      <rPr>
        <sz val="12"/>
        <rFont val="Lohit Devanagari"/>
        <family val="0"/>
        <charset val="1"/>
      </rPr>
      <t xml:space="preserve">26 – أبن أخ – غير محدد
</t>
    </r>
    <r>
      <rPr>
        <sz val="11"/>
        <rFont val="Lohit Devanagari"/>
        <family val="0"/>
        <charset val="1"/>
      </rPr>
      <t xml:space="preserve">غير محدد – ذكر – </t>
    </r>
    <r>
      <rPr>
        <sz val="12"/>
        <rFont val="Lohit Devanagari"/>
        <family val="0"/>
        <charset val="1"/>
      </rPr>
      <t xml:space="preserve">23 – أبن أخ – غير محدد
</t>
    </r>
    <r>
      <rPr>
        <sz val="11"/>
        <rFont val="Lohit Devanagari"/>
        <family val="0"/>
        <charset val="1"/>
      </rPr>
      <t xml:space="preserve">غير محدد – ذكر – </t>
    </r>
    <r>
      <rPr>
        <sz val="12"/>
        <rFont val="Lohit Devanagari"/>
        <family val="0"/>
        <charset val="1"/>
      </rPr>
      <t xml:space="preserve">25 – أبن أخ – غير محدد
</t>
    </r>
    <r>
      <rPr>
        <sz val="11"/>
        <rFont val="Lohit Devanagari"/>
        <family val="0"/>
        <charset val="1"/>
      </rPr>
      <t xml:space="preserve">غير محدد – ذكر – </t>
    </r>
    <r>
      <rPr>
        <sz val="12"/>
        <rFont val="Lohit Devanagari"/>
        <family val="0"/>
        <charset val="1"/>
      </rPr>
      <t xml:space="preserve">35 – أبن أخ – غير محدد</t>
    </r>
  </si>
  <si>
    <t xml:space="preserve">٧٠٨١ لسنة ٢٠١٨ جنايات البدرشين</t>
  </si>
  <si>
    <t xml:space="preserve">تم ضبط 4 فقط من ال5 المتهمين</t>
  </si>
  <si>
    <t xml:space="preserve">حبس 5 أشخاص لاتهامهم بقتل ابنة عمهم لشكهم فى سلوكها بالبدرشين
أحمد الجعفرى
نشر في اليوم السابع يوم 31 - 05 - 2018
أمرت النيابة العامة بجنوب الجيزة بحبس 5 أشخاص 4 أيام على ذمة التحقيقات، لاتهامهم بقتل ابنة عمهم بالبدرشين لسوء سلوكها، وطلبت تقرير الطب الشرعى للمجنى عليها، للوقوف على ظروف وملابسات وفاتها.
وكشفت التحقيقات أن المتهمين قرروا التخلص من المجنى عليها لسوء سلوكها، وأنهم يوم تنفيذهم الجريمة توجهوا لمنزلها بالبدرشين واعتدوا عليها بالضرب، وخنقوها حتى الموت.
وكشف التقرير الطبى الأولى الخاص بالمجنى عليها، أنها توفت نتيجة إسفكسيا الخنق، وأشارت التحريات التى أجراها رجال المباحث الى تورط أولاد عمومتها فى مقتلها، وعلى الفور خرجت قوة أمنية تمكنت من القبض عليهم.</t>
  </si>
  <si>
    <t xml:space="preserve">https://www.masress.com/youm7/3815218</t>
  </si>
  <si>
    <t xml:space="preserve">https://www.elwatannews.com/news/details/3922902</t>
  </si>
  <si>
    <t xml:space="preserve">https://www.masress.com/alwafd/1893942</t>
  </si>
  <si>
    <t xml:space="preserve">المقطم</t>
  </si>
  <si>
    <t xml:space="preserve">خيانة زوجية</t>
  </si>
  <si>
    <t xml:space="preserve">غير محدد - ذكر - 0 - زوج - جزار</t>
  </si>
  <si>
    <t xml:space="preserve">اصيب عشيق الزوجة بطعنات من قبل الزوج</t>
  </si>
  <si>
    <t xml:space="preserve">ضبطهما في غرفة النوم.. حبس جزار شرع في قتل زوجته وعشيقها بالمقطم08:17 م الجمعة 22 يونيو 2018ضبطهما في غرفة النوم.. حبس جزار شرع في قتل زوجته وعشيقها بالمقطمأرشيفيةكتب - محمود السعيد:قررت نيابة المقطم، اليوم الجمعة، حبس جزار 4 أيام على ذمة التحقيقات في اتهامه بالشروع في قتل زوجته وعشيقها بعدما ضبطهما داخل غرفة النوم الخاصة بمنزله.وطلبت النيابة تحريات المباحث حول الواقعة، واستدعت عدداً من شهود العيان لسماع أقوالهم حول الحادث.كان الرائد محمد عبد المنعم رئيس مباحث نقطة الأسمرات، تلقى بلاغًا من الأهالي بوجود مشاجرة داخل إحدى الوحدات السكنية بدائرة نقطة الشرطة، بالانتقال و سماع أقوال المتهم "الجزار"، أكد أنه خلال عودته من عمله، قام بالطرق على باب شقته فلم تفتح زوجته الباب فظن إنها نائمة وفتح بالمفتاح الذي بحوزته.وقال المتهم: "بعدها دخلت إلى غرفة النوم وجدت بابها مغلقًا"، مشيرًا إلى أنه لم يشك في الأمر وتحدث إلى زوجته بشكل طبيعي، إلا أنه أثناء فتح الدولاب لتبديل ملابسه فوجئ بوجود عشيق زوجته عاريًا داخل الدولاب.وأشارت التحريات إلى أن الجزار تعدى على زوجته وعشيقها بالساطور محاولاً ذبحهما، إلا أن تدخل الأهالي حال بينهم، وتم نقل المصابين لمستشفى المقطم العام في حالة خطرة.</t>
  </si>
  <si>
    <t xml:space="preserve">https://www.masrawy.com/news/news_cases/details/2018/6/22/1380485/ضبطهما-في-غرفة-النوم-حبس-جزار-شرع-في-قتل-زوجته-وعشيقها-بالمقطم</t>
  </si>
  <si>
    <t xml:space="preserve">https://www.elwatannews.com/news/details/3468052</t>
  </si>
  <si>
    <t xml:space="preserve">علاقة خارج إطار الزواج والحمل </t>
  </si>
  <si>
    <t xml:space="preserve">ح.ع.ح. - ذكر – 42 – أب – عامل
ن.ج. - أنثى – 35 – أم – ربة منزل</t>
  </si>
  <si>
    <t xml:space="preserve">عامل – ربة منزل</t>
  </si>
  <si>
    <t xml:space="preserve">ع.ع.ح</t>
  </si>
  <si>
    <t xml:space="preserve">يقتل ابنته لشكه في سلوكها بالفيوم
رشا الجمال
نشر في البوابة يوم 30 - 06 - 2018
تمكنت الأجهزة الأمنية بمديرية أمن الفيوم من كشف غمض العثور على جثة ربة منزل.
تلقّى اللواء خالد شلبي، مدير أمن الفيوم، إخطارًا من العميد هيثم عطا، مدير إدارة البحث الجنائي بمديرية أمن الفيوم، بكشف هوية مرتكبي حادث العثور على جثة ربة منزل.
وجه مدير أمن الفيوم بتشكيل فريق بحث؛ لسرعة كشف غموض حادث العثور على جثة "علا. ع. ح.ع" 18 سنة، ربة منزل ومقيمة عزبة ياسين قرية أبو السعود دائرة مركز شرطة الفيوم، حيث توصلت تحريات فريق البحث إلى أن مرتكب الواقعة كل من والد المجني عليها "عبدالجواد. ح. ع" 42 سنة، عامل، وزوجته "نجاح. ج. م" 35 سنة، ربة منزل، ويقيمان بنفس الناحية؛ لاكتشافهما حملها سِفاحًا من شخص مجهول؛ وذلك انتقامًا للشرف.
تحرَّر المحضر اللازم للواقعة، وتم إحالة المتهم للتحقيق.</t>
  </si>
  <si>
    <t xml:space="preserve">https://www.masress.com/albawabh/3169308</t>
  </si>
  <si>
    <t xml:space="preserve">النصف الثاني من 2018</t>
  </si>
  <si>
    <t xml:space="preserve">أبو صير</t>
  </si>
  <si>
    <t xml:space="preserve">أ.أ. - ذكر - 44 - أب - عامل</t>
  </si>
  <si>
    <t xml:space="preserve">ح.أ.ا</t>
  </si>
  <si>
    <t xml:space="preserve">جرحا ذبحيا بالعنق من الناحية اليمنى لليسرى بسكين</t>
  </si>
  <si>
    <t xml:space="preserve">"عامل يقتل ابنته في الإسماعيلية: «شكيت في سلوكها» محمد مصباح نشر في التحرير يوم 04 - 07 - 2018 تمكنت الأجهزة الامنية بمديرية أمن الإسماعيلية بالاشتراك مع مباحث مركز شرطة أبو صوير من التحفظ على شخص بعد قتله ابنته. كان اللواء محمد علي حسين، مدير أمن الإسماعيلية، قد تلقى إخطارا من مأمور مركز أبو صوير يفيد أنه ورد بلاغ لمركز شرطة أبو صوير من أحد الأهالى بناحية عزبة نصر الله السبع آبار الشرقية دائرة المركز بقيام المدعو ""ا. ا"" -44 عاما - عامل مقيم ذات الناحية، بالتعدى على ابنته ""حنان"" بسكين محدثاً إصابتها التى أودت بحياتها. بالفحص والمعاينة، تبين قيام المذكور بالتعدى على ابنته ""19 عاما"" ربة منزل مقيمة ذات العنوان بسكين محدثاً بها جرحا ذبحيا بالعنق من الناحية اليمنى لليسرى نتج عنه وفاتها متأثرة بإصابتها. بمناقشة المتهم، أقر بارتكاب الواقعة بسبب الشك فى سلوكها لغيابها عن المسكن بصفة مستمرة. تم التحفظ على المتهم والأداة المستخدمة وإخطار النيابة العامة التى قررت التحفظ على الجثمان بمكان الواقعة لحين الانتقال والمعاينة، وكلفت إدارة البحث الجنائى بالتحرى حول ظروف الواقعة وملابساتها. انقر هنا لقراءة الخبر من مصدره."</t>
  </si>
  <si>
    <t xml:space="preserve">https://www.masress.com/tahrirnews/3899018</t>
  </si>
  <si>
    <t xml:space="preserve">https://www.masress.com/veto/3232622</t>
  </si>
  <si>
    <t xml:space="preserve">https://www.masress.com/elwatan/3497449</t>
  </si>
  <si>
    <t xml:space="preserve">سيدي سالم</t>
  </si>
  <si>
    <t xml:space="preserve">سوء سلوكها وشك في علاقة خارج اطار الزواج</t>
  </si>
  <si>
    <t xml:space="preserve">م.ي - ذكر - 0 - أب - غير محدد</t>
  </si>
  <si>
    <t xml:space="preserve">م.م.ي</t>
  </si>
  <si>
    <t xml:space="preserve">طعنة نافذة بالصدر بسكين</t>
  </si>
  <si>
    <t xml:space="preserve">رقم 7492 إداري مركز سيدي سالم</t>
  </si>
  <si>
    <t xml:space="preserve">"أب يقتل ابنته انتقاما منها بسبب سوء سلوكها بكفر الشيخ; الثلاثاء، 10 يوليه 2018 11:29 ص كفر الشيخ – محمد سليمان; تخلص أب من ابنته بطعنة نافذة في الصدر بـ""سكين"" أمام المارة بمدينة سيدى سالم فى محافظة كفر الشيخ بسبب سوء سلوكها، وتم القبض عليه، وتحرر المحضر بالواقعة، وجاري العرض على النيابة العامة. تلقى اللواء أحمد صالح، مدير أمن كفر الشيخ، إخطارًا من العميد محمد عمار، مدير إدارة البحث الجنائي، والعميد محمد عبدالوهاب، رئيس مباحث المديرية، بلاغًا يفيد بوصول""مي. م. ى. ا"" 31 سنة، لمستشفى سيدى سالم المركزي، جثة هامدة، عقب طعنها بسكين.انتقل رجال المباحث للمستشفى، وتبين قيام والدها بالتوجه إلى مقر عملها بشركة لفلاتر المياه، واستدعاها خارج مقر عملها وطعنها بسكين في صدرها، ولفظت أنفاسها الأخيرة قبل وصولها لمستشفى سيدي سالم، وتمكن رجال الأمن من إلقاء القبض عليه، وتبين من التحريات أن الفتاة انفصلت عن زوجها لسوء سلوكها وعلاقتها بشاب آخر مما أثار غضب والدها فقرر التخلص منها. وبمواجهة والد القتيلة، اعترف بجريمته انتقاماً منها، لإساءتها لأسرتها، وتحرر المحضر 7492 إداري مركز سيدي سالم، وجاري العرض على النيابة العامة ."</t>
  </si>
  <si>
    <t xml:space="preserve">http://www.youm7.com/3866772</t>
  </si>
  <si>
    <t xml:space="preserve">ع.ع.ح. - ذكر - 51 - زوج - عامل كاوتش</t>
  </si>
  <si>
    <t xml:space="preserve">خ.م.م.ع</t>
  </si>
  <si>
    <t xml:space="preserve">جرح طعنى نافذ بالصدر من الجهة اليسرى وآخر قطعى عميق بالوجه من الجهه اليسرى بمطواة</t>
  </si>
  <si>
    <t xml:space="preserve">الإعدام</t>
  </si>
  <si>
    <t xml:space="preserve">https://www.vetogate.com/3521377</t>
  </si>
  <si>
    <t xml:space="preserve">"عامل يقتل زوجته طعنا بالمطواة لشكه فى سلوكها بمنشأة ناصر; الخميس، 12 يوليه 2018 12:02 م إبراهيم أحمد – أحمد حربى; تخلص عامل من زوجته طعناً بسلاح أبيض، لشكه فى سلوكها وعلمه فى الآونة الأخيرة بأنها على علاقة غير شرعية بشخص آخر بمنشأة ناصر. وردت إشارة من مستشفى الشيخ زايد إلى قسم شرطة منشأة ناصر تفيد باستقبالها خ م م ع 39 سنة عاملة بمستشفى السعودى الألمانى ومصابة بجرح طعنى نافذ بالصدر من الجهة اليسرى وآخر قطعى عميق بالوجه من الجهه اليسرى ـ وتوفيت متأثرة بإصابتها.بالانتقال والفحص تبين حدوث مشادة كلامية بين المجنى عليها وزوجها ع ع ح 51 سنة عامل كاوتش والسابق اتهامه فى قضيتين آخر هما 27922 لسنة 2006م جنايات مدينه نصر أول ""مخدرات""، بسبب خلافات زوجيه لشكه فى سلوكها وعلمه فى الآونة الأخيرة بأنها على علاقة غير شرعية بشخص تطورت إلى مشاجرة تعدى خلالها المتهم على المجنى عليها بسلاح أبيض ""مطواة"" كانت بحوزته محدثا إصابتها والتى أودت بحياتها ولاذا بالفرار.بإعداد الأكمنة اللازمة بأماكن تردده أسفرت إحداها عن ضبطه، وبمواجهته اعترف بارتكاب الواقعة، وأضاف بتخلصه من السلاح الأبيض المستخدم فى الواقعة بإلقائه بالطريق العام، فتحرر ملحقا للمحضر الأصلى، وتولت النيابة العامة التحقيق."</t>
  </si>
  <si>
    <t xml:space="preserve">http://www.youm7.com/3869607</t>
  </si>
  <si>
    <t xml:space="preserve">http://www.youm7.com/3898946</t>
  </si>
  <si>
    <t xml:space="preserve">https://www.vetogate.com/3239900</t>
  </si>
  <si>
    <t xml:space="preserve">https://www.masress.com/masrawy/701392629</t>
  </si>
  <si>
    <t xml:space="preserve">قسم أول كفر الشيخ</t>
  </si>
  <si>
    <t xml:space="preserve">امام منزل الزوجية</t>
  </si>
  <si>
    <t xml:space="preserve">م.م.ع. - ذكر - 56 - زوج - مدرس</t>
  </si>
  <si>
    <t xml:space="preserve">ه.ما.ع</t>
  </si>
  <si>
    <t xml:space="preserve">عدة طعنات في البطن والصدر بسكين</t>
  </si>
  <si>
    <t xml:space="preserve">رقم 4334 إداري قسم اول كفر الشيخ</t>
  </si>
  <si>
    <t xml:space="preserve">"مصرع ربة منزل على يد زوجها المدرس وسط أحد الشوارع بمدينة كفر الشيخ; الجمعة، 13 يوليه 2018 04:35 ص كفر الشيخ – محمد سليمان; شهدت المنطقة القريبة من مدرسة الشهيد رياض الثانوية جريمه قتل بشعه منذ قليل، عندما أقدم معلم على قتل زوجته في الشارع ، منهالاً عليها بسكين فأصابها بعدة طعنات ،فلفظت أنفاسها الأخيرة قبل نقل جثمانها لمستشفى كفر الشيخ العام . تلقى اللواء أحمد صالح ، مدير أمن كفر الشيخ ، اخطاراً من العميد محمد عمار مدير إدارة البحث الجنائي، والعميد محمد عبدالوهاب، رئيس مباحث المديرية ، يفيد بمصرع ""ه.م.ا.ع"" 46سنة ربة منزل ، على يد زوجها "" محمد .م.ع"" 56 سنة معلم بالمدرسة الفندقية غرب مدينة كفر الشيخ ، يقيمان بحي ميت علوان بشرق مدينة كفر الشيخ ، عقب طعنها عدة طعنات في البطن والصدر ، وسالت دمائها، وانتفضت عدة مرات من شدة الطعنات ووقف بجوار جثتها، مردداً "" قتلتها انتقاماً منها"" وانتقل على الفور الرائد محمد صادق رئيس مباحث قسم أول كفر الشيخ ، ومعاونيه ، والقى القبض على المدرس ، ونقلت سيارة الإسعاف الجثة لمشرحة كفر الشيخ العام . وعلل المدرس جريمته لشكه فى سلوكها ، وأمر العميد محمد عمار مدير إدارة البحث الجنائى ، اجراء التحريات الازمه عن الواقعة ، لمعرفة حقيقية قتل المدرس لزوجته في الساعات الأولى من فجر اليوم الجمعة في الشارع ، تحرر المحضر رقم 4364 إداري قسم أول كفر الشيخ ، وجاري العرض على النيابة العامة ."</t>
  </si>
  <si>
    <t xml:space="preserve">http://www.youm7.com/3870634</t>
  </si>
  <si>
    <t xml:space="preserve">https://www.masress.com/masrawy/701392495</t>
  </si>
  <si>
    <t xml:space="preserve">https://www.masress.com/ahramgate/1980162</t>
  </si>
  <si>
    <t xml:space="preserve">م.و.ا - ذكر - 28 - زوج - سائق توكتوك</t>
  </si>
  <si>
    <t xml:space="preserve">ن.ح.س.ع</t>
  </si>
  <si>
    <t xml:space="preserve">رقم 6318 إداري مركز شرطة فاقوس</t>
  </si>
  <si>
    <t xml:space="preserve">https://www.masress.com/elfagr/4398430</t>
  </si>
  <si>
    <t xml:space="preserve">رقم القضية 33416 لسنة 2018</t>
  </si>
  <si>
    <t xml:space="preserve">"القبض على سائق توك توك بالشرقية قتل زوجته خنقا لشكه فى سلوكها; الأحد، 22 يوليه 2018 09:39 ص الشرقية- فتحية الديب; قتل سائق توك بقرية تابعة لمركز فاقوس بالشرقية، اليوم، زوجته خنقا، لشكه فى سلوكها، واعترف بالواقعة، وتم القبض عليه وإحالته للنيابة العامة للتحقيق معه، بإشراف المستشار وليد جمال المحامي العام لنيابات شمال الشرقية.تلقي اللواء رضا طبلية، مدير أمن الشرقية، إخطارا من العميد أيمن عبد الكامل، مأمور مركز شرطة فاقوس، يفيد بلاغا بالعثور علي "" نجفة ح س ع"" 24 سنة ربة منزل مقيمة قرية تابعة لمركز فاقوس، جثة هامدة داخل غرفة نومها.تبين من التحريات التي قام بها الرائد محمد فاضل رئيس مباحث مركز فاقوس، بإشراف اللواء محمد والي، مدير المباحث الجنائية، بقيام زوجها"" محمد و إ "" 28 سائق توك توك، بارتكاب الواقعة.تحرر المحضر 6318 إداري مركز شرطة فاقوس، تم ضبط المتهم الذى اعترف بارتكاب الواقعة، وخنق زوجته بالإيشارب الخاص بها لشكه فى سلوكها."</t>
  </si>
  <si>
    <t xml:space="preserve">http://www.youm7.com/3881975</t>
  </si>
  <si>
    <t xml:space="preserve">http://www.youm7.com/3882246</t>
  </si>
  <si>
    <t xml:space="preserve">https://www.masress.com/masrawy/701397556</t>
  </si>
  <si>
    <t xml:space="preserve">الزرقا</t>
  </si>
  <si>
    <t xml:space="preserve">ا.ف. - ذكر - 0 - زوج - سائق توكتوك</t>
  </si>
  <si>
    <t xml:space="preserve">ا.ح.</t>
  </si>
  <si>
    <t xml:space="preserve">طعنة نافذة بالبطن</t>
  </si>
  <si>
    <t xml:space="preserve">أقدم المتهم على الانتحار ومات</t>
  </si>
  <si>
    <t xml:space="preserve">الشك في سلوكها.. مبرر "السيد" لقتل زوجته وتسميم أبنائه ال4 في دمياط سهاد الخضرينشر في الوطن يوم 24 - 07 - 2018كشف مصدر أمني ل"الوطن" تفاصيل المذبحة العائلية التي وقعت بقرية شرمساح دائرة مركز الزرقا في دمياط، حيث اعترف المتهم قبل وفاته بذبح زوجته وطعنها طعنة نافذة في بطنها مما أودى بحياتها لشكه في سلوكها بالإضافة إلى المشاكل المستمرة بينهما حيث سبق وغضبت الزوجة قبل أسبوعين وتوجهت لمنزل أسرتها ثم أعادها زوجها للمنزل قبل ارتكاب الجريمة.وأضاف المصدر، قتل الزوج زوجته ثم دخل لأبناءه وهم نائمين وأوقظهم من نومهم قائلا لهم "أنا أشتريت لكم حاجة حلوة كرملة كلوا يا ولاد" فأعطى لهم حبوب الغلة وتناول هو أيضا معهم ليشربوا بعدها ماء ويموت اثنين منهم وينقل 2 آخرين للمستشفى.وتابع بعد ارتكاب الجريمة اتصل المتهم بأشقائه وأبلغهم بقتل زوجته وتسميم أولاده وأنه أغلق عليهم الباب فتوجه أشقاءه للمنزل وكسروا الباب واتصلوا بالأمن ونقلوا الأطفال الباقين للمستشفى.وألقت قوات الأمن القبض على المتهم وهو في حالة صحية سيئة وتوفي في مستشفى طوارئ كفر سعد وذلك قبل بدء التحقيق معه من قبل النيابة العامة.وكان سائق توك توك يدعى "السيد. ف" من قرية شرمساح التابعة لمركز الزرقا بمحافظة دمياط، قد نفذ مذبحة جماعية لأسرته المكونة من زوجته وأطفاله ال4 بقرية شرمساح دائرة مركز الزرقا حيث سدد طعنة نافذة للأم كما وذبحها وسمم أطفاله الأربعة مما أسفر عن مصرع 2 منهم.وبحسب ما أفاد مصدر أمني "الوطن"، فإن الأب ذبح زوجته وطعنها طعنة نافذة في البطن أودت بحياتها وقدم حبوب "الغلة السامة" لأطفاله الأربعة على أنها حلوى، ما تسبب في مصرع طفلتين ونقلت أخرى لمستشفى الزرقا المركزي في حالة مستقرة، بينما الطفل الرابع نقل في حالة سيئة لمستشفى طوارئ كفر سعد، حيث كانت توجد خلافات بين الزوجين غير معروف سببها بالنسبة لجيران الضحايا وسبق وتركت الزوجة المنزل وتوجهت لمنزل أسرتها</t>
  </si>
  <si>
    <t xml:space="preserve">https://www.masress.com/elwatan/3546794</t>
  </si>
  <si>
    <t xml:space="preserve">https://www.masress.com/elbalad/3398641</t>
  </si>
  <si>
    <t xml:space="preserve">https://www.masress.com/youm7/3885097</t>
  </si>
  <si>
    <t xml:space="preserve">https://www.masress.com/elfagr/4187549</t>
  </si>
  <si>
    <t xml:space="preserve">https://www.masress.com/alwafd/1945056</t>
  </si>
  <si>
    <t xml:space="preserve">https://www.masress.com/elwatan/3550607</t>
  </si>
  <si>
    <t xml:space="preserve">ا.ف. - ذكر - 0 - أب - سائق توكتوك</t>
  </si>
  <si>
    <t xml:space="preserve">تسمم بحبة غلال</t>
  </si>
  <si>
    <t xml:space="preserve">ع.أ</t>
  </si>
  <si>
    <t xml:space="preserve">ف.أ.</t>
  </si>
  <si>
    <t xml:space="preserve">زواجها عرفيا</t>
  </si>
  <si>
    <t xml:space="preserve">م.م. - ذكر - 0 - أخ - عامل</t>
  </si>
  <si>
    <t xml:space="preserve">تعمل في ملهى ليلي</t>
  </si>
  <si>
    <t xml:space="preserve">خنق ببنطلون</t>
  </si>
  <si>
    <t xml:space="preserve">الجثة كانت في حالة تعفن عند اكتشافها</t>
  </si>
  <si>
    <t xml:space="preserve">قاتل شقيقته بالهرم: مقدرتش أطعنها بالسكينة وخنقتها بالبنطلون
سمر فتحى منتصر سليمان
نشر في البوابة يوم 26 - 07 - 2018
أدلى المتهم بقتل شقيقته في الهرم بسبب زواجها عرفيا، باعترافات مثيرة خلال التحقيق معه.
وقال المتهم إنه ذهب للمكوث معها يوم الواقعة، وتناولا وجبة العشاء معا ثم ذهبت للنوم داخل غرفتها، وبعد قليل توجه إلى المطبخ واستل سكينا من المطبخ لقتلها ولكن لم يستطع قتلها بتلك الطريقة فقام بخنقها بواسطة بنطلون.
وأكد المتهم، أن شقيقته كانت تعطيه كل شهر مبلغا ماليا وأعطته مبلغًا ماليًا، لشراء مركبة التوك التوك، مضيفا بقوله "لذلك كنت اتركها تفعل ما تشاء، ولكن عندما علمت بزواجها العرفي جن جنونى وقررت التخلص منها لشكي فى سلوكها".
وكان قسم شرطة الهرم تلقى بلاغا يفيد العثور على جثة ربة منزل فى حالة تعفن، داخل مسكنها بمنطقة هضبة الأهرام، فانتقل العقيد محمد راسخ مفتش مباحث غرب الجيزة إلى محل الواقعة، وبإجراء مناظرة للجثة تبين أن سبب وفاتها تعرضها للخنق.
وبإجراء التحريات، تبين للمقدم محمد الصغير، رئيس مباحث الهرم، أن شقيق المجنى عليها وراء ارتكاب الجريمة، لاكتشافه زواجها عرفيا، وبإعداد كمين للمتهم تم ضبطه، وبمواجهته اعترف بارتكاب الواقعة، فتم إحالته إلى النيابة للتحقيق.</t>
  </si>
  <si>
    <t xml:space="preserve">https://www.masress.com/albawabh/3210890</t>
  </si>
  <si>
    <t xml:space="preserve">http://www.youm7.com/3886981</t>
  </si>
  <si>
    <t xml:space="preserve">https://www.albawabhnews.com/3210513</t>
  </si>
  <si>
    <t xml:space="preserve">م.ع. - ذكر - 25 - أخ - سائق توكتوك</t>
  </si>
  <si>
    <t xml:space="preserve">أ.ع.</t>
  </si>
  <si>
    <t xml:space="preserve">كدمات بالراس والعين اليمني واعلي الحاجب الأيمن وحز حول اليدين</t>
  </si>
  <si>
    <t xml:space="preserve">ادعت اسرة المجني عليها وفاتها نتيجة صعق بالكهرباء</t>
  </si>
  <si>
    <t xml:space="preserve">"النيابة في العثور على جثة فتاة بالبدرشين: ""شقيقها قتلها لشكه في سلوكها"" صابر المحلاوي نشر في مصراوي يوم 31 - 07 - 2018 أمرت نيابة البدرشين برئاسة المستشار أحمد علاء الدين، رئيس النيابة، اليوم الثلاثاء، سرعة تحريات المباحث في العثور على جثة فتاة داخل غرفتها بمركز البدرشين، جنوب المحافظة، للوقوف على ملابسات الواقعة. كما أمرت النيابة بتشريح الجثة، ودفنها عقب الانتهاء من التشريح، وطلبت النيابة تقرير وافٍ عنها لمعرفة سبب الوفاة. كشفت المعاينة الأولية للنيابة العامة، أن الجثة لربة منزل تدعى ""إيمان ع.""، بها آثار كدمات بالظهر والذراعين، وأفادت أسرتها بأن الوفاة نتيجة تعرضها للصعق الكهربي. وأوضحت التحقيقات أن الجثة بها آثار كدمات، بما يرجح وجود شبهة جنائية وراء الواقعة، مشيرة إلى أن شقيقها ""محمود""، عامل، وراء الجريمة لشكه في سلوكها. وتمكن المقدم محمد أبو القاسم، رئيس مباحث البدرشين، ومعاونه الرائد أحمد يحيى من ضبط المتهم الذي أقر بصحة التحريات، وأرجع سبب جريمته إلى الانتقام من الضحية، مشيرًا إلى أنها انفصلت عن زوجها منذ عام، وأنه أقدم على فعلته. تحرر المحضر اللازم، وأخطرت النيابة العامة للتحقيق والتي أمرت بقرارها السابق. انقر هنا لقراءة الخبر من مصدره."</t>
  </si>
  <si>
    <t xml:space="preserve">https://www.masress.com/masrawy/701403117</t>
  </si>
  <si>
    <t xml:space="preserve">https://www.masress.com/akhbarelyomgate/72705281</t>
  </si>
  <si>
    <t xml:space="preserve">https://www.masress.com/elakhbar/471988</t>
  </si>
  <si>
    <t xml:space="preserve">خ.أ.ع. - أنثى - 55 - أم - غير محدد</t>
  </si>
  <si>
    <t xml:space="preserve">ا.س.ا</t>
  </si>
  <si>
    <t xml:space="preserve">خنق وتهشيم رأس بايد هون</t>
  </si>
  <si>
    <t xml:space="preserve">خنقتها وهشمت رأسها ب"يد الهون".. أم تقتل ابنتها لسوء سلوكها في البحيرةأحمد نصرةنشر في مصراوي يوم 17 - 08 - 2018قتلت أم ابنتها بمساعدة شقيقها، بضربها ب"يد هون" وخنقها داخل غرفتها بالمنزل، لشكهما في سلوكها في واقعة مؤسفة شهدتها قرية كفر داود، التابعة لمدينة الرحمانية، بمحافظة البحيرة اليوم الجمعة.تلقى اللواء جمال الرشيدي مدير أمن البحيرة، إخطارا من العقيد علاء أبوغزالة مأمور مركز الرحمانية، بوصول " إيمان. س. ا" 27 سنة، إلى مستشفى الرحمانية العام جثة هامدة.توصلت تحريات المباحث إلى أن وراء جريمة القتل كل من الأم "خيرية. ا.ع" 55 سنة، ونجلها "محمد. س.ع" 21 سنة، بعد أن تعديا على المجني عليها بالخنق وتهشيم رأسها ب"يد هون"، وذلك لسوء السلوك.حرر محضر بالواقعة وجار العرض على النيابة العامة. </t>
  </si>
  <si>
    <t xml:space="preserve">https://www.masress.com/masrawy/701412353</t>
  </si>
  <si>
    <t xml:space="preserve">https://www.masress.com/veto/3375488</t>
  </si>
  <si>
    <t xml:space="preserve">https://www.masress.com/tahrirnews/4210508</t>
  </si>
  <si>
    <t xml:space="preserve">م.ش - ذكر - 32 - زوج - صاحب ورشة</t>
  </si>
  <si>
    <t xml:space="preserve">و</t>
  </si>
  <si>
    <t xml:space="preserve">القتل تم في 20 اغسطس وتم القبض على المتهم في 20 نوفمبر</t>
  </si>
  <si>
    <t xml:space="preserve">شاب يقتل زوجته لشكه فى سلوكها ويُلقى بجثتها فى أرض زراعية محمود الجارحى وجيهان عبد العزيز نشر في الوطن يوم 20 - 11 - 2018 قررت نيابة حوادث شمال الجيزة، أمس، حبس صاحب ورشة لمدة 4 أيام على ذمة التحقيقات، بتهمة القتل العمد لزوجته خنقاً وإلقاء جثتها فى قطعة أرض زراعية بمنطقة أوسيم، لشكّه فى سلوكها. وجاء فى التحقيقات أن المتهم قتل المجنى عليها لشكه فى سلوكها، وأنه ارتكب الواقعة أول أيام عيد الأضحى المبارك، وأضافت التحقيقات أن أجهزة الأمن كشفت لغز الجريمة بعد مقتل الضحية بثلاثة أشهر، وطلبت النيابة تحريات المباحث حول الواقعة، ولا تزال التحقيقات مستمرة. وجاء فى تحريات الأجهزة الأمنية التى جرت تحت إشراف اللواء رضا العمدة مدير الإدارة العامة للمباحث، واللواء محمد عبدالتواب نائب مدير الإدارة العامة للمباحث، أن الواقعة بدأت بالعثور على جثة زوجة (ربة منزل) فى قطعة أرض زراعية، فى أوسيم، بالجيزة. وأفادت تحقيقات المباحث، التى أشرف عليها اللواء الدكتور مصطفى شحاتة مساعد أول وزير الداخلية لأمن الجيزة، بأن الزوج قتلها خنقاً أول أيام عيد الأضحى المبارك، داخل شقة الزوجية بمنطقة إمبابة، ووضع جثتها فى شنطة سفر، ونقل الجثة فى «توك توك» وألقى بها فى قطعة أرض زراعية. وأوضحت هذه التحقيقات، التى جرت تحت قيادة العميد عمرو طلعت رئيس المباحث الجنائية لقطاع شمال الجيزة، أن قوات الأمن توصلت إلى المتهم بعد ثلاثة أشهر، وتبين أنه زوج المجنى عليها ويدعى «مدحت.ش»، 32 سنة، صاحب ورشة، أقدم على ارتكاب الواقعة بعدما شاهد زوجته «ولاء»، 24 سنة، وأم أطفاله الأربعة، تتحدث فى التليفون بطريقة «إباحية»، مع شخص آخر لا يعرفه. انقر هنا لقراءة الخبر من مصدره.</t>
  </si>
  <si>
    <t xml:space="preserve">https://www.masress.com/elwatan/3811926</t>
  </si>
  <si>
    <t xml:space="preserve">https://www.masress.com/elwatan/3996047</t>
  </si>
  <si>
    <t xml:space="preserve">https://www.elwatannews.com/news/details/4005803</t>
  </si>
  <si>
    <t xml:space="preserve">القنايات</t>
  </si>
  <si>
    <t xml:space="preserve">أرض زراعية ملك المتهم الاول</t>
  </si>
  <si>
    <r>
      <rPr>
        <sz val="11"/>
        <rFont val="Lohit Devanagari"/>
        <family val="0"/>
        <charset val="1"/>
      </rPr>
      <t xml:space="preserve"> ح.م. - ذكر – </t>
    </r>
    <r>
      <rPr>
        <sz val="12"/>
        <rFont val="Lohit Devanagari"/>
        <family val="0"/>
        <charset val="1"/>
      </rPr>
      <t xml:space="preserve">42 – أب - مزارع
 ن.ع. - أنثى – 40 – أم – ربة منزل</t>
    </r>
  </si>
  <si>
    <t xml:space="preserve">مزارع – ربة منزل</t>
  </si>
  <si>
    <t xml:space="preserve">السجن 7 سنوات للمتهم الاول والسجن سنة للمتهمة الثانية</t>
  </si>
  <si>
    <t xml:space="preserve">القضية رقم 3171 جنايات القنايات لسنة 2018</t>
  </si>
  <si>
    <t xml:space="preserve">https://www.masress.com/shorouk/1388389</t>
  </si>
  <si>
    <t xml:space="preserve">"حبس زوجين بالشرقية قتلا ابنتهما وتخلصا من الجثة لشكهما فى سلوكها; الثلاثاء، 28 أغسطس 2018 09:00 م قررت نيابة مركز الزقازيق بالشرقية، بإشراف المستشار هيثم نصار المحامى العام لنيابات جنوب الشرقية، حبس زوجان بمدينة القنايات، قتلا نجلتهما وتخلص من جثتها بمصرف بدائرة المدينة، لإخفاء معالم الجريمة، أربعة أيام على ذمة التحقيقات، بتهمة القتل العمد. وبداية الواقعة، بتلقى اللواء عبد الله خليفة، مدير أمن الشرقية، إخطارا من اللواء محمد والى، مدير المباحث الجنائية، يفيد ورود معلومات سرية، لضباط إدارة البحث الجنائى، عن قيام زوجين بالتخلص من نجلتهما قتلا، لشكهما فى سلوكها. وبعد صحة المعلومات والتحريات، تبين قيام "" ح م"" 42 سنة مزارع، بالتخلص من نجلته"" ن"" 19 سنة، بمساعدة زوجته"" ن ع"" 40 سنة ربة منزل. وكشفت التحريات أن الزوجين، شك فى سلوك نجلتهما وأنها حامل، فقام باستدراجها إلى أرض زراعية يمتلكها وتخلص منها قتلا وأخفى الجثة فى الأرض. وأضافت التحريات، أن الزوجين بعد حديث الأهالى عن ظهور رائحة كريهة من الأرض الزراعية، قاما سويا بنقل الجثة داخل جوالين بعد والتخلص منها فى مصرف، وتمكن ضباط إدارة البحث الجنائى، بالتنسيق مع النقيب أحمد عبد الغفار، رئيس مباحث القنايات، برئاسة العميد عمرو رءوف، رئيس مباحث المديرية، بإشراف اللواء محمد والى، مدير المباحث الجنائية، من ضبط الزوجين."</t>
  </si>
  <si>
    <t xml:space="preserve">http://www.youm7.com/3928670</t>
  </si>
  <si>
    <t xml:space="preserve">https://www.masress.com/elfagr/4227453</t>
  </si>
  <si>
    <t xml:space="preserve">https://www.masress.com/masrawy/701417295</t>
  </si>
  <si>
    <t xml:space="preserve">فيلم اباحي للزوجة</t>
  </si>
  <si>
    <t xml:space="preserve">ح - ذكر - 0 - زوج - غير محدد</t>
  </si>
  <si>
    <t xml:space="preserve">جروح قطعية متفرقة بمشرط</t>
  </si>
  <si>
    <t xml:space="preserve">رقم  6235 لسنة 2018</t>
  </si>
  <si>
    <t xml:space="preserve">"مسجل يمزق جسد زوجته بعد اكتشافه خيانتها له بالصدفة منذ 8 سنوات; الخميس، 30 أغسطس 2018 06:33 م كتب أحمد إسماعيل; فتحت نيابة حوادث جنوب القاهرة الكلية، بإشراف المستشار أحمد عز الدين عبد الشافى، المحامى العام لنيابات جنوب القاهرة، التحقيق فى واقعة تمزيق مسجل خطر لزوجته عقب اكتشافه عن طريق الصدفة وجود فيديوهات إباحية لها أثناء قضائه مدة عقوبة فى السجن بمنطقة أبو السعود بمصر القديمة. كشفت تحقيقات النيابة العامة فى القضية رقم 6235 لسنة 2018 إدارى مصر القديمة، أنه فى جلسة مزاج للمتهم مع صديقه، اقترح عليه أن يشاهدا فيديوهات موجودة على مواقع إباحية على مواقع التواصل الاجتماعى والإنترنت للتسلية وقضاء وقتهما فى المتعة. تبين أثناء تشغيلهم عدد من الفيديوهات الإباحية وجود زوجته فى وضع مخل مع رجل غريب، مما جعله يستشيط غضبًا فقام بتحميل الفيديو، واتصل بزوجته وتأكد من وجودها فى المنزل وطلب منها عدم مغادرته حتى يعود، وبالفعل ذهب إليها وواجهها بالفيديوهات. اعترفت الزوجة بصحة الفيديوهات، وأضافت قائلة أنها قديمة منذ عام 2011 ، وأجبرت على فعل ذلك من قبل الشخص الظاهر معها فى الفيديو وأنه السبب الرئيسى فى ذلك، فأخرج الزوج المتهم من طيات ملابسه سلاح أبيض «مشرط» ووجه لها الطعنات فى مختلف أنحاء الجسم، وتركها تنزف، واتصل بشقيقها وأخبره بما فعله، فحضر وتعدى عليها مرة أخرى، وتجمع الجيران الذين أنقذوها من بين أيديهم، واتصلوا بالنجدة والإسعاف التى قامت بإبلاغ قسم شرطة مصر القديمة، ونقلها إلى مستشفى قصر العينى لإسعافها. وتبين إصابتها بجروح قطعية متفرقة فى أنحاء مختلفة بالجسم، تسبب فى نزيف دموى، وإنها متواجدة فى العناية المركزة، وأن زوجها فر هاربًا عقب ارتكاب الواقعة. وكشفت التحريات الأولية طبقا لمناقشات الزوجة المصابة أثناء نقلها للمستشفى، أنها أجبرت على ممارسة الرذيلة مع الظاهر برفقتها فى الفيديو عام 2011 حتى يساعدها فى زيارة زوجها المسجون، وانتهت العلاقة قبل خروجه من السجن، فأمرت النيابة بالاستعلام من المستشفى عن حالة الزوجة لسماع أقوالها والتأكد من صحة تلك التحريات، كما طلبت تحريات إدارة البحث الجنائى حول الواقعة، بعد فحص الفيديوهات محل التحقيق لبيان هوية الشخص الظاهر مع الزوجة المصابة.كما قررت النيابة سرعة ضبط وإحضار الزوج الهارب، وجارِ الاستماع لأقوال شقيق المصابة، والبحث عن الفيديوهات على مواقع الإنترنت لفحصها والتأكد من صحة التحريات الأولية."</t>
  </si>
  <si>
    <t xml:space="preserve">http://www.youm7.com/3931027</t>
  </si>
  <si>
    <t xml:space="preserve">الشروق</t>
  </si>
  <si>
    <t xml:space="preserve">شك في خيانة الزوجة ونسب أطفاله</t>
  </si>
  <si>
    <t xml:space="preserve">ك.م.ع. - ذكر - 38 - زوج - خفير</t>
  </si>
  <si>
    <t xml:space="preserve">م.ن.أ.</t>
  </si>
  <si>
    <t xml:space="preserve">فصل رقبة بسكين</t>
  </si>
  <si>
    <t xml:space="preserve">تم تنفيذ حكم الاعدام على المتهم في قضية اخرى: https://www.masress.com/veto/3371697
القضية معروفة اعلاميا بمذبحة الشروق
تم حبس 3 اشخاص اخرين بتهم التستر والتحريض</t>
  </si>
  <si>
    <t xml:space="preserve">"التحريات: الأب منفذ حادث الشروق خفير هارب من الإعدام.. والجريمة بدافع الشرف; الأحد، 09 سبتمبر 2018 02:40 م كتب إبراهيم أحمد; كشفت مصادر مطلعة، أن التحريات الأولية التى تجريها الأجهزة الأمنية، بشان جريمة العثور على أسرة كاملة مكونة من زوجة و4 أطفال، مقتولين داخل شقتهم بمدينة هيليوبليس الجديدة بالشروق، أن الأب مرتكب الجريمة يعمل ""غفير"" لأحد العقارات بالمنطقة، وهارب من السجون خلال أحداث 2011 . وأوضحت التحريات الأولية، أن المتهم هو كرم م ع 38 سنة، من محافظة قنا غفير بمدينة هيلوبليس الجديدة، وهارب من قضية قتل رقم 2026 جنايات العمرانية، ومحكوم عليه فيها بالإعدام بجلسة 6/ 11/ 2011. ورجحت تحريات فريق البحث، أن الدافع وراء ارتكاب الجريمة هو الشرف، والدفاع عن شرفه، عقب اكتشافه خيانة زوجته، وشكه فى نسب أطفاله، وهو ما دفعه لقتل زوجته وأطفاله الأربعة، الذين تتراوح أعمارهم من، عامان، حتى 8 سنوات، فيما يكثف رجال المباحث من جهودهم لملاحقة المتهم، واستهدافه بأماكن اختباؤه. وانتقل فريق مكبر من نيابة القاهرة الجديدة برئاسة المستشار محمد سلامة، لمعاينة موقع العثور على 5 جثث من أسرك واحدة بمدينة الشروق، وأمرت النيابة العامة بتشريح جثث الضحايا. الاسعاف تستعد لنقل جثث الضحايا المنطقة التى شهدت الجريمة رجال الأمن بموقع الجريمة موقع حادث الشروق"</t>
  </si>
  <si>
    <t xml:space="preserve">http://www.youm7.com/3943258</t>
  </si>
  <si>
    <t xml:space="preserve">http://www.youm7.com/3944612</t>
  </si>
  <si>
    <t xml:space="preserve">http://www.youm7.com/3949978</t>
  </si>
  <si>
    <t xml:space="preserve">https://www.masress.com/veto/3295814</t>
  </si>
  <si>
    <t xml:space="preserve">https://www.masress.com/tahrirnews/3909627</t>
  </si>
  <si>
    <t xml:space="preserve">https://www.masress.com/adab/482012</t>
  </si>
  <si>
    <t xml:space="preserve">ك.م.ع. - ذكر - 38 - أب - خفير</t>
  </si>
  <si>
    <t xml:space="preserve">ح.ك.م</t>
  </si>
  <si>
    <t xml:space="preserve">"مذبحة جديدة في الشروق.. خفير هارب من الإعدام يذبح زوجته وأبناءه الأربعة لشكه في سلوكها.. العثور على جثث مفصولة الرأس.. والنيابة تتولى التحقيقات وتستمع لأقوال الشهود محمد صابر أحمد سلامة نشر في فيتو يوم 09 - 09 - 2018 شاهد ب«مذبحة الشروق»: «المتهم قال لزوجته انتي السبب خلتيني أدبح ولادي» في حلقة جديدة من الجرائم الأسرية استيقظت مدينة الشروق على فاجعة راح ضحيتها زوجة وأبنائها لقوا مصرعهم على يد الأب لشكه في سلوك زوجته. تفاصيل الواقعة وتشير التحقيقات المبدئية، إلى أن المتهم يدعى ""كرم. م.ع"" يعمل خفيرا بمدينة هليوبوليس بدائرة قسم الشروق، هارب من حكم إعدام جنايات في القضية رقم 2026 العمرانية عام 2011 ""قتل"" بجلسة 2 نوفمبر 2014. وأقدم على ذبح زوجته ""منال.ن. إ"" 27 عاما ربة منزل وأبنائه ""حسين 8 سنوات ومحمود 5 سنوات ودعاء 4 سنوات وحسانين عامين"" لشكه في سلوكها وأنها على علاقة بشخص عربي يعمل لديه. وتعود بداية الواقعة عندما ورد بلاغ إلى قسم شرطة الشروق مفاده انبعاث رائحة كريهة من داخل شقة سكنية بنطاق دائرة القسم، وانتقل رجال المباحث إلى مكان الواقعة واتخاذ التدابير الأمنية واقتحام الشقة، عثر على بركة من الدماء في كافة أرجاء الشقة وسيدة و4 أطفال مقتولين وبالفحص تبين أنها زوجة الخفير وأبناؤه الأربعة. وجرى إخطار المعمل الجنائى والطب الشرعى والنيابة العامة التي باشرت التحقيقات في الواقعة، وأشارت التحقيقات إلى أن الزوج وراء ارتكاب الواقعة لشكه في سلوك زوجته وأنها على علاقة آثمة مع ثرى عربى يعمل معه. التحريات وأشارت التحريات، إلى أن المتهم حاول كثيرا أن يبعد فكرة قتل أسرته إلا أن الشرف دفعه للانتقام وذبحهم جميعًا، وعلى مدار الأيام الماضية كان يعد الخطة اللازمة لقتله حتى تخلص منهم جميعًا أثناء نومهم بأبشع الصور بفصل رأسهم عن جسدهم. ورجحت التحريات، أنه فور انتهاء المتهم من جريمته غادر مسرح الجريمة وفر هاربًا إلى إحدى المناطق الجبلية خشية ضبطه. وكشف مصدر أمني، تفاصيل جديدة في «مذبحة الشروق»، وقال إن أحد الشهود سمع صوت مشاجرة بين الأب المتهم وزوجته، وفجأة صرخ المتهم في زوجته مرددا: «إنتى السبب خلتينى ادبح ولادى». وأضاف المصدر، أن الشاهد سمع صوت الزوجة تصرخ ثم حل بالمنطقة الصمت بعد ذلك قائلا: «لم أكن أتوقع أنه ذبح أسرته». ويستمع فريق من البحث الجنائى بإشراف اللواء علاء سليم مساعد وزير الداخلية لقطاع الأمن واللواء أشرف الجندى مدير الإدارة العامة لمباحث القاهرة إلى أقوال شهود العيان وفحص المنطقة بحثًا عن كاميرات مراقبة تكون رصدت المتهم، فضلا عن قيام فريق الأدلة الجنائية برفع البصمات. كما تجرى النيابة العامة معاينة تصويرية لمسرح الجريمة، كذا مناظرة الجثث، وأمرت بسرعة ضبط وإحضار المتهم وإجراء تحريات المباحث حول الواقعة وانتداب الطب الشرعي لتشريح وبيان أسباب الوفاة. انقر هنا لقراءة الخبر من مصدره."</t>
  </si>
  <si>
    <t xml:space="preserve">https://www.masress.com/veto/3295722</t>
  </si>
  <si>
    <t xml:space="preserve">https://www.masress.com/veto/3295531</t>
  </si>
  <si>
    <t xml:space="preserve">https://www.masress.com/sayarat/486432</t>
  </si>
  <si>
    <t xml:space="preserve">م.ك.م</t>
  </si>
  <si>
    <t xml:space="preserve">د.ك.م</t>
  </si>
  <si>
    <t xml:space="preserve">ت.ه. - ذكر - 37 - زوج - عامل</t>
  </si>
  <si>
    <t xml:space="preserve">ش.ح.م.</t>
  </si>
  <si>
    <t xml:space="preserve">جروح طعنية بالصدر بسكين</t>
  </si>
  <si>
    <t xml:space="preserve">السجن 15 سنة</t>
  </si>
  <si>
    <t xml:space="preserve">رقم 4088 إداري المركز لسنة 2018</t>
  </si>
  <si>
    <t xml:space="preserve">https://www.masress.com/ahramgate/2137850</t>
  </si>
  <si>
    <t xml:space="preserve">"حبس عامل لاتهامه بقتل زوجته في سوهاج هدير مقابل نشر في فيتو يوم 14 - 09 - 2018 عامل يقتل زوجته لشكه في سلوكها بسوهاج قررت النيابة العامة في سوهاج حبس عامل 4 أيام على ذمة التحقيق لاتهامه بقتل زوجته، وانتداب الطب الشرعي لتشريح جثة المجني عليها وبيان سبب الوفاة. تعود التفاصيل إلى تلقى اللواء هشام الشافعي مدير أمن سوهاج، إخطارًا من مأمور مركز شرطة المنشأة، بإقدام ""تيسير.ه""، 37 عامًا، عامل، ويقيم بندر المنشأة، على قتل زوجته ""شادية.ح.م""، 37 عامًا، ربة منزل، طعنا بسكين بسبب سوء سلوكها مما أدى لوفاتها. انتقل نائب مدير الأمن لقطاع الجنوب ومأمور وضباط وحدة مباحث المركز، وبالفحص تبين وجود الجثة مسجاة على الأرض داخل غرفة نومها وبمناظرتها تبين إصابتها بجروح طعنية بالصدر، تم ضبط السكين المستخدم في الواقعة بإرشاد المتهم، وأخطرت النيابة العامة والتي قررت نقل الجثة لمشرحة المستشفى المركزي، وكلفت إدارة البحث الجنائي بالتحري عن الواقعة التي تحرر عنها المحضر رقم 4088 إداري المركز لسنة 2018 وجار العرض على النيابة العامة. انقر هنا لقراءة الخبر من مصدره."</t>
  </si>
  <si>
    <t xml:space="preserve">https://www.masress.com/veto/3301787</t>
  </si>
  <si>
    <t xml:space="preserve">https://www.masress.com/elwatan/3658702</t>
  </si>
  <si>
    <t xml:space="preserve">https://www.masress.com/alzaman/110117</t>
  </si>
  <si>
    <t xml:space="preserve">ك.ع.أ - ذكر - 68 - أب - عامل</t>
  </si>
  <si>
    <t xml:space="preserve">م.ك.ع.</t>
  </si>
  <si>
    <t xml:space="preserve">رقم 4104 إدارى المركز لسنة 2018</t>
  </si>
  <si>
    <t xml:space="preserve">قام المتهم بدفن ابنته بعد قتلها وبلغ باختفائها</t>
  </si>
  <si>
    <t xml:space="preserve">"مسن يكتم أنفاس ابنته ويضعها داخل جوال ويدفنها بالمقابر لسوء سلوكها بسوهاج; الأحد، 16 سبتمبر 2018 10:15 ص سوهاج - محمود مقبول; تمكن ضباط وحدة مباحث مركز شرطة المنشاة جنوب محافظة سوهاج، برئاسة الرائد أحمد مصطفى المشنب رئيس مباحث المركز، من كشف غموض إختفاء فتاة ادعى والدها أنها خرجت من المنزل ولم تعد فى حين أنه قتلها ووضعها داخل جوال ودفنها بالمقابر بسبب سوء سلوكها. كان اللواء هشام الشافعى مدير أمن سوهاج، قد تلقى بلاغا من اللواء أشرف نصحى نائب المدير لقطاع الجنوب يفيد بتلقى مركز شرطة المنشأة، بلاغا يفيد باختفاء فتاة من منزلها بناء على بلاغ من والدها. وعلى الفور تم تشكيل فريق بحث أشرف عليه العميد عبدالحميد أبوموسى مدير إدارة المباحث الجنائية، والعميد طارق يحيى رئيس مباحث المديرية، وقاده الرائد أحمد مصطفى المشنب رئيس مباحث مركز شرطة المنشأة، وتبين من التحريات تقدم ""ك . ع . ا"" 68 سنة عامل ويقيم بدائرة المركز ببلاغ أفاد فيه بغياب ابنته ""م . ك . ع"" 27 سنة ربة منزل والمتزوجة من عامل موجود خارج البلاد بدولة ليبيا وتقيم طرف والدها، ولم يتهم أحدا بالتسبب فى ذلك. ونظرا لما تشكله الواقعة من خطر على الأمن العام بعد كثرة الشائعات، تم وضع خطة بحث كان من أهم بنودها فحص سلوك المبلغ بغيابها ومشاكلها مع الآخرين، والخلافات الواقعة بين والدها وزوجها وأخرين، وتوصلت التحريات إلى أن المذكورة سيئة السمعة، وبمواجهة المبلغ وتطوير مناقشته قرر قيامه بقتلها عن طريق كتم أنفاسها للسبب المشار إليه، وأضاف بقيامه بالتخلص من الجثة بوضعها داخل جوال ودفنها بمقابر قرية أولاد سلامة / دائرة المركز. أرشد المذكور عن مكان دفن الجثة، وعثر عليها بحفرة بعمق 2 متر، وتم استخراجها، وبمناظرتها تبين أنها فـى حالة تعفن وأخطرت النيابة العامة والتى انتقلت لإجراء المعاينة، وقررت نقل الجثة لمشرحة المستشفى المركزى، وكلفت إدارة البحث الجنائى بالتحرى عن الواقعة، وتحرر عن ذلك المحضر رقم 4104 إدارى المركز لسنة 2018 وجارى العرض على النيابة العامة."</t>
  </si>
  <si>
    <t xml:space="preserve">http://www.youm7.com/3951505</t>
  </si>
  <si>
    <t xml:space="preserve">https://www.masress.com/ahramgate/2136967</t>
  </si>
  <si>
    <t xml:space="preserve">السلام</t>
  </si>
  <si>
    <t xml:space="preserve">أ.م - ذكر - 0 - أب - غير محدد</t>
  </si>
  <si>
    <t xml:space="preserve">ارتجاج في المخ نتيجة للضرب المبرح بعصا خشبية</t>
  </si>
  <si>
    <t xml:space="preserve">تم حبس زوجة الاب للاشتباه في اشتراكها في الجريمة</t>
  </si>
  <si>
    <t xml:space="preserve">"عامل يعترف بقتل ابنته بالخطأ لمحاولة تأديبها بسبب خروجها من المنزل فى غيابه; الأربعاء، 26 سبتمبر 2018 11:08 ص كتب عامر مصطفى; اعترف عامل بالسلام بمحاولته تأديب ابنته وإلزامها بعدم الخروج فى غيابه، وأكد أمام نيابة شرق القاهرة الكلية، أنه كان يؤدبها فقط بعد ترديد الجيران حديث عن سوء سلوكها وعلاقتها ببعض الشباب . وأمرت النيابة بحبسه 4 أيام على ذمة التحقيقات وتلقى التحريات عقب القبض عليه، بعد تعديه بالضرب المبرح عليها لسوء سلوكها كما أكد فى التحقيقات. وقال المتهم ""أ.م""، بتحقيقات النيابة إن ابنته فى العقد الثانى من عمرها كانت تخرج من المنزل بدون علمه فى أوقات غيابه، وأنه سمع من الجيران أحاديث عن سوء سلوكها مع بعض الشباب. وأضاف الأب القاتل، أنه نصح ابنته أكثر من مرة بالعدول عن أفعالها، إلا أنها لم تسمع كلامه، وهو ما جعله يعنفها ضربا، وتأديبا للعدول عن سلوكها المشين والالتزام بعدم الخروج من المنزل كثيرا. وأشار الأب إلى أن ابنته لم تمتثل لحديثه فحبسها داخل المنزل، مانعا عنها الطعام والشراب، وكان يتعدى عليها بالضرب المبرح والتوثيق، وفى المرة الأخيرة لقت مصرعها نتيجة شدة الضرب وتوفت أثر إصابتها بنزيف حاد. وأكدت التحريات الأولية أن والد الفتاة كان يعتدي عليها، مستخدما عصا خشبية لضربها، ما أسفر عن إصابتها بارتجاج في المخ وإصابات ظاهرية وسطحية، تسببت في مقتلها، كما حاول المتهم إخفاء جثة ابنته إلا أنه تم ضطبه."</t>
  </si>
  <si>
    <t xml:space="preserve">http://www.youm7.com/3965630</t>
  </si>
  <si>
    <t xml:space="preserve">http://www.youm7.com/3969026</t>
  </si>
  <si>
    <t xml:space="preserve">أ.ح. - ذكر - 29 - زوج - عاطل</t>
  </si>
  <si>
    <t xml:space="preserve">إلقاء من الطابق الخامس</t>
  </si>
  <si>
    <t xml:space="preserve">"""ألقاها من الطابق الخامس"".. حبس عامل 4 أيام بتهمة قتل زوجته بالبساتين محمود السعيد نشر في مصراوي يوم 29 - 09 - 2018 أمرت نيابة البساتين، اليوم السبت، بحبس عاطل لقتله زوجته عن طريق إلقائها من الطابق الخامس، 4 أيام على ذمة التحقيقات. وأمرت النيابة، بانتداب الأدلة الجنائية لفحص مكان الواقعة، وطلبت تحريات المباحث حول الواقعة. وكان بلاغ ورد لضباط مباحث قسم شرطة البساتين، يفيد مصرع سيدة سقطت من شرفة منزلها بالطابق الخامس بمنطقة ترب اليهود. بالانتقال والفحص تبين مصرع ربة منزل تدعى ""أمل.ح"" 21 سنة، وأثبتت التحريات أن خلافات نشبت بينها وبين زوجها لشكه بسلوكها فألقاها من الطابق الخامس. وتمكنت قوات الأمن، تم القبض على الزوج، وتحرر المحضر اللازم، وإخطار النيابة للتحقيق. انقر هنا لقراءة الخبر من مصدره."</t>
  </si>
  <si>
    <t xml:space="preserve">https://www.masress.com/masrawy/701435873</t>
  </si>
  <si>
    <t xml:space="preserve">https://www.masress.com/masrawy/701436097</t>
  </si>
  <si>
    <t xml:space="preserve">https://www.masress.com/alwafd/2036438</t>
  </si>
  <si>
    <t xml:space="preserve">http://www.youm7.com/4366130</t>
  </si>
  <si>
    <t xml:space="preserve">https://www.masress.com/albawabh/3302047</t>
  </si>
  <si>
    <t xml:space="preserve">باب شرق</t>
  </si>
  <si>
    <t xml:space="preserve">م.ح.ح - ذكر - 25 - زوج - إداري بمركز طبي</t>
  </si>
  <si>
    <t xml:space="preserve">القضية رقم 27806 لسنة 2018 جنايات قسم شرطة باب شرقي</t>
  </si>
  <si>
    <t xml:space="preserve">https://www.masress.com/alwafd/2169506</t>
  </si>
  <si>
    <t xml:space="preserve">"""سلوكها مش كويس وخلتها تموت بنتها"".. كشف غموض مقتل سيدة وإبنتها هبه عبد الحفيظ نشر في الفجر يوم 30 - 09 - 2018 نجحت أجهزة البحث الجنائي بقطاع الأمن العام بالإشتراك مع أمن الإسكندرية، في كشف غموض واقعة مقتل سيدة وطفلتها، وتتمكن من ضبط مرتكب الواقعة ""زوج المجني عليها "". وفي إطار جهود الأجهزة الأمنية لمكافحة الجريمة بشتى صورها كشفاً ومنعاً، وضبط العناصر الإجرامية الخطرة والخارجين عن القانون، وكشف غموض حوادث القتل وضبط مرتكبيها، وفي ضوء ما تبلغ لقسم شرطة باب شرقي (بمديرية أمن الإسكندرية) من المدعو ""محمد ح.ح""، 25 سنة، إداري بأحد المراكز الطبية مُقيم بدائرة القسم، باكتشافه وفاة زوجته "" 22 سنة، ممرضة"" وإبنتهما ""طفلة"" عمر شهر بمسكنه. تم تشكيل فريق بحث بمشاركة قطاع الأمن العام وإدارة البحث الجنائي بمديرية أمن الإسكندرية أسفرت جهوده عن أن المُبلغ هو مرتكب الواقعة. وبمواجهته إعترف بارتكاب الحادث لشكه الدائم في سلوكها فقام على أثرها بخنقها فأودى بحياتها، وعقب ذلك أمسك بيدها ووضعها على فم الطفلة والضغط عليها بكلتا يديه فأودى بحياة الطفلة. تم إتخاذ الإجراءات القانونية والعرض على النيابة العامة التي تولت التحقيق. انقر هنا لقراءة الخبر من مصدره."</t>
  </si>
  <si>
    <t xml:space="preserve">https://www.masress.com/elfagr/4274757</t>
  </si>
  <si>
    <t xml:space="preserve">https://www.masress.com/veto/3317172</t>
  </si>
  <si>
    <t xml:space="preserve">https://www.masress.com/elfagr/4278807</t>
  </si>
  <si>
    <t xml:space="preserve">http://www.youm7.com/3970955</t>
  </si>
  <si>
    <t xml:space="preserve">م.ح.ح - ذكر - 25 - أب - إداري بمركز طبي</t>
  </si>
  <si>
    <t xml:space="preserve">https://www.masress.com/youm7/3971029</t>
  </si>
  <si>
    <t xml:space="preserve">ميت غمر</t>
  </si>
  <si>
    <t xml:space="preserve">ي.ف.ي - ذكر - 34 - زوج - عامل</t>
  </si>
  <si>
    <t xml:space="preserve">ي.ر.ع.</t>
  </si>
  <si>
    <t xml:space="preserve">جرح نافذ بالبطن من الناحية اليمنى بسكين</t>
  </si>
  <si>
    <t xml:space="preserve">رقم 18424 لسنة 2018 جنح مركز ميت غمر</t>
  </si>
  <si>
    <t xml:space="preserve">"عامل يطعن زوجته بسكين لشكه في سلوكها بالدقهلية صالح رمضان نشر في الوطن يوم 08 - 10 - 2018 طعن عامل زوجته بسكين، بإحدى قرى مركز ميت غمر، اليوم، فأصابها بإصابات خطيرة بعد مشادة كلامية بينهما، لشكه في سلوكها. تلقى اللواء محمد حجي، مدير أمن الدقهلية، إخطارا من اللواء محمد شرباش، مدير المباحث الجنائية، يفيد بورود بلاغ من مستشفى ميت غمر العام بوصول (ياسمين ر. ع.- 18 عاما- ربة منزل) ومقيمة بإحدى القرى التابعة للمركز، مصابة بجرح نافذ بالبطن من الناحية اليمنى، ويشتبه في إصابتها بنزيف داخلي بالبطن، ولا يمكن استجوابها، وتم تحويلها إلى مستشفى المنصورة الدولي لخطورة حالتها. انتقل العميد نبيل بندق، مأمور مركز شرطة ميت غمر، والرائد أحمد فريد، رئيس مباحث المركز، لمكان البلاغ وبالفحص تبين حدوث مشادة كلامية بين المصابة وزوجها (يوسف ف. ي.- 34 سنة- عامل) فقام على إثرها بالتعدي عليها بالضرب بآلة حادة ""سكين""، وإحداث إصابتها. بتقنين الإجراءات تمكن ضباط مباحث المركز من ضبط المتهم، وبمواجهته اعترف في محضر الشرطة، بارتكاب الواقعة لشكه في سلوكها، وبإرشاده تم ضبط الأداة المستخدمة، وتم التحفظ على المضبوطات على ذمة تصرفات النيابة. تحرر عن ذلك المحضر رقم 18424 لسنة 2018 جنح مركز ميت غمر، وجاري العرض على النيابة العامة، والاستعلام عن حالة المصابة وسؤالها فور تماثلها للشفاء. انقر هنا لقراءة الخبر من مصدره."</t>
  </si>
  <si>
    <t xml:space="preserve">https://www.masress.com/elwatan/3711265</t>
  </si>
  <si>
    <t xml:space="preserve">https://www.masress.com/almesryoon/1307070</t>
  </si>
  <si>
    <t xml:space="preserve">https://www.almasryalyoum.com/news/details/1330851</t>
  </si>
  <si>
    <t xml:space="preserve">غير محدد - ذكر - 0 - زوج - فرد أمن</t>
  </si>
  <si>
    <t xml:space="preserve">"ترك جثتها 3 أيام.. فرد أمن يقتل زوجته لشكه في سلوكها في فيصل محمود الجارحى وجيهان عبد العزيز ودعاء الجندي نشر في الوطن يوم 09 - 10 - 2018 نفذ فرد أمن ""خاص""، حكم الإعدام في زوجته بمنطقة فيصل بالهرم، حيث خنقها لشكه في سلوكها، وكشفت التحريات والتحقيقات التي جرت تحت إشراف اللواء الدكتور مصطفى شحاتة مساعد أول وزير الداخلية لأمن الجيزة، واللواء رضا العمدة مدير الإدارة العامة للمباحث، أن المتهم ارتكب الواقعة وترك الجثة بإحدى غرف الشقة قرابة 3 أيام، وأخبر أطفاله أن والدتهم في زيارة لأقاربها. وأضافت التحريات التي قادها اللواء محمد الألفي نائب مدير الإدارة العامة للمباحث، والعميد أسامة عبد الفتاح رئيس المباحث الجنائية لقطاع غرب الجيزة، والعقيد محمد راسخ مفتش المباحث، أن انبعاث رائحة كريهة من شقة المتهم، دفع الجيران إلى إخطار رجال المباحث، لفحص البلاغ. وانتقلت قوة أمنية من المباحث تحت قيادة المقدم محمد الصغير رئيس مباحث الهرم، إلى مكان الواقعة، وتبين أن الضحية في العقد الثالث من عمرها وقتلت خنقا على يد زوجها. وجاء في محضر الشرطة، أن المتهم اعترف بارتكاب الواقعة لشكه في سلوكها، وأمر اللواء رضا العمدة مدير الإدارة العامة للمباحث، بتحرير محضر بالواقعة، وأخطر المستشار شريف توفيق المحامي العام الأول لنيابات جنوب الجيزة، وانتقل محقق نيابة حوادث جنوب الجيزة، إلى مكان الواقعة وناظرت النيابة الجثة، وقررت عرضها على الطب الشرعي لتشريحها لبيان أسباب الوفاة، وطلبت تحريات المباحث حول الواقعة، ولاتزال التحقيقات مستمرة. انقر هنا لقراءة الخبر من مصدره."</t>
  </si>
  <si>
    <t xml:space="preserve">https://www.masress.com/elwatan/3713938</t>
  </si>
  <si>
    <t xml:space="preserve">العامرية أول</t>
  </si>
  <si>
    <t xml:space="preserve">م.ن.ك. - ذكر – 28 – زوج – عامل</t>
  </si>
  <si>
    <t xml:space="preserve">ر.ر.م.</t>
  </si>
  <si>
    <t xml:space="preserve">خنقا بكتم انفاسها</t>
  </si>
  <si>
    <t xml:space="preserve">القضية المقيدة برقم 36620 لسنة 2018 جنايات قسم شرطة العامرية أول</t>
  </si>
  <si>
    <t xml:space="preserve">http://www.youm7.com/4178305</t>
  </si>
  <si>
    <t xml:space="preserve">المتهم اجنبي الجنسية “بنجلاديشي”. اقدم المتهم على حرق المجني عليها بعد قتلها والقاها في مزرعة بالعامرية</t>
  </si>
  <si>
    <t xml:space="preserve">تجديد حبس عامل بنجلاديشى لقتله زوجته المصرية حرقا فى الإسكندرية الأربعاء، 24 أكتوبر 2018 04:11 م تجديد حبس عامل بنجلاديشى لقتله زوجته المصرية حرقا فى الإسكندرية حبس - أرشيفية الإسكندرية - أسماء على بدر مشاركة Share on facebook Share on twitter Share on facebook اضف تعليقاً واقرأ تعليقات القراء قررت محكمة جنح مستأنف العامرية، برئاسة القاضى مصطفى مرسى، تجديد حبس عامل بنجلاديش الجنسية 45 يوما على ذمة التحقيقات، ويراعى التجديد له فى الميعاد، بعد اتهامه بقتل زوجته المصرية وحرقها لسوء سلوكها، صدر القرار بعضوية كل من المستشارين أحمد أبو زهرة، وعبد المنعم حسين. كانت مديرية أمن الإسكندرية، تلقت إخطار من قسم شرطة العامرية أول، يفيد بورود بلاغ من الأهالى بوجود جثة إحدى السيدات مجهولة بأحدى المزارع بالعامرية. فتوجهت قوة من قسم شرطة العامرية أول وتبين لها وجود جثة متفحمة، وبإجراء التحريات والبحث، تبين إن المتهم "ميلون نظيم كا"، 28 سنة، عامل بمزرعة، بنجلاديشى الجنسية، هو مرتكب الواقعة، تم القاء القبض عليه. وبمواجهته اعترف بارتكاب الحادث، وعلل أن زوجته كانت سيئة السلوك، فقام بقتلها بأن قام بكتم أنفاسها حتى غابت عن الوعى، ثم وضع بعض الأشجار عليها وقام بحرقها ثم دفنها، وتعرف أهلها على الجثة، بعد إجراء تحليل الـDNA وتبين أنها زوجته المختفية "رباب رمضان محمد"، 27 سنة، ربة منزل، وتحرر عن الواقعة المحضر رقم 17658 لسنة 2018، وأخطرت النيابة التحقيقات.</t>
  </si>
  <si>
    <t xml:space="preserve">http://www.youm7.com/4003470</t>
  </si>
  <si>
    <t xml:space="preserve">https://www.sba7egypt.com/%D8%A7%D8%AE%D8%A8%D8%A7%D8%B1-%D8%A7%D9%84%D8%A7%D8%B3%D9%83%D9%86%D8%AF%D8%B1%D9%8A%D8%A9/%D8%AA%D8%AC%D8%AF%D9%8A%D8%AF-%D8%AD%D8%A8%D8%B3-%D8%A8%D9%86%D8%AC%D9%84%D8%A7%D8%AF%D9%8A%D8%B4%D9%8A-%D9%82%D8%AA%D9%84-%D8%B2%D9%88%D8%AC%D8%AA%D9%87-%D9%88%D8%AD%D8%B1%D9%82-%D8%AC%D8%AB%D8%AA/</t>
  </si>
  <si>
    <t xml:space="preserve">أبو تيج</t>
  </si>
  <si>
    <t xml:space="preserve">ح.ش.م. - ذكر - 0 - زوج - عامل</t>
  </si>
  <si>
    <t xml:space="preserve">قطع نافذ بالرقبة بسكين</t>
  </si>
  <si>
    <t xml:space="preserve">"""نيابة أبو تيج"" تأمر بحبس ""قاتل زوجته ذبحا"" بأسيوط.. ومصدر: كانت حامل سعاد أحمد نشر في الوطن يوم 25 - 10 - 2018 أمر نيابة أبوتيح بحبس ""ح. ش"" عامل، 4 أيام على ذمة التحقيقات، وذلك بتهمة قتل زوجته ذبحا وذلك لشكه في سلوكها بمنطقة قبلي البلد بالبندر دائرة القسم بأسيوط. تلقى اللواء جمال شكر، مدير أمن أسيوط، إخطارًا من مأمور قسم شرطة أبو تيج يفيد وصول بلاغ من الأهالي بمقتل ربة منزل على يد زوجها بشارع السيراوته قبلي البلد بالبندر دائرة القسم. وبالانتقال والإسعاف وبالمعاينة والفحص، تبين مقتل ربة منزل في العقد الثالث من عمرها إثر قيام ""ح. ش""، عامل بقتلها بقطع نافذ بالرقبة مستخدما سلاح أبيض ""سكين "" بعد شكه في سلوكها . وأشارت التحريات التي قام بها فريق مباحث القسم أن الزوج اعتاد الشجار مع وزجته وضربها، مشيرين إلى أنه كان يحتجزها بالمنزل ويعذبها بصعقها بالكهرباء دون معرفتهم بالأسباب جرى نقل الجثة إلى مشرحه مستشفى صدفا المركزي، وحرر المحضر اللازم، وبالعرض على النيابة أمرت بحبسه 4 أيام على ذمة التحقيقات وجارى استكمال الإجراءات القانونية اللازمة. ومن جانبه، قال مصدر من الأهالي ل""الوطن"" إن الزوجة كانت حامل وأن الزوج اعتاد الشجار مع وزجته وضربها، مشيرًا إلى أنه كان يحتجزها بالمنزل ويعذبها بصعقها بالكهرباء دون معرفتهم بالأسباب. انقر هنا لقراءة الخبر من مصدره."</t>
  </si>
  <si>
    <t xml:space="preserve">https://www.masress.com/elwatan/3752670</t>
  </si>
  <si>
    <t xml:space="preserve">https://www.masress.com/veto/3338722</t>
  </si>
  <si>
    <t xml:space="preserve">https://www.masress.com/almesryoon/1310562</t>
  </si>
  <si>
    <t xml:space="preserve">شربين</t>
  </si>
  <si>
    <t xml:space="preserve">تحدث الزوجة مع رجل اخر</t>
  </si>
  <si>
    <t xml:space="preserve">م.م.ع. - ذكر - 34 - زوج - سائق توكتوك</t>
  </si>
  <si>
    <t xml:space="preserve">أ.أ.أ.س.</t>
  </si>
  <si>
    <t xml:space="preserve">تقييد وضرب وحرق بمعلقة في الوجه</t>
  </si>
  <si>
    <t xml:space="preserve">"سائق توك توك يعذب زوجته بالدقهلية ويوثقها بالحبال لتحدثها مع البقال; الخميس، 01 نوفمبر 2018 12:05 ص الدقهلية شريف الديب; عذب سائق توك توك بالدقهلية زوجته بربطها بالحبال وحرقها بالملعقة لتحدثها مع البقال فى القرية تلقى اللواء محمد حجي مدير أمن الدقهلية، إخطارا من العميد محمد شرباش مدير مباحث المديرية بورود بلاغ إلى مأمور مركز شربين من المدعوة امل ا ا س 21 عام ومقيمة عزبة السيد محمد دائرة مركز شربين، بقيام زوجها عبدالعاطى م ع ٣٤عام سائق توك توك بضربها بالايدى وربطها بحبل وتسخين ملعقة ووضعها على وجهها لخلافات زوجية. وعلى الفور تمكن الرائد محمد الأرضي رئيس مباحث المركز من ضبطه وبمواجهته اعترف وعلل ذلك لتحدثها الى صاحب محل بقالة بالقرية واعتراضه على ذلك، وأكدت تحريات المباحث إلى أن غيرة الزوج على زوجته هي السبب لقيامه بتعذيبها"</t>
  </si>
  <si>
    <t xml:space="preserve">http://www.youm7.com/4014435</t>
  </si>
  <si>
    <t xml:space="preserve">الزقازيق أول</t>
  </si>
  <si>
    <t xml:space="preserve">أ.م. - ذكر - 39 - زوج - مدير قاعة أفراح</t>
  </si>
  <si>
    <t xml:space="preserve">ليسانس اداب فرنساوي</t>
  </si>
  <si>
    <t xml:space="preserve">الجيران "نهشوا" في شرفي.. اعترفات مثيرة لقاتل الزوجة "اليتيمة" | صور مدحت عاصم نشر في بوابة الأهرام يوم 06 - 11 - 2018 وقف مهتزًا أمام النيابة وبدأ يسترجع المشهد الدامى وزوجته ملقاة على السرير والدماء تسيل من جسدها يبكى على ما اقترفته يداه. ثم نظر إلى المحقق وبكلمات متحشرجة تخرج بصعوبة من حنجرته قال "رغم حبي الشديد لها وحرصي على إرضائها إلا أن الخلافات لم تكن تفارقنا بسبب شكى فى سلوكها، وما زاد على ذلك الكلمات التى كانت تصل إلى مسامعى كلما مررت بجيرانى فى الشارع وهم "ينهشون" فى شرفى ويصفون علامات مميزة فى جسد زوجتي، وأخيرًا أصبحت قاتلا دون أن أشعر.بهذه الكلمات بدأ المتهم بقتل زوجته بمدينة الزقازيق، اعترفاته أمام محمد عطية مدير النيابة. وقال المتهم، إن الخلافات بينه وبين زوجته زادت فى الفترة الأخيرة، لأنها كان تنفر منه كلما طلب منها حقوقه الزوجية، مما جعله يشك فى سلوكها، وذات مرة كان يسير فى الشارع لقضاء بعض الطلبات وسمع بعض الجيران يتناولون سمعة زوجته ويصفون علامات مميزة فى جسدها، فانطلق مسرعًا إليها وواجهها لكنها اتهمته بالجنون، ونشبت بينهما مشاجرة انتهت بطردها من المنزل . وأضاف المتهم: يوم الواقعة ذهب إلى منزل خالها - كونها يتيمة ولا أقارب له سواه - ليصالحها، وتعود إلى منزلها، وتعهد لخالها بحسن معاملتها. وعندما وصلا المنزل نشبت بينهما مشادة كلامية حادة فضربها "بريموت التلفزيون" فى وجهها فردت عليه بصفعه على وجهه وتركته وذهبت لغرفة أطفالهما. وبعد ساعة ذهب إليها ليصالحها وحاول ممارسة العلاقة الزوجية معها لكنها رفضت ونهرته. جلس المتهم على السرير لمدة ساعه طاردته فيها الهواجس والكلمات التى كان يسمعها من جيرانه كلما مر فى الشارع، فأسرع إلى زوجته وصرخ فى وجهها "انتى بتخونيني" فلم ترد عليه فذهب إلى المطبخ، وأحضر سكينًا، ثم طعنها فى صدرها فحاولت أن تستغيث بالجيران فخشى المتهم أن يفتضح أمره فانهال عليها مرة أخرى بالطعنات حتى فارقت الحياة. وأسرع لتغيير ملابسه وأخذ طفليه وتركهما عند شقيقه بحجة أن هناك خلافات بينه وبين زوجته وأنه يريد ترك طفليه لديه فترة حتي تهدأ الخلافات. وبعد ساعه اتصل بشقيقه واخبره بقتل زوجته بسبب شكه فى سلوكها ثم أغلق هاتفه. كان اللواء عبد الله خليفة، مساعد وزير الداخلية لأمن الشرقية، قد تلقى إخطارًا من اللواء محمد والي، مدير المباحث الجنائية بوقوع حادث قتل بناحية شارع فاروق دائرة قسم أول الزقازيق، وانتقل اللواء محمد والي مدير المباحث، والرائد حسين أبو فول، رئيس مباحث القسم، إلى موقع البلاغ، وبالفحص والمعاينة تبين من التحريات قيام مدير قاعة أفراح بقتل زوجته، بسبب خلافات زوجية بينهما.</t>
  </si>
  <si>
    <t xml:space="preserve">https://www.masress.com/ahramgate/2052072</t>
  </si>
  <si>
    <t xml:space="preserve">https://www.masress.com/ahrammassai/367822</t>
  </si>
  <si>
    <t xml:space="preserve">http://www.youm7.com/4013504</t>
  </si>
  <si>
    <t xml:space="preserve">بنها أول</t>
  </si>
  <si>
    <t xml:space="preserve">كثرة خروجها من المنزل</t>
  </si>
  <si>
    <t xml:space="preserve">أ.ع. - أنثى - 43 - أم - ربة منزل</t>
  </si>
  <si>
    <t xml:space="preserve">احتجاز ومنع الطعام وضرب بخرطوم</t>
  </si>
  <si>
    <t xml:space="preserve">رقم 8921 جنح قسم أول بنها لسنة 2018م</t>
  </si>
  <si>
    <t xml:space="preserve">"ربة منزل تعذب ابنتها بالخرطوم ثلاثة أيام حتى الموت لسوء سلوكها ببنها; السبت، 03 نوفمبر 2018 02:12 م القليوبية- نيفين طه; تجردت أم من مشاعر الرحمة، وقامت بقتل ابنتها بعد تعذيبها لمدة 3 أيام بدون أكل حتى وفاتها، بسب سوء سلوكها تحرر محضر بالواقعة وأخطرت النيابة للتحقيق. وتلقى اللواء رضا طبلية، مدير أمن القليوبية، اخطارا من العميد حسنى نصار، مفتش مباحث بنها بورود بلاغ بوفاة بسنت.م 17 سنة، وتبين أن وراء ارتكاب الواقعة والدتها المدعوة ايمان 43 عاما، وبالقبض على المتهمة اعترفت بارتكابها الواقعة بسب سوء سلوكها، وكثرة خروجها من المنزل دون علمها، فقامت بحبسها لمدة 3 أيام وتعذيبها بالخرطوم، حتى ماتت تحرر محضر بالواقعة وأخطرت النيابة للتحقيق."</t>
  </si>
  <si>
    <t xml:space="preserve">http://www.youm7.com/4017591</t>
  </si>
  <si>
    <t xml:space="preserve">http://www.youm7.com/4019391</t>
  </si>
  <si>
    <t xml:space="preserve">https://www.masress.com/tahrirnews/4205039</t>
  </si>
  <si>
    <t xml:space="preserve">غير محدد - ذكر - 20 - أخ - طالب</t>
  </si>
  <si>
    <t xml:space="preserve">طعنات متفرقة بسكين</t>
  </si>
  <si>
    <t xml:space="preserve">ادعى المتهم في البداية انتحار المجني عليها وتستر الاهل وايدوا الادعاء</t>
  </si>
  <si>
    <t xml:space="preserve">"قاتل شقيقته بالإسكندرية يعترف: ذبحتها لسوء سلوكها وزعمت انتحارها; الإثنين، 26 نوفمبر 2018 02:07 م كتب ــ محمود عبد الراضى; ""ذبحتها لسوء سلوكها""، بهذه الكلمات اعترف قاتل شقيقته فى الإسكندرية، بارتكابه للجريمة البشعة التى شهدتها منطقة الرمل. بأعصاب هادئة، سرد الشاب الذي لم يتجاوز عمره 20 سنة، كواليس ارتكابه للجريمة، قائلاً : عانيت من سوء سلوك شقيقتى، التى طالما حذرتها من ذلك، ولم تسمع كلامى، باعتبارها تكبرني بـ 4 سنوات. وعن يوم الحادث، يقول المتهم فى اعترافاته ـ أمام جهات التحقيق ـ تخلصت منها بآلة حادة، واختلقت سيناريو للهروب من الملاحقات الأمنية، حيث ادعيت أنني ذهبت لشراء مأكولات وعدت فوجدتها مصابه ونقلتها للمستشفى إلا أنها ماتت، وزعمت أنها حاولت الانتحار قبل ذلك، حتى لا يشك أحد في أني مرتكب الجريمة، لكن المباحث كشفوا جريمتى. تلقى قسم شرطة ثان الرمل بالإسكندرية إشارة من مستشفى فيكتوريا الخاص بوفاة ""طالبة "" 16 سنة، إثر إصابتها بجروح بالرقبة واليد اليسرى ، وبسؤال شقيقها ""طالب "" 20 سنة، أكد أنه ترك شقيقته بالشقة بمفردها وتوجه لشراء مأكولات، ولدى عودته إكتشف إصابتها فقام بنقلها للمستشفى إلا أنها توفيت ، مضيفاً أنها كانت تعانى من إكتئاب نفسى، وسبق محاولتها الانتحار أكثر من مرة، وبسؤال والديها أيدا ذلك. وتم تشكيل فرق بحث جنائى بالتنسيق مع قطاع الأمن العام، وتوصلت جهوده إلى عدم صحة أقوال الطالب، وبمواجهته اعترف بارتكاب الواقعة لسوء سلوكها، واعترف بالتعدى عليها بسلاح أبيض ""سكين""، مضيفاً بأنها قاومته أثناء تعديه عليها فأُصيب بسحجات متفرقة، وبإرشاده تم ضبط الأداة المستخدمة، والملابس التى كان يرتديها وقت الواقعة وبها أثار دماء."</t>
  </si>
  <si>
    <t xml:space="preserve">http://www.youm7.com/4045971</t>
  </si>
  <si>
    <t xml:space="preserve">http://www.akhbarak.net/news/2018/11/25/18737436/articles/35220940/%D8%B4%D9%83%D9%91%D9%8E-%D9%81%D9%8A-%D8%B3%D9%84%D9%88%D9%83%D9%87%D8%A7-%D9%83%D8%B4%D9%81-%D8%BA%D9%85%D9%88%D8%B6-%D9%85%D9%82%D8%AA%D9%84-%D9%81%D8%AA%D8%A7%D8%A9-%D8%B9%D9%84%D9%89-%D9%8A%D8%AF-%D8%B4%D9%82%D9%8A%D9%82%D9%87%D8%A7</t>
  </si>
  <si>
    <t xml:space="preserve">https://www.masress.com/alwafd/2182590</t>
  </si>
  <si>
    <t xml:space="preserve">طنطا أول</t>
  </si>
  <si>
    <t xml:space="preserve">ك.أ. - ذكر - 0 - زوج - محامي</t>
  </si>
  <si>
    <t xml:space="preserve">أ</t>
  </si>
  <si>
    <t xml:space="preserve">30 طعنة نافذة بسكين</t>
  </si>
  <si>
    <t xml:space="preserve">http://www.youm7.com/4481376</t>
  </si>
  <si>
    <t xml:space="preserve">"القبض على محامى بعد قتله لزوجته لشكه فى سلوكها بالغربية; الثلاثاء، 27 نوفمبر 2018 11:45 ص الغربية – مصطفى عادل; تمكن الرائد أحمد الحجار رئيس مباحث قسم ثان طنطا، بإشراف اللواء السعيد شكرى مدير المباحث الجنائية، والعميد إيهاب عطية رئيس مباحث المديرية، من القبض على محامى بعد قيامه بقتل زوجته وطعن حماته بسكين، لشكه فى سلوك زوجته واعترف المتهم بارتكابه للواقعة. تلقى اللواء طارق حسونه مدير أمن الغربية، إخطارا من العقيد أسامة أبو فرد مأمور قسم ثان طنطا، بمقتل سيدة وإصابة أخرى بجرح نافذ. انتقل لمكان البلاغ الرائد أحمد الحجار رئيس مباحث القسم، بإشراف اللواء السعيد شكرى مدير المباحث الجنائية، وتبين قيام محامى ويدعى""كريم.ا"" بقتل زوجته وتدعى ""أميرة"" 33 سنة، لشكه فى سلوكها وتركها لمنزل الزوجيه بالأيام، كما تبين من التحريات أن المتهم عقد العزم وبيت النيه على قتل الزوجه أم اطفاله الثلاث، لشكه فى سلوكها، فتوجه لها بمنزل والدها وقام بطعنها بسلاح أبيض حتى فارقت الحياة، كما قام بطعن حماته وتركها غارقة فى دمائها فى حالة خطرة، تم القبض على المتهم، واعترف بارتكابه للواقعة، وتم عرضه على النيابة العامة لمباشرة التحقيق."</t>
  </si>
  <si>
    <t xml:space="preserve">http://www.youm7.com/4047011</t>
  </si>
  <si>
    <t xml:space="preserve">http://www.youm7.com/4049466</t>
  </si>
  <si>
    <t xml:space="preserve">https://www.masress.com/alnahar/582220</t>
  </si>
  <si>
    <t xml:space="preserve">شقة زوج المجني عليها</t>
  </si>
  <si>
    <t xml:space="preserve">ك.أ. - ذكر - 0 - زوج أبنة - محامي</t>
  </si>
  <si>
    <t xml:space="preserve">جرح طعني نافذ بسكين</t>
  </si>
  <si>
    <t xml:space="preserve">تعرض المجني عليها لاعتداء جنسي وطلاقها بسبب عدم عذريتها</t>
  </si>
  <si>
    <t xml:space="preserve">س - ذكر - 0 - أبن عم - عاطل</t>
  </si>
  <si>
    <t xml:space="preserve">ي</t>
  </si>
  <si>
    <t xml:space="preserve">طلق خرطوش في الوجه</t>
  </si>
  <si>
    <t xml:space="preserve">"حبس عامل بتهمة قتل فتاة بالمرج 4 أيام بسبب شكه فى سلوكها; السبت، 01 ديسمبر 2018 10:57 ص كتب عبد الله محمود; أمرت نيابة شرق القاهرة الكلية بإشراف المستشار أحمد عز المحامي العام الأول، بحبس عاطل 4 أيام على ذمة التحقيق لاتهامه بقتل فتاة المرج، حيث كشفت التحقيقات أن المتهم والمجنى عليها أبناء عمومة، حيث أكد المتهم أنه أقدم على ارتكاب الجريمة لشكه فى سلوكها . وأوضح المتهم، أنه سأم الحديث عن سلوك نجلة عمه السيء، وأراد أن يغسل عاره بيده، فاشترى فرد خرطوش، وأخفاه بين طيات ملابسه، ثم ارتدى كابا، وتوجه إلى مكان عمل المجنى عليها فى أحد محلات الملابس، وما أن رآها حتى أخرج السلاح وأطلق عليها عيارا ناريا مباشرا فى الوجه وفر هاربا . كانت البداية عندما تلقى قسم شرطة المرج، إخطارا من مستشفى اليوم الواحد، تفيد استقبالها فتاة تدعى ياسمين وتبلغ من العمر 18 عاما، مصابة بطلق نارى فى الوجه، وبعد مكوثها بالمستشفى لبضع ساعات لفظت الفتاة أنفاسها الأخيرة متأثرة بإصابتها، انتقل رجال المباحث إلى مكان الواقعة. تم التحفظ على كاميرات المراقبة بمحيط الحادث لتفريغها، وتحديد هوية مرتكبى الجريمة، وتبين من الفحص قيام شاب يرتدى كاب بإطلاق النيران على الفتاة، واستقل دراجة نارية مع آخر وفر هاربا، وتم الاستماع لأقوال الشهود، وتحرر محضر بالواقعة وتولت النيابة العامة التحقيق."</t>
  </si>
  <si>
    <t xml:space="preserve">http://www.youm7.com/4051777</t>
  </si>
  <si>
    <t xml:space="preserve">https://www.elwatannews.com/news/details/3834174</t>
  </si>
  <si>
    <t xml:space="preserve">https://www.shorouknews.com/news/view.aspx?cdate=07062019&amp;id=476d6221-6bcc-41fc-b311-712912044095</t>
  </si>
  <si>
    <t xml:space="preserve">الحمل بدون زواج</t>
  </si>
  <si>
    <r>
      <rPr>
        <sz val="11"/>
        <rFont val="Lohit Devanagari"/>
        <family val="0"/>
        <charset val="1"/>
      </rPr>
      <t xml:space="preserve">غير محدد – ذكر – </t>
    </r>
    <r>
      <rPr>
        <sz val="12"/>
        <rFont val="Lohit Devanagari"/>
        <family val="0"/>
        <charset val="1"/>
      </rPr>
      <t xml:space="preserve">0 – أخ – غير محدد
</t>
    </r>
    <r>
      <rPr>
        <sz val="11"/>
        <rFont val="Lohit Devanagari"/>
        <family val="0"/>
        <charset val="1"/>
      </rPr>
      <t xml:space="preserve">غير محدد – ذكر – </t>
    </r>
    <r>
      <rPr>
        <sz val="12"/>
        <rFont val="Lohit Devanagari"/>
        <family val="0"/>
        <charset val="1"/>
      </rPr>
      <t xml:space="preserve">0 – أخ – غير محدد
</t>
    </r>
    <r>
      <rPr>
        <sz val="11"/>
        <rFont val="Lohit Devanagari"/>
        <family val="0"/>
        <charset val="1"/>
      </rPr>
      <t xml:space="preserve">غير محدد – ذكر – </t>
    </r>
    <r>
      <rPr>
        <sz val="12"/>
        <rFont val="Lohit Devanagari"/>
        <family val="0"/>
        <charset val="1"/>
      </rPr>
      <t xml:space="preserve">0 – أخ – غير محدد</t>
    </r>
  </si>
  <si>
    <t xml:space="preserve">ه.م.</t>
  </si>
  <si>
    <t xml:space="preserve">مقتل ربة منزل علي يد أشقائها لحملها سفاحا في المنيااسلام فهمينشر في الوطن يوم 01 - 12 - 2018قُتلت ربة منزل "مطلقة"، اليوم، على يد أشقائها، وذلك بعد أن اكتشفوا حملها سفاحا في شهرها السابع بإحدى قرى مركز مطاي في شمال محافظة المنيا.تلقى اللواء مجدي عامر، مدير أمن المنيا، إخطارًا من العميد مجدي سالم مدير مباحث المديرية، بورود بلاغ للعميد محمد راضي مأمور مركز شرطة مطاي، يفيد مصرع "ه. م"، 30 عامًا، ربة منزل، مطلقة.شكل العقيد حمدي رفعت رئيس فرع البحث للشمال فريق بحث بقيادة الرائد أحمد الصاوي رئيس مباحث مطاي ومعاونة النقيب حازم الحيني والنقيب مهند مفتاح، وبالانتقال تبين أن الحادث به شبهة جنائية وجرى التحفظ على الجثة بمشرحة مستشفى مطاي العام تمهيدا لعرضها على الطبيب الشرعي.كشفت التحريات الأولية التي أجراها النقيبان أحمد أبو حمر وعمر أبو طالب أن المجني عليها حملت سفاحا في الشهر السابع وعلى إثر ذلك تخلص منها أشقاؤها.حرر عن الواقعة المحضر اللازم، وجار العرض على النيابة العامة للتحقيق.</t>
  </si>
  <si>
    <t xml:space="preserve">https://www.masress.com/elwatan/3836643</t>
  </si>
  <si>
    <t xml:space="preserve">https://www.masress.com/almasryalyoum/4347814</t>
  </si>
  <si>
    <t xml:space="preserve">م.م.م. - ذكر - 25 - أخ - عاطل</t>
  </si>
  <si>
    <t xml:space="preserve">ا.م.م.</t>
  </si>
  <si>
    <t xml:space="preserve">ضرب بشومة</t>
  </si>
  <si>
    <t xml:space="preserve">رقم 11971/2018 إدارى قسم ثان الرمل</t>
  </si>
  <si>
    <t xml:space="preserve">المتهم له سوابق جنائية</t>
  </si>
  <si>
    <t xml:space="preserve">القبض على شاب بعد قتله شقيقته لشكه فى سلوكها بالإسكندريةالثلاثاء، 11 ديسمبر 2018 02:39 مالقبض على شاب بعد قتله شقيقته لشكه فى سلوكها بالإسكندرية جثة - صورة أرشيفيةالإسكندرية - أسماء على بدرمشاركةShare on facebookShare on twitterShare on facebookاضف تعليقاً واقرأ تعليقات القراءأقدم شاب على قتل شقيقته، لشكه فى سلوكها بعد مشاجرة دارت بينهما، وتعدى عليها بالضرب باستخدام شومة مما أسفر عن وفاتها.وتبلغ لقسم شرطة ثان الرمل من الأهالى بوفاة فتاة داخل مسكنها، وبالانتقال والفحص تبين وجود جثة "إيمان م م" 18 سنة بدون عمل مسجاه أعلى سرير حجرة نومها ترتدى كامل ملابسها وبمناظرتها تبين إصابتها بكدمات وسحجات بمختلف أنحاء الجسم.وبسؤال والدها "م م ا مسعود محمد" 65 سنة بدون عمل قرر بقيام ابنه "م م م" 25 سنة بدون عمل بالتعدى على شقيقته المتوفاه بالضرب بعصا "شومه" محدثا إصابتها التى أودت بحياتها لشكه فى سلوكها.وتمكن ضباط وحدة مباحث القسم من ضبط المتهم المذكور والأداة المستخدمة، وبمواجهته اعترف وتم إخطار النيابة العامة، وأمرت بنقل الجثة لمشرحة الإسعاف وكلفت إدارة البحث الجنائى بالتحرى عن الواقعة، وتحرر المحضر رقم 11971/2018 إدارى قسم ثان الرمل. وقررت نيابة ثانى الرمل بحبس المتهم 4 أيام على ذمة التحقيقات.</t>
  </si>
  <si>
    <t xml:space="preserve">http://www.youm7.com/4064385</t>
  </si>
  <si>
    <t xml:space="preserve">https://www.masress.com/masrawy/701477521</t>
  </si>
  <si>
    <t xml:space="preserve">https://www.masress.com/elwatan/3859221</t>
  </si>
  <si>
    <t xml:space="preserve">http://www.youm7.com/4067136</t>
  </si>
  <si>
    <t xml:space="preserve">ص.أ. - ذكر - 34 - زوج أم - عامل</t>
  </si>
  <si>
    <t xml:space="preserve">ن.م.م.</t>
  </si>
  <si>
    <t xml:space="preserve">كسر بالساعد الأيسر وكدمات متفرقة نتيجة الضرب بقطعةحديدية</t>
  </si>
  <si>
    <t xml:space="preserve"> زوج الأم يشك في سلوك نوران بالمنصورة فكسر ساعدهاالفجرنشر في الفجر يوم 12 - 12 - 2018شك زوج الأم من ابناء مدينة المنصورة في سلوك نوران فاعتدي عليها بقطعة حدبدية نتج عنها كسر بساعدها الأيسر.وبدأت الواقعة باستقبال مستشفي الطوارئ "نوران.م.م" 15 عامًا، طالبة، ومقيمة بدائرة قسم ثان المنصورة، مصابة باشتباه كسر في الساعد الأيسر وكدمات بالجسم.وانتقلت قوة أمنية تحت اشراف اللواء محمد حجي مدير امن الدقهلية واللواء محمد شرباش مدير البحث الجنائي بالدقهلية وبسؤالها اتهمت زوج والدتها "السيد.ص.ا" 34 عامًا، ومقيم بشاوة بمركز المنصورة، بالتعدي عليها بالضرب بقطعة حديدية لشكه فى سلوكها.وتمكنت الأجهزة الأمنية من ضبط المتهن زوج الأم واعترف بالواقعة وجاري عرضه على النيابة لتباشر التحقيقات. </t>
  </si>
  <si>
    <t xml:space="preserve">https://www.masress.com/elfagr/4383627</t>
  </si>
  <si>
    <t xml:space="preserve">https://www.masress.com/veto/3376766</t>
  </si>
  <si>
    <t xml:space="preserve">رفض الزواج والهروب قبل فرحها</t>
  </si>
  <si>
    <t xml:space="preserve">شقة مهجورة</t>
  </si>
  <si>
    <r>
      <rPr>
        <sz val="11"/>
        <rFont val="Lohit Devanagari"/>
        <family val="0"/>
        <charset val="1"/>
      </rPr>
      <t xml:space="preserve">غير محدد – ذكر – </t>
    </r>
    <r>
      <rPr>
        <sz val="12"/>
        <rFont val="Lohit Devanagari"/>
        <family val="0"/>
        <charset val="1"/>
      </rPr>
      <t xml:space="preserve">0 – أخ – غير محدد
</t>
    </r>
    <r>
      <rPr>
        <sz val="11"/>
        <rFont val="Lohit Devanagari"/>
        <family val="0"/>
        <charset val="1"/>
      </rPr>
      <t xml:space="preserve">غير محدد – ذكر – </t>
    </r>
    <r>
      <rPr>
        <sz val="12"/>
        <rFont val="Lohit Devanagari"/>
        <family val="0"/>
        <charset val="1"/>
      </rPr>
      <t xml:space="preserve">0 – عم – غير محدد</t>
    </r>
  </si>
  <si>
    <t xml:space="preserve">صعق بالكهرباء</t>
  </si>
  <si>
    <t xml:space="preserve">المتهمان بتعذيب «عروس إمبابة» حتى الموت: «هربت من المنزل قبل فرحها»السبت 15-12-2018 00:42 | كتب: مصطفى السيد | اقتادت أجهزة الأمن بالجيزة، عاملا ونجل شقيقه، المتهمين بقتل شقيقة الأخير لشكهما فى سلوكها بمنطقة إمبابة، إلى مسرح الجريمة، لتمثيل الجريمة.وفى شقة بالطابق الثانى بعقار تحت الإنشاء بمنطقة المنيرة بإمبابة، ارتكب المتهمان جريمتهما بتعذيب المجنى عليها، 20 سنة، لمدة 3 ساعات حتى لفظت أنفاسها الأخيرة لشكهما فى سلوكها.وشرح المتهمان تفاصيل الجريمة أثناء مثولهما أمام فريق من نيابة حوادث شمال الجيزة، وضباط المباحث، تحت إشراف اللواء رضا العمدة، مدير الإدارة العامة للمباحث، واللواء محمد عبدالتواب، نائب مدير الإدارة العامة للمباحث، وسجلت النيابة اعترافات المتهمين بالصوت والصورة أثناء تمثيل الجريمة.وذكرت تحريات وتحقيقات الأجهزة الأمنية أن شقيق الفتاة وعمها استدرجاها بمكان سكنهما بمنطقة الوراق، إلى إحدى الشقق السكنية فى إمبابة، وعذبها الاثنان صعقا بالكهرباء وبالعصا حتى لفظت أنفاسها الأخيرة بعد قرابة 3 ساعات من التعذيب لشكهما فى سلوكها.وجاء فى التحريات والتحقيقات أن الفتاة تغيبت 3 أيام عن المنزل قبل زفافها بـ24 ساعة، ما دفع شقيقها وعمها للشك فى سلوكها وقتلاها، فيما أثبت تقرير الطب الشرعى أن الضحية «عذراء».ما حدث داخل شقة إمبابة، كشفت عنه تحريات المباحث التى جرت تحت إشراف اللواء دكتور مصطفى شحاتة، مدير أمن الجيزة، وجاءت أن بداية الواقعة ورود بلاغ من مستشفى إمبابة، إلى قسم الشرطة بوصول فتاة فى العقد الثانى من عمرها جثة هامدة إلى المستشفى.وذكرت التحريات والتحقيقات أنه عقب تلقى البلاغ، انتقلت قوة من المباحث، إلى مكان الواقعة، وتبين أن الفتاة مصابة بكدمات وسحجات وآثار تعذيب «صعق بالكهرباء»، وأنها لفظت أنفاسها الأخيرة قبل وصولها المستشفى.وانتقلت النيابة العامة لمناظرة الجثة، وقررت تشريحها لبيان أسباب الوفاة، وأجرى المقدم محمد ربيع رئيس مباحث قسم شرطة إمبابة تحريات حول الواقعة، وتبين أن الفتاة مقيمة فى منطقة الوراق، وأن من أحضر جثتها إلى المستشفى هو شقيقها وعمها، وأخبرا إدارة المستشفى أنها لفظت أنفاسها الأخيرة، بعد تعرضها للصعق الكهربائى من الغسالة.وبمناقشة عدد من أفراد الأسرة، قالوا إن الفتاة «عروس»، وأنه يوم وفاتها الأربعاء الماضى، كان موعد زفافها على نجل عمها، وتغيبت عن المنزل لمدة 3 أيام.جرى استئذان النيابة العامة لمناقشة شقيق الضحية وعمه المشتبه فيهما بارتكاب الواقعة، بعدما أشار التقرير المبدئى لتعرض الفتاة للتعذيب حتى الموت.</t>
  </si>
  <si>
    <t xml:space="preserve">https://www.almasryalyoum.com/news/details/1351345</t>
  </si>
  <si>
    <t xml:space="preserve">https://www.elwatannews.com/news/details/4105240</t>
  </si>
  <si>
    <t xml:space="preserve">https://www.masress.com/elwatan/3865212</t>
  </si>
  <si>
    <t xml:space="preserve">ع.م - ذكر - 0 - زوج - غير محدد</t>
  </si>
  <si>
    <t xml:space="preserve">ت.ح.</t>
  </si>
  <si>
    <t xml:space="preserve">تقييد وضرب وحرق</t>
  </si>
  <si>
    <t xml:space="preserve">رقم "14230" في قسم العبور</t>
  </si>
  <si>
    <t xml:space="preserve">لم يتم ذكر قيض على المتهم بالرغم من وجود محضر
https://zahma.cairolive.com/%D9%81%D9%8A%D8%AF%D9%8A%D9%88-%D8%B2%D9%88%D8%AC-%D9%85%D8%AA%D9%87%D9%85-%D8%A8%D8%AA%D8%B9%D8%B0%D9%8A%D8%A8-%D8%B2%D9%88%D8%AC%D8%AA%D9%87-%D8%B6%D8%B1%D8%A8%D9%8A-%D8%B9%D8%A7%D8%AF%D9%8A/</t>
  </si>
  <si>
    <t xml:space="preserve">ضحية تعذيب زوجها بالعبور: ضربنى بسلك الكهربا.. وغرز السكاكين فى جسمىالثلاثاء 18/ديسمبر/2018 - 09:02 مالمجني عليهاالمجني عليهاداليا عبدالباسطتباشر نيابة الخانكة التحقيق فى واقعة تعذيب زوج يدعى «عمرو. م»، زوجته «تقى. ح»، لمدة ٣ أيام متواصلة بالعبور.والتقت «الدستور» المجنى عليها، التى بدأت حديثها: «تزوجته بعد قصة حب، ورغم رفض والدى إتمام هذه الزيجة فإن الحب أعمانى عن حقيقته، وكل أهلى رفضوا حضور حفل الزفاف، وعمى هو من زوجنى منه».وقالت: «عشت معه ٣ سنوات ونصف السنة، وأثمر زواجنا عن إنجاب طفلنا آدم، وكانت مشكلتى معه أنه كثير الشك»، موضحة: «طوال هذه السنوات وأنا ممنوعة من كل شىء، من التليفون، ومن التواصل مع أهلى، والخروج لشراء متطلبات المنزل، وكنت أنتظره حتى يعود من عمله ويشترى لى ما ينقصنى، فاكتشفت أننى تزوجت شخصًا ليس طبيعيًا».واستكملت: «قبل حفلة التعذيب تشاجر معى وطلب منى أخذ هاتفى لكنى رفضت، وأخبرته بأنه الوسيلة الوحيدة للاطمئنان على أهلى وأصدقائى، فطلب منى حذف برنامج واتس أب من على الهاتف، فرفضت، وعلى إثر ذلك طلبت منه الطلاق، وقلت له (مابقتش مستحملة.. لو بتشك فيا طلقنى)، وأصررت على الذهاب لمنزل والدى، وبعد يوم واحد فقط اتصل بى هاتفيًا ووعدنى بأنه سيصلح من حاله ولن يفكر فى سحب هاتفى مرة أخرى، وحضر لمنزل والدى فى الساعة السادسة صباحًا، واصطحبنى أنا وطفلى لشقة الزوجية». وواصلت: «فور وصولنا قال لى: (شكلك مانمتيش طول الليل، كنتى بتكلمى مين؟)، قولت له: (والله صحيت على تليفونك)، وطلبت منه أن نكمل نومنا أنا وطفلى ونتحدث بعد الاستيقاظ، وبالفعل نمنا وفور استيقاظنا، وجدته يوجه لى اتهامًا مرة أخرى ويقول لى: (اعترفى بتعملى إيه غلط من ورايا)، فقلت له: مابعملش حاجة والله، وهاعمل إيه وأنا مش بخرج لوحدى أبدًا وتليفونى دايمًا معاك».وتابعت: «سكت، وخرج، وأخبرنى بأنه ذاهب للسوبر ماركت وفور عودته وجدته شخصًا آخر، وأحضر معه ٣ مشتركات كهربا، و٣ كابلات كمبيوتر، وربطها جميعًا، وقيدنى بعد تجريدى من ملابسى، لمدة ٣ أيام، وبعد تقطيع الأسلاك من الضرب، ضربنى مستخدمًا الحزام، وكل ذلك أمام عينى طفلى، ولم يكتف بذلك بل أحضر كل السكاكين بالشقة، وكان يغرز السكين بين أصابعى، وفى رأسى ويسكب على جسمى الماء، كل ذلك وأنا أتوسل إليه بأن يتركنى، وهو يقول لى: (قوليلى بتعملى إيه غلط الأول)».وقالت: «حاولت الانتحار بالقفز من البلكونة، لكنه أمسك بى وكسّر زجاج الشقة فوق رأسى، ورمى كوب الشاى الساخن على ساقى، خلال الثلاثة أيام حاولت والدتى التواصل معى هاتفيًا لكنه هددنى كى لا أخبرها بما يجرى، وهددنى بقتلها رميًا من البلكونة إذا زارتنى أو حاولت إنقاذى، فخفت على أهلى منه واضطررت أن أرد عليهم وأخبرهم بأننى بخير».من جانبها قالت احدى أقارب المجني عليها:«أثناء الواقعة تحدثت معها على الواتس لكنى شعرت بأنها ليست طبيعية، وتأكدت عندما أرسلت لى رسالة صوتية، فتأكدت بأن بها مكروهًا، فأخبرت والدتها بذلك».وتابعت: «اتصل والدها بزوجها هاتفيًا، فقال له: (بنتك بتخونى وأنا معايا الدليل)، فطلب منه والدها الحضور، وبالفعل حضر لوالدها فى منتصف الليل، واتصل بشقيقه وزوجته وطلب منهما الحضور للجلوس مع (تقى)، وبالفعل حضر هو وزوجته وكانت صدمة لهما عندما وجدا الشقة بها دماء فى كل مكان، لدرجة أن شقيقه قال لنا: (افتكرناهم دابحين خروف)، وكانت الصدمة عندما وجدا تقى ملقاة بالغرفة وهى عارية».وواصلت: «على الفور اتصل شقيقه بوالدتها، وقال لها الحقوا (تقى) بتموت، ونقلناها للمستشفى السعودى الألمانى، وعندما شاهدتها هى وطفلها لم أصدق أنها بسبب آثار التعذيب، جروح وإصابات بكل مكان فى جسدها، وطفلها عريان لابس لبس خفيف».وقالت: «منذ أن حرر والدها المحضر ضده، وهو يطلب منا التنازل، ولكنه رفض وأصر على استكمال القضية».</t>
  </si>
  <si>
    <t xml:space="preserve">https://www.masress.com/hawadeth/512071</t>
  </si>
  <si>
    <t xml:space="preserve">http://www.youm7.com/4105024</t>
  </si>
  <si>
    <t xml:space="preserve">https://www.cairo24.com/2018/12/16/%D8%AE%D8%A7%D8%B5-%D8%B2%D9%88%D8%AC-%D9%8A%D8%B9%D8%B0%D8%A8-%D8%B2%D9%88%D8%AC%D8%AA%D9%87-3-%D8%A3%D9%8A%D8%A7%D9%85-%D9%88%D9%8A%D8%B7%D8%B9%D9%86%D9%87%D8%A7-%D8%A8%D8%A7%D9%84%D8%B3%D9%83/</t>
  </si>
  <si>
    <t xml:space="preserve">حدائق القبة</t>
  </si>
  <si>
    <t xml:space="preserve">أ.م. - ذكر - 30 - زوج - سائق</t>
  </si>
  <si>
    <t xml:space="preserve">ش</t>
  </si>
  <si>
    <t xml:space="preserve">كسور متفرقة نتيجة القاء من الدور الرابع</t>
  </si>
  <si>
    <t xml:space="preserve">اصيبت الزوجة ثم توفت عقب نقلها للمستشفى نتيجة السقوط</t>
  </si>
  <si>
    <t xml:space="preserve">بإلقاء زوجته من شرفة منزل بسبب الخيانةالسبت، 22 ديسمبر 2018 01:42 منيابة حدائق القبة تحقق مع سائق متهم بإلقاء زوجته من شرفة منزل بسبب الخيانة جثة - أرشيفيةكتب عبد الله محمودمشاركةShare on facebookShare on twitterShare on facebookاضف تعليقاً واقرأ تعليقات القراءتباشر نيابة حدائق القبة التحقيق التحقيق مع سائق بتهمة القاء زوجته من الطابق الرابع، لشكه في سلوكها واعترافها بخيانته مع آخر، كما طلبت تحريات المباحث حول الواقعة، والاستعلام من المستشفى عن الحالة الصحية للمجني عليها، تمهيدا لاستدعائها وسماع أقوالها .وتبين من الكشف الطبي المبدئي على المجني عليها، إصابتها بكسور متفرقة بالجسد، وتخضع للعلاج .وكشفت التحقيقات الأولية، أن زوج المجني عليها يعمل سائقا، وعلم بخيانة زوجته مع آخرين، وأثناء معاتبتها ومواجهتها بما بالمعلومات، فوجيء بردها واعترافها بانها ارتكبت هذه الأفعال، وأنها مارست الرذيلة مع أكثر من رجل، فانهال عليها ضربا، ثم حملها وألقاها من الطابق الرابع، انتقاما لشرفه وثارا لكرامته.</t>
  </si>
  <si>
    <t xml:space="preserve">http://www.youm7.com/4077200</t>
  </si>
  <si>
    <t xml:space="preserve">https://www.masress.com/alwafd/2158296</t>
  </si>
  <si>
    <t xml:space="preserve">https://www.masress.com/elfagr/4398798</t>
  </si>
  <si>
    <t xml:space="preserve">http://www.youm7.com/4092889</t>
  </si>
  <si>
    <t xml:space="preserve">الطلاق وكثرة الخروج  من المنزل</t>
  </si>
  <si>
    <t xml:space="preserve">غير محدد - ذكر - 0 - أخ - سائق</t>
  </si>
  <si>
    <t xml:space="preserve">طعنتين بالبطن</t>
  </si>
  <si>
    <t xml:space="preserve">نيابة الحدائق تبدأ التحقيق مع سائق طعن شقيقته لشكه فى سلوكهاالإثنين، 31 ديسمبر 2018 11:28 صنيابة الحدائق تبدأ التحقيق مع سائق طعن شقيقته لشكه فى سلوكها جثة - ارشيفيهكتب عبد الله محمودمشاركةShare on facebookShare on twitterShare on facebookاضف تعليقاً واقرأ تعليقات القراءتباشر نيابة حدائق القبة التحقيق مع سائق لاتهامه بطعن شقيقته لشكه في سلوكها، وأرسلت إلي المستشفي للاستعلام عن الحالة الصحية للمجني عليها تمهيدا لسؤالها، كما كلفت المباحث الجنائية بسرعة إجراء تحريات المباحث حول الواقعة.وكشفت تحقيقات النيابة أن المجني عليها انفصلت عن زوجها وانتقلت للعيش في منزل عائلتها، إلا أن المتهم كان رافضا هذا الطلاق، وحاول أكثر من مرة إثناءها عن قرارها، وباءت جميع محاولاته بالفشل، فأمرها بالجلوس في المنزل وعدم الخروج، بدعوي أن المجتمع ينظر للمطلقة نظرة قبيحة، وتصبح عرضة للأقاويل والشائعات.وأضافت التحقيقات أن المتهم كان شديد الغيرة علي شقيقته، فما أن رآها ذات يوم ذاهبه للسوق لشراء بعض الاحتياجات حتي تعدي عليها بالضرب المبرح، وما أن وصلا إلي المنزل حتي طعنها بسلاح أبيض قاصدا قتلها للتخلص منها .البداية عندما تلقى المقدم خالد سيف رئيس مباحث قسم شرطة حدائق القبة، بلاغا من الأهالي يفيد قيام سائق بطعن شقيقته، على الفور انتقل رجال المباحث إلى مكان الحادث، وبالفحص تبين إصابة سيدة في العقد الثالث من عمرها بطعنتين بالبطن، تم نقلها إلى المستشفى لتلقي العلاج اللازم.وكشفت التحريات الأولية، أن شقيقها وراء ارتكاب الواقعة بسبب شكه في سلوكها، خصوصا بعد انفصالها عن زوجها من فترة قريبة، وأن مشاجرة حدثت بينهما قبل الحادث بساعتين، وما أن وصلا إلي المنزل حتي طعنها بسلاح أبيض قاصدا قتلها للتخلص منها .وبتقنين الإجراءات وإعداد الأكمنة تمكن المقدم خالد سيف رئيس مباحث قسم شرطة حدائق القبة والقوة المرافقة له من ضبط المتهم، وبحوزته السلاح المستخدم في الحادث.وبمواجهته أمام اللواء أشرف الجندى مدير مباحث العاصمة، اعترف بارتكاب الواقعة لشكه في سلوكها، تحرر محضر بالواقعة وتولت النيابة العامة التحقيق.</t>
  </si>
  <si>
    <t xml:space="preserve">http://www.youm7.com/4087328</t>
  </si>
  <si>
    <t xml:space="preserve">https://www.masress.com/elbalad/3635049</t>
  </si>
  <si>
    <t xml:space="preserve">https://www.masress.com/masrawy/701489424</t>
  </si>
  <si>
    <t xml:space="preserve">أ.ع.أ - ذكر - 28 - زوج - عامل بمطبعة</t>
  </si>
  <si>
    <t xml:space="preserve">د.م.ن.</t>
  </si>
  <si>
    <t xml:space="preserve">عامل يقتل زوجته بحبوب حفظ الغلال لشكه فى سلوكها بطنطاعادل ضرةنشر في اليوم السابع يوم 31 - 12 - 2018أقدم عامل على قتل زوجته بإعطائها حبوب لحفظ الغلال على أنها حبوب للتخسيس لشكه فى سلوكها، وتمكن رجال المباحث بقسم أول طنطا من ضبطه، واعترف بارتكابه للواقعة.وكان اللواء طارق حسونة مدير أمن الغربية قد تلقى إخطارا من مأمور قسم أول طنطا، بوصول داليا م ن 32 سنة ربة منزل لمستشفى المنشاوى العام جثة هامة، وتبين من خلال توقيع الكشف الطبي على الجثة، تناولها حبة حفظ الغلال السامة.وتم تشكيل فريق بحث لكشف غموض الواقعة، تحت إشراف اللواء السعيد شكري مدير المباحث الجنائية، قاده العميد ايهاب عطية رئيس مباحث المديرية، ضم المقدم وليد الصواف مفتش الإدارة المركزية بطنطا، والرائد يوسف الجندي رئيس مباحث قسم أول طنطا.وكشفت التحريات وجود خلافات بين المجني عليها وزوجها ويدعى "أحمد ع أ" 28 سنة عامل بمطبعة، لشكه فى سلوكها، بوجود علاقة عاطفية بينها وأحد الاشخاص على "فيس بوك".وتم ضبط المتهم واعترف تفصيليا بالواقعة، حيث قام بإحضار حبة لحفظ الغلال واقنع زوجته بتناولها على أنها حبوب للتخسيس، وما أن تناولتها حتى لقيت حتفها فى الحال، لاكتشافه وجود علاقه بينها واحد الأشخاص على ال"فيس بوك"، وبعرضه على النيابة العامة أمرت بحبسه 4أيام على ذمة القضية. </t>
  </si>
  <si>
    <t xml:space="preserve">https://www.masress.com/youm7/4087605</t>
  </si>
  <si>
    <t xml:space="preserve">https://www.masress.com/ahrammassai/373348</t>
  </si>
  <si>
    <t xml:space="preserve">سخا</t>
  </si>
  <si>
    <t xml:space="preserve">ا.ع.ذ. - ذكر – 42 – زوج – طبيب</t>
  </si>
  <si>
    <t xml:space="preserve">م.ف.س.</t>
  </si>
  <si>
    <t xml:space="preserve">طبيبة</t>
  </si>
  <si>
    <t xml:space="preserve">ذبح عميق بالرقبة بسكين</t>
  </si>
  <si>
    <t xml:space="preserve">القضية رقم 502 لسنة 2019، جنايات قسم أول شرطة كفرالشيخ، والمقيدة برقم 25 لسنة 2019، كلى كفرالشيخ</t>
  </si>
  <si>
    <t xml:space="preserve">http://www.youm7.com/4158662</t>
  </si>
  <si>
    <t xml:space="preserve">اقدم المتهم على قتل ابناءه الثلاثة بنفس طريقة قتل الام، وذلك بدافع حفظهم من العار
ع. - ذكر – 10
ع. - ذكر – 7
ل. - أنثى – 4 سنوات</t>
  </si>
  <si>
    <t xml:space="preserve">تشيع جثامين طبيبة وأطفالها الثلاثة ضحايا الذبح بكفر الشيخ الثلاثاء، 01 يناير 2019 02:01 م تشيع جثامين طبيبة وأطفالها الثلاثة ضحايا الذبح بكفر الشيخ تشيع الجثامين كفر الشيخ – محمد سليمان مشاركة Share on facebook Share on twitter Share on facebook اضف تعليقاً واقرأ تعليقات القراء شيع الآلاف من أهالى سخا بمحافظة كفر الشيخ، جثامين الدكتورة منى فتحى السجينى طبيبة التحاليل، وأبناءها الثلاثة " ليلى وعبدالله وعمر"، ضحايا الذبح على يد والدهم لدفنهم بمقابر العائلة بسخا. وسادت حالة من الحزن الشديد وسط الأهالى خلال تشييع الجثامين، وأكد الأهالى، أن الدكتورة منى السجينى كانت حسنة السير والسلوك وصاحبة سمعة طيبة، وتحرص على صلاتها، ومجتهدة فى عملها. ويأتى ذلك بعدما قرر المستشار أحمد شفيق رئيس نيابة قسم أول كفر الشيخ، تحت إشراف المستشار ياسر الرفاعى المحامى العام الأول لنيابات كفر الشيخ، حبس الطبيب أحمد عبد الله زكى، 4 أيام على ذمة التحقيقات، فى اتهامه بذبح زوجته وأطفاله الثلاثة. واعترف المتهم تفصيلياً بارتكاب الجريمة، بدافع الشك الذى لم يستطع أن يثبته بأنه قتل زوجته منى فتحى السجينى فى حوالى الساعة 2 ظهراً وكان متواجدا بالشقة ثم بعد ذلك قتل ابنته ذبحاً بالسكين، ثم ذبح نجليه وهما نائمين، وأرشد عن أداة الذبح. وكانت مباحث محافظة كفرالشيخ، قد كشفت لغز مقتل أسرة كاملة مكونة من 4 أفراد تم العثور على جثثهم مذبوحين داخل شقتهم فى جريمة هزت المحافظة مع بداية العام الجديد. كان اللواء فريد مصطفى مدير أمن كفرالشيخ قد تلقى بلاغا من الدكتور احمد ع ذ أ( 42 سنة) يفيد بأنه عند عودته من عمله إلى منزل أسرته بمدينة كفر الشيخ وجد زوجته "منى ف. س" وأطفاله عبد الله 8 سنوات، وعمر 6 سنوات، وليلى 4 سنوات مذبوحين. وانتقل مدير الأمن ومدير المباحث وعدد من ضباط البحث الجنائى وبمعاينة الشقة لم يتم العثور على أى كسر فى أبوابها أو النوافذ التى تطل على الشوارع أو منافذ المناور، وبدأت شكوك الضباط تحوم حول الزوج لكون الشقة ليس بها أى آثار عنف، وبتضييق الخناق حول الزوج، انهار أمام مدير الأمن وضباط المباحث واعترف بجريمته معللا ذلك بوجود خلافات بينه وبين زوجته مما جعله يفقد عقله ويتجرد من إنسانيته ويتخلص من زوجته وأولاده فى ليلة رأس السنة. وتم القبض على الزوج الذى قام بتمثيل الحادث فجرا، وتمت إحالته إلى النيابة التى تولت التحقيق.</t>
  </si>
  <si>
    <t xml:space="preserve">https://www.elfagr.com/3411822</t>
  </si>
  <si>
    <t xml:space="preserve">https://www.almasryalyoum.com/news/details/1374871</t>
  </si>
  <si>
    <t xml:space="preserve">http://www.youm7.com/4127466</t>
  </si>
  <si>
    <t xml:space="preserve">النصف الاول من 2019</t>
  </si>
  <si>
    <t xml:space="preserve">ك.ع - ذكر - 65 - أب - مزارع</t>
  </si>
  <si>
    <t xml:space="preserve">س.ك</t>
  </si>
  <si>
    <t xml:space="preserve">جفاف نتيجة لمنع الطعام والشراب</t>
  </si>
  <si>
    <t xml:space="preserve">مزارع يعذب ابنته ويمنع عنها الطعام والشراب حتى الموت
ايمن رياض
نشر في صدى البلد يوم 02 - 01 - 2019
قام مزارع بقرية قرارة بمركز مغاغة شمال المنيا بتعذيب ابنته التي تبلع من العمر 28 عاما بالبطيء حتي لفظت انفاسها بسبب حبسها لاكثر من شهر ونصف الشهر داخل حجرتها ومنع عنها الطعام والشراب مما ادي لاصابتها بالجفاف والوفاة لشكه فى سلوكها.
كان اللواء مجدي عامر مساعد وزير الداخلية لامن المنيا قد تلقي اخطارا من اللواء مجدي سالم مدير المباحث بورود بلاغ من ف.ج 62 ينة تتهم فية زوجها ك.ع 65 سنة مزارع بالتسبب في وفاة ابنتها س.ك 25 سنة ربة منزل
وعلي الفور تم تشكيل فريق بحث جنائي برئاسة الرائد محمود شلقامي رءيس مباحث مركز مغاغة حيث تبين ان والدة السيدة قام بحبسها داخل حجرتها بالمنزل لاكثر من شهر ونصف ومنع عنها الطعام والشراب وكان يضع لها لقيمات قليلة جدا مرة واحدة كل عدة ايام مما ادي لاصابتها بالجفاف وفقدت وزنها بشكل كبير وتوفيت علي اثر ذلك
وتبين ان سبب تعذيب والدها لها شكه في سلوكها لكثرة لخروجها من المنزل وتحرر محضر بالواقعة واخطرت النيابة لتولي التحقيق والتي امرت بحبس المزارع المتهم</t>
  </si>
  <si>
    <t xml:space="preserve">https://www.masress.com/elbalad/3638959</t>
  </si>
  <si>
    <t xml:space="preserve">https://www.masress.com/elwatan/3907308</t>
  </si>
  <si>
    <t xml:space="preserve">https://www.masress.com/almasryalyoum/4356580</t>
  </si>
  <si>
    <t xml:space="preserve">شك في خيانة وفي نسب الطفل</t>
  </si>
  <si>
    <t xml:space="preserve">عدة طعنات في البطن بسلاح أبيض</t>
  </si>
  <si>
    <t xml:space="preserve">المتهم بذبح زوجته: "قالتلي أنا حامل والجنين مش ابنك.. فشقيت بطنها"11:20 ص | السبت 05 يناير 2019كتب: محمود الجارحى وجيهان عبد العزيز 
لم يمر عامان على زواجهما.. وانتهى العُرس بجريمة قتل، حيث ذبح عامل زوجته وشق بطنها بـ"كتر"، لشكه في سلوكها، وذكرت تحريات وتحقيقات الأجهزة الأمنية والقضائية، أن الشاب العشريني اعترف بتفاصيل جريمته.  وكشف الشاب عن تفاصيل الـ13 دقيقة التي بدأت بالتشاجر بينهما داخل شقتهما بمنطقة الطوابق في حي الهرم بالجيزة، وأنهت بالذبح، وقال الشاب المنسوب إليه تهمة القتل العمد، أنه قتل زوجته لشكه في سلوكها: "قالت ليا أنا حامل.. واللي في بطني ده مش منك ماحستش بنفسي، وكان معايا كتر.. طلعته وضربتها في رقبتها.. وشقيت بطنها".  تابع: "اللي حصل يوم الجريمة، كان يوم الخميس اللي فات، دخل الشقة لقيتها بيتخانق معايا من غير سبب، مرضتش أتكلم وطلبت منها تعمل ليا الأكل، رفضت وقالت ليا أنت مش راجل، مسكتها من رقبتها وكنت هضربها بس مرضتش علشان هي كانت حامل فى الشهر التاسع.. لقيتها بتقولي إن اللي في بطنها ده مش ابني ماحستش بنفسي، طلعت كتر من هدومي وضربتها في رقبتها وشقيت بطنها.. وبعدين طلعت أجري من الشقة".  "كنت بشك فيها، لقيت على تليفونها رسائل جنسية على فيس بوك والواتس آب، بينها وبين واحد تاني، وحذرتها كتير تبطل الكلام ده.. بس هي مكنتش بتسمع الكلام".. اعترافات الزوج المنسوب إليه تهمة القتل العمد، أكدتها تحريات وتحقيقات الأجهزة الأمنية التي جرت تحت إشراف اللواء رضا العمدة مدير الإدارة العامة للمباحث، واللواء محمد الألفي نائب مدير الإدارة العامة للمباحث.  وجاءت كالتالي: "أنه في يوم الخميس الماضي.. تلقى قسم شرطة الهرم، بلاغا من مستشفى الهرم، بوصول ربة منزل مصابة بجرح ذبحي في الرقبة وجرح في البطن، ولفظت أنفاسها الأخيرة فور دخولها المستشفى".  وعلى الفور انتقلت قوة أمنية من مباحث الجيزة، تحت إشراف اللواء دكتور مصطفى شحاتة مساعد أول وزير الداخلية لأمن الجيزة إلى المستشفى، وبدأ فريق البحث الذي يضم العقيد محمد راسخ مفتش مباحث الهرم، والمقدم محمد الصغير رئيس مباحث الهرم، تحت قيادة العميد أسامة عبد الفتاح رئيس المباحث الجنائية لقطاع غرب الجيزة، أن شقيق زوج الضحية هو الذي نقلها إلى المستشفى، وبمناقشته أقر أنه شاهد زوج المجني عليها، يخرج من الشقة مسرعا بعد سماع صوت استغاثة المجني عليها، وأنه يقيم في العقار الذي تقيم فيه الضحية.  وانطلقت مأمورية من مباحث القسم، وبدأت في البحث عن المتهم، وتمكنت القوات من ضبطه وبمواجهته اعترف بارتكاب الواقعة، وجاء في محضر الشرطة أنه كشف عن ملابسات الواقعة. وسجلت القوات اعترافات المتهم، وجرى العرض على اللواء علاء الدين سليم مساعد أول وزير الداخلية لقطاع الأمن العام، وأمر بتحرير محضر باعترافات الزوج وعرضه على النيابة، وأخطر المستشار شريف توفيق المحامي العام الأول لنيابات شمال الجيزة، وأصدرت نيابة حوادث جنوب الجيزة، قرارًا بحبسه لمدة 15 يوما، ولا تزال التحقيقات مستمرة.</t>
  </si>
  <si>
    <t xml:space="preserve">https://www.masress.com/alwafd/2174428</t>
  </si>
  <si>
    <t xml:space="preserve">http://www.youm7.com/4091193</t>
  </si>
  <si>
    <t xml:space="preserve">https://www.elwatannews.com/news/details/3911776</t>
  </si>
  <si>
    <t xml:space="preserve">تلقي مكالمة هاتفية من رجل</t>
  </si>
  <si>
    <t xml:space="preserve">اقدمت المجني عليها على الانتحار هربا من الاعتداء قفزا من الدور الرابع وتوفت</t>
  </si>
  <si>
    <t xml:space="preserve"> مصرع ربة منزل ألقت نفسها من الطابق الرابع هربا من "علقة " ببولاق الدكرورالخميس، 03 يناير 2019 02:42 صمصرع ربة منزل ألقت نفسها من الطابق الرابع هربا من "علقة " ببولاق الدكرور انتحار - أرشيفيةكتب بهجت أبو ضيفمشاركةShare on facebookShare on twitterShare on facebookاضف تعليقاً واقرأ تعليقات القراءألقت ربة منزل بنفسها من الطابق الرابع بأحد منازل بولاق الدكرور، مما أسفر عن مفارقتها الحياة، وكشفت التحريات أن مشادة كلامية نشبت بينها وبين زوجها بسبب تلقيها مكالمة هاتفية من أحد الأشخاص، مما دفعه للاعتداء عليها بالضرب، حيث أسرعت إلى بلكونة الشقة وألقت بنفسها خوفا من اعتدائه عليها.تلقى العميد أسامة عبد الفتاح رئيس مباحث قطاع غرب الجيزة بلاغا يفيد مصرع ربة منزل نتيجة سقوطها من الطابق الرابع ببولاق الدكرور.وبانتقال العقيد محمد الشاذلي مفتش مباحث غرب الجيزة إلى محل الواقعة، تبين وجود شبهة جنائية فى الوفاة وأن خلافات بينها وبين زوجها وراء مصرعها.وكشفت تحريات الرائد محمد الجوهري رئيس مباحث قسم شرطة بولاق الدكرور ومعاونه النقيب كريم عبد الرازق أن زوج المتوفية اعتدى عليها بالضرب لاكتشافه تلقيها اتصالا هاتفيا من أحد الأشخاص، فأصيبت بحالة من الذعر وأسرعت إلى بلكونة الشقة الكائنة بالطابق الرابع وألقت بنفسها، مما أسفر عن مصرعها.وألقى النقيبان أيمن سكورى وأحمد مندور القبض على الزوج، وتحرر محضر بالواقعة، وأخطرت النيابة للتحقيق.</t>
  </si>
  <si>
    <t xml:space="preserve">http://www.youm7.com/4090681</t>
  </si>
  <si>
    <t xml:space="preserve">http://gate.ahram.org.eg/News/2083387.aspx</t>
  </si>
  <si>
    <t xml:space="preserve">https://www.elnabaa.net/742437</t>
  </si>
  <si>
    <t xml:space="preserve">https://www.masress.com/alwafd/2179584</t>
  </si>
  <si>
    <t xml:space="preserve">اغتصاب وتصوير وتهديد بفضح 3 من بناته</t>
  </si>
  <si>
    <t xml:space="preserve">غير محدد – ذكر – 0 – أبن – غير محدد
غير محدد – ذكر – 0 – أبن – غير محدد</t>
  </si>
  <si>
    <t xml:space="preserve">أ. م.</t>
  </si>
  <si>
    <t xml:space="preserve">سائق</t>
  </si>
  <si>
    <t xml:space="preserve">16 طعنة بسلاح أبيض</t>
  </si>
  <si>
    <t xml:space="preserve">جريمة الهرم| مقاول اغتصب بناته وصورهن بالفيديو.. فانتقم منه ولداه بـ14 طعنة05:09 م الخميس 10 يناير 2019جريمة الهرم| مقاول اغتصب بناته وصورهن بالفيديو.. فانتقم منه ولداه بـ14 طعنةكتب - صابر المحلاوي:تجري نيابة الهرم برئاسة المستشار مدحت مكي، المحامي العام للنيابات، التحقيق في واقعة مقتل سائق علي يد نجليه بالهرم، اليوم الخميس.تحقيقات النيابة الأولية كشفت أن الأب القتيل اغتصب ابنته وابنتي زوجته ما دفع نجليه الشابين لقتله انتقاما منه بعد قيامه بتصوير الفتيات الثلاث وتهديده بفضحهن.البداية عندما تلقى قسم شرطة الهرم بلاغًا بالعثور علي سائق مقتولا داخل شقته بمنطقة الهرم حيث تم فحص علاقات القتيل وخلافاته وأسفرت التحريات عن مشاهدة نجليه يغادران العقار الذي تقع به الشقة في وقت معاصر لوقوع الجريمة.أضافت التحقيقات أن المجني عليه يدعى "أيمن. م" 56 سنة، تزوج من سيدة وأنجب منها ولدًا وفتاة ثم تزوج من أخرى (لديها فتاتان من الزوج الأول) وأنجب منها ولدًا، وأنه اغتصب ابنته وابنتي زوجته عدة مرات لمدة سنوات بعد تهديدهن بمقاطع فيديو صورها لهن أثناء ممارسته الجنس معهن.وكشفت التحقيقات أن نجلي المجني عليه، علما بتعديه جنسيًا على شقيقاتهما، وعندما واجهاه بالأمر، أكد لهما ارتكابه الجرم وأنه سيفضحهن بنشر الفيديوهات المصورة لهن، ما دفعهما للتخلص منه، فتوجها لشقته وشلّ أحدهما حركته، فيما سدد الثاني إليه 14 طعنة وتركاه جثة هامدة وغادرا المنزل هاربيَن.ونجحت قوة أمنية برئاسة المقدم محمد الصغير رئيس مباحث الهرم والرائد محمد سعودي معاون المباحث في إلقاء القبض على الشقيقين المتهمين وبمواجهتهما أقرا بارتكاب الجريمة وتمت إحالتهما للنيابة العامة للتحقيق.</t>
  </si>
  <si>
    <t xml:space="preserve">https://www.masrawy.com/news/news_cases/details/2019/1/10/1494258/%D8%AC%D8%B1%D9%8A%D9%85%D8%A9-%D8%A7%D9%84%D9%87%D8%B1%D9%85-%D9%85%D9%82%D8%A7%D9%88%D9%84-%D8%A7%D8%BA%D8%AA%D8%B5%D8%A8-%D8%A8%D9%86%D8%A7%D8%AA%D9%87-%D9%88%D8%B5%D9%88%D8%B1%D9%87%D9%86-%D8%A8%D8%A7%D9%84%D9%81%D9%8A%D8%AF%D9%8A%D9%88-%D9%81%D8%A7%D9%86%D8%AA%D9%82%D9%85-%D9%85%D9%86%D9%87-%D9%88%D9%84%D8%AF%D8%A7%D9%87-%D8%A8%D9%8014-%D8%B7%D8%B9%D9%86%D8%A9-</t>
  </si>
  <si>
    <t xml:space="preserve">http://www.youm7.com/4100007</t>
  </si>
  <si>
    <t xml:space="preserve">https://honna.elwatannews.com/news/details/2002390/%D9%85%D9%82%D8%A7%D9%88%D9%84-%D9%8A%D8%BA%D8%AA%D8%B5%D8%A8-%D8%A7%D8%A8%D9%86%D8%AA%D9%87-%D9%88%D8%A7%D8%A8%D9%86%D8%AA%D9%8A-%D8%B2%D9%88%D8%AC%D8%AA%D9%87-%D9%88%D9%8A%D8%B5%D9%88%D8%B1%D9%87%D9%85%D8%A7-%D9%81%D9%8A-%D8%A7%D9%84%D9%87%D8%B1%D9%85-%D9%88%D9%88%D9%84%D8%AF%D8%A7%D9%87-%D9%8A%D9%85%D8%B2%D9%82%D8%A7%D9%86-%D8%AC%D8%B3%D8%AF%D9%87</t>
  </si>
  <si>
    <t xml:space="preserve">أ.ح - ذكر - 33 - زوج - صاحب محل قطع غيار سيارات</t>
  </si>
  <si>
    <t xml:space="preserve">ه.ط</t>
  </si>
  <si>
    <t xml:space="preserve"> زوج قتل زوجته لاعترافها بحملها من شخص آخر في قليوب
متهم في اعترافه بقتل زوجته بالقليوبية: "بتحب واحد تاني وحامل منه"
أسامة علاء الدين
نشر في مصراوي يوم 11 - 01 - 2019
ضبطت أجهزة الأمن بالقليوبية، اليوم الجمعة، صاحب محل قطع غيار سيارات، بعد اتهامه بقتل زوجته عقب مشادة حدثت بينهما.
وذكر المتهم في اعترافاته عقب القبض عليه أن زوجته أخبرته بوجود علاقة غير شرعية لها مع آخر و"حملت بسببها جنينًا".
وأمرت النيابة بندب الطبيب الشرعي لتشريح الجثة وبيان سبب الوفاة وطلب تحريات المباحث عن الواقعة.
تلقى اللواء رضا طبلية مدير أمن القليوبية، إخطارًا من اللواء هشام سليم مدير إدارة البحث الجنائي، بورود بلاغ إلى قسم شرطة قليوب من "أ. ح" 33 عاما، صاحب محل قطع غيار سيارات ومقيم بدائرة القسم، بوفاة زوجته "ه. ط" 19 عاما، ربة منزل، ومقيمة بذات العنوان إثر اعتدائه عليها بالضرب وخنقها حتى لفظت أنفاسها الأخيرة لشكه في سلوكها.
انتقل العميد يحيى راضي مدير المباحث الجنائية بالمديرية، وبسؤال المتهم، قرر حدوث مشادة كلامية بينهما إثر اعترافها له بوجود علاقة غير شرعية بينها وشخص آخر وحملها في الشهر الثالث سفاحًا، فاعتدى عليها بالضرب وخنقها ونقلها عقب ذلك لمستشفى قليوب العام حيث تبين له وفاتها، وعاد بها للمنزل مرة أخرى وحضر للإبلاغ.</t>
  </si>
  <si>
    <t xml:space="preserve">https://www.albawabhnews.com/3447405</t>
  </si>
  <si>
    <t xml:space="preserve">https://www.vetogate.com/3397146</t>
  </si>
  <si>
    <t xml:space="preserve">https://www.masress.com/masrawy/701494670</t>
  </si>
  <si>
    <t xml:space="preserve">روض الفرج</t>
  </si>
  <si>
    <t xml:space="preserve">كثرة هروبها من المنزل وانتشار الشائعات حول سلوكها</t>
  </si>
  <si>
    <t xml:space="preserve">أسفل كوبري بولاق</t>
  </si>
  <si>
    <t xml:space="preserve">غير محدد - ذكر - 31 - خال - عامل</t>
  </si>
  <si>
    <t xml:space="preserve">أبنة أخت</t>
  </si>
  <si>
    <t xml:space="preserve">عدة طعنات في الرقبة بسكين</t>
  </si>
  <si>
    <t xml:space="preserve">السجن 12 سنة</t>
  </si>
  <si>
    <t xml:space="preserve"> عامل يذبح ابنة شقيقته لسوء سلوكها بروض الفرج ويسلم نفسه للشرطة
الإثنين، 14 يناير 2019 12:32 م
عامل يذبح ابنة شقيقته لسوء سلوكها بروض الفرج ويسلم نفسه للشرطة جثة -أرشيفية
كتب كريم صبحى
شهدت منطقة روض الفرج حادثا بشعا، بعدما استدرج عامل ابنة شقيقه وذبحها بسكين، بسبب سوء سلوكها ثم سلم نفسه لقسم الشرطة.
والبداية بتلقى قسم شرطة روض الفرج، بلاغا بالعثور على جثة لفتاة تبلغ من العمر 18 سنة، انتقل رجال المباحث لمكان الحادث وتبين من المعاينة الأولية لجثة المجنى عليها، أن بها طعنات فى رقبتها .
وأثناء المعاينة، تم إخطار رجال المباحث بأن المتهم خال المجنى عليها وسلم نفسه فى قسم الشرطة ومعه أداة الجريمة. 
واعترف المتهم بارتكابه الواقعة، وأنه شعر بغضب واستياء من سلوك ابنة شقيقته السيء، وكثرة الأحاديث بين الناس عن سلوكها السيء، وأنها اعتادت الغياب عن البيت لفترات طويلة فاستدرجتها وطعنتها بالسكين.</t>
  </si>
  <si>
    <t xml:space="preserve">http://www.youm7.com/4104016</t>
  </si>
  <si>
    <t xml:space="preserve">http://www.youm7.com/4186833</t>
  </si>
  <si>
    <t xml:space="preserve">http://www.youm7.com/4257292</t>
  </si>
  <si>
    <t xml:space="preserve">https://www.masrawy.com/news/news_cases/details/2019/1/18/1498713/-%D8%AE%D8%A7%D9%84%D9%87%D8%A7-%D9%82%D8%AA%D9%84%D9%87%D8%A7-%D9%88%D8%AC%D9%84%D8%B3-%D8%AC%D9%88%D8%A7%D8%B1-%D8%AC%D8%AB%D8%AA%D9%87%D8%A7-%D9%82%D8%B5%D8%A9-%D8%B0%D8%A8%D8%AD-%D9%81%D8%AA%D8%A7%D8%A9-%D8%A8%D9%83%D9%88%D8%B1%D9%86%D9%8A%D8%B4-%D8%A7%D9%84%D9%86%D9%8A%D9%84-%D8%B5%D9%88%D8%B1-</t>
  </si>
  <si>
    <t xml:space="preserve">أبو طشت</t>
  </si>
  <si>
    <t xml:space="preserve">عملها بالتمثيل</t>
  </si>
  <si>
    <t xml:space="preserve">ع.م - ذكر - 28 - أبن عم - عاطل</t>
  </si>
  <si>
    <t xml:space="preserve">ف.ع</t>
  </si>
  <si>
    <t xml:space="preserve">ممثلة</t>
  </si>
  <si>
    <t xml:space="preserve"> عاطل يقتل ابنة عمه بسبب سفرها للقاهرة والعمل فى مجال التمثيل.. والأمن يضبطهالأربعاء، 16 يناير 2019 09:24 معاطل يقتل ابنة عمه بسبب سفرها للقاهرة والعمل فى مجال التمثيل.. والأمن يضبطه جثة - أرشيفيةقنا - وائل محمدمشاركةShare on facebookShare on twitterShare on facebookاضف تعليقاً واقرأ تعليقات القراءأقدم عاطل على طعن ابنة عمه بـ17 طعنة بالسكين فى منزلها الكائن بقرية كوم جابر التابعة لمركز أبو تشت، شمال محافظة قنا، بسبب إصرارها على التمثيل فى السينما، وتمكنت قوات الأمن من ضبطه واعترف بارتكاب الواقعة.تلقى اللواء مجدى القاضى، مدير أمن قنا إخطارا مفاده، العثور على جثة "ف.ع" 27 سنة، مطلقة، وبها آثار طعنات سكين وغارقة فى دمائها بمنزلها بقرية كوم جابر.وبالتحرى تبين أن وراء ارتكاب الواقعة قيام "ع.م" 28 سنة، عاطل، ابن عم المجنى عليها، بسبب رفضه ظهور القتيلة فى الأعمال الفنية والتمثيل فى السينما.وأدلى المتهم بأقواله أمام ضباط المباحث بقسم الشرطة، أنها كانت تعشق التمثيل وتسافر إلى القاهرة بشكل دائم، مضيفا: "فى آخر سفرية لها أذاعت بين أهالى القرية أنها مثلت دور خادمة فى فيلم".وأشار إلى أنه طلب منها عدم السفر والمشاركة فى مثل هذه الأدوار ورفضت التمثيل خوفا من ملاحقتنا بالعار، خاصة أنها مطلقة ومن عائلة محترمة، ولم يشارك أحد من عائلتنا فى الفن، ووقعت مشادة بينى وبينها على إثرها قمت بإحضار سكين وطعنتها 17 طعنة.تم إيداع الجثة مشرحة مستشفى أبو تشت لإحضار الطبيب الشرعى لتشريح الجثة ومعرفة أسباب الوفاة، تحرر محضر بالواقعة لتتولى النيابة التحقيق.</t>
  </si>
  <si>
    <t xml:space="preserve">http://www.youm7.com/4107430</t>
  </si>
  <si>
    <t xml:space="preserve">https://www.masrawy.com/news/news_regions/details/2019/1/17/1498368/%D8%B9%D8%A7%D8%B7%D9%84-%D9%85%D8%AA%D9%87%D9%85-%D8%A8%D9%82%D8%AA%D9%84-%D8%A7%D8%A8%D9%86%D8%A9-%D8%B9%D9%85%D9%87-%D8%A8%D9%8017-%D8%B7%D8%B9%D9%86%D8%A9-%D9%85%D8%AB%D9%84%D8%AA-%D8%AF%D9%88%D8%B1-%D8%AE%D8%AF%D8%A7%D9%85%D8%A9-%D9%81%D9%8A-%D9%81%D9%8A%D9%84%D9%85-</t>
  </si>
  <si>
    <t xml:space="preserve">https://www.dostor.org/2478663</t>
  </si>
  <si>
    <t xml:space="preserve">اتهام بتعدد العلاقات مع الرجال</t>
  </si>
  <si>
    <t xml:space="preserve">ا.ص.م - ذكر - 23 - أخ - بكالوريوس علوم</t>
  </si>
  <si>
    <t xml:space="preserve">س.ص.م</t>
  </si>
  <si>
    <t xml:space="preserve">بكالوريوس تجارة</t>
  </si>
  <si>
    <t xml:space="preserve">عدة طعنات في الرقبة والبطن بسكين</t>
  </si>
  <si>
    <t xml:space="preserve"> ضبط شاب قتل شقيقته فى المنصورة لشكه فى سلوكها
رامى القناوى أحمدأبوالقاسم
نشر في البوابة يوم 29 - 01 - 2019
شهدت منطقة توريل بمدينة المنصورة، قيام شاب بقتل شقيقته بتسديد عدة طعنات لها بالرقبة والبطن بعد خلافات بينهم لشكه فى سلوكها واتهامه لها بتعدد علاقاتها مع بعض الشباب.
لقى اللواء محمد حجي، مساعد وزير الداخلية لأمن الدقهلية، إخطارا من اللواء محمد شرباش مدير المباحث الجنائية، بورود بلاغ للعقيد طارق الشحات، مأمور قسم شرطة ثان المنصورة، بسماع صريخ وعويل داخل شقة بمنطقة توريل ووجود جثة غارقة بدمائها.
انتقل ضباط وحدة مباحث قسم شرطة ثان المنصورة بقيادة الرائد محمد مطر، رئيس المباحث، ومعاونية النقباء احمد اكرم واحمد محسن، الى مكان البلاغ وبالفحص تبين وجود جثة غارقة فى دمائها لفتاة تدعي "سارة.ص.م.ا"،32 سنة، حاصلة على بكالوريوس تجارة، وبها طعنات بناحية الرقبة والبطن.
بالفحص تبين ان خلافات قد وقعت بينها وبين شقيقها ويدعي "أحمد"، 23سنة، حاصل على بكالوريوس علوم، وعقب عودته من الأجازة، وشي له عدد من الأصدقاء بوجود علاقات متعددة لشقيقته مع بعض الشباب، مما تسبب فى وجود خلافات بينهما على أثرها استل سكينا وسدد لها 4 طعنات بأنحاء متفرقة بالجسم.
بتقنين الإجراءات تمكن ضباط مباحث قسم شرطة ثان المنصورة من ضبط المتهم، وبمواجهته اعترف بارتكاب جريمته معللا ان البعض وشى له بأن شقيقته "مشيها بطال" حسب زعمه.
تحرر عن ذلك المحضر اللازم وبالعرض على النيابة العامة أمرت بحبسة 4 أيام على ذمة التحقيقات. </t>
  </si>
  <si>
    <t xml:space="preserve">https://www.masrawy.com/news/news_regions/details/2019/1/29/1504945/-%D8%A3%D8%AE%D8%AA%D9%83-%D9%85%D8%B4%D9%8A%D9%87%D8%A7-%D8%A8%D8%B7%D8%A7%D9%84-%D8%B4%D8%A7%D8%A8-%D9%8A%D9%82%D8%AA%D9%84-%D8%B4%D9%82%D9%8A%D9%82%D8%AA%D9%87-%D9%81%D9%8A-%D8%A7%D9%84%D8%AF%D9%82%D9%87%D9%84%D9%8A%D8%A9</t>
  </si>
  <si>
    <t xml:space="preserve">https://www.masress.com/albawabh/3467126</t>
  </si>
  <si>
    <t xml:space="preserve">https://www.masress.com/alwafd/2212507</t>
  </si>
  <si>
    <t xml:space="preserve">البداري</t>
  </si>
  <si>
    <t xml:space="preserve">انتشار شائعات حول تردد رجال على شقتها</t>
  </si>
  <si>
    <t xml:space="preserve">ع - ذكر - 0 - أخ - عامل</t>
  </si>
  <si>
    <t xml:space="preserve">ن.م.ه</t>
  </si>
  <si>
    <t xml:space="preserve"> عامل يقتل شقيقته انتقاما للشرف فى أسيوط.. والنيابة تحبسه 4 أيامالسبت، 09 فبراير 2019 12:09 معامل يقتل شقيقته انتقاما للشرف فى أسيوط.. والنيابة تحبسه 4 أيام متهم - أرشيفيةأسيوط ـ محمود عجمىمشاركةShare on facebookShare on twitterShare on facebookاضف تعليقاً واقرأ تعليقات القراءقررت نيابة مركز البدارى بأسيوط، حبس عامل 4 أيام على ذمة التحقيقات، وذلك لاتهامه بقتل شقيقته داخل منزلها انتقاما للشرف.كان اللواء جمال شكر مدير أمن أسيوط، قد تلقى إخطارا من المقدم محمود بدوى رئيس مباحث مركز البداري يفيد ورود بلاغ من الأهالى، بسماع أصوات أعيرة نارية بمنزل المجنى عليها دائرة المركز.على الفور، انتقل ضباط المباحث وتبين وجود جثة المجني عليها " نجلاء . م .ه " 37 سنة ملقاة على سجادة الصلاة وبجورها شقيقها "عوض" عامل .ودلت التحريات أن شقيقها أقدم على قتلها، انتقاما للشرف، حيث شاع بين أهالى المنطقة سوء سلوكها، وأنها طلقت من زوجها، وتم ردها إليه، وأثناء سفره للعمل بالإسكندرية يتردد على منزلها رجال وحذرها شقيقها من قبل، ويوم الحادث ذهب إليها شقيقها أثناء صلاة الجمعة، لمواجهتها، بما يردده أهالى المنطقة نفت، وقامت بفرش السجادة لصلاة الجمعة، وقام شقيقها بإخراج سلاح نارى كان بحوزته، وأطلق عيار نارى مما أدى إلى وفاتها، وتم القبض علي المتهم وتولي النيابة التحقيق .</t>
  </si>
  <si>
    <t xml:space="preserve">http://www.youm7.com/4134239</t>
  </si>
  <si>
    <t xml:space="preserve">https://www.elnabaa.net/748726</t>
  </si>
  <si>
    <t xml:space="preserve">https://www.msn.com/ar-eg/news/other/%D9%82%D8%B7%D8%B9%D9%8B%D8%A7-%D9%84%D8%A3%D9%84%D8%B3%D9%86%D8%A9-%D8%A7%D9%84%D9%86%D8%A7%D8%B3-%D8%AD%D9%88%D9%84-%D8%B3%D9%84%D9%88%D9%83%D9%87%D8%A7-%D9%8A%D9%82%D8%AA%D9%84-%D8%B4%D9%82%D9%8A%D9%82%D8%AA%D9%87-%D8%A3%D8%AB%D9%86%D8%A7%D8%A1-%D8%B3%D8%AC%D9%88%D8%AF%D9%87%D8%A7-%D9%84%D9%84%D8%B5%D9%84%D8%A7%D8%A9-%D8%A8%D8%A3%D8%B3%D9%8A%D9%88%D8%B7-%D8%AA%D9%81%D8%A7%D8%B5%D9%8A%D9%84/ar-BBTmIYq</t>
  </si>
  <si>
    <t xml:space="preserve">م.م.ا - ذكر - 32 - زوج - عامل</t>
  </si>
  <si>
    <t xml:space="preserve">خنق بمخدة</t>
  </si>
  <si>
    <t xml:space="preserve">473 إداري  مركز طنطا</t>
  </si>
  <si>
    <t xml:space="preserve"> عامل يقتل زوجته خنقا بالمخدة بسبب خلافات بينهما بالغربيةالخميس، 14 فبراير 2019 08:32 معامل يقتل زوجته خنقا بالمخدة بسبب خلافات بينهما بالغربية اللواء طارق حسونة مدير أمن الغربيةالغربية - عادل ضرةمشاركةShare on facebookShare on twitterShare on facebookاضف تعليقاً واقرأ تعليقات القراءأقدم عامل مقيم قرية برما مركز طنطا بمحافظة الغربية، على قتل زوجته خنقا بالمخدة بسبب خلافات بينهما لتركها منزل الزوجية بدون علمه.تلقى اللواء طارق حسونة مدير امن الغربية  اخطارا من العميد مازن الرشيدي مأمور مركز طنطا بالعثور على ربه منزل مقتوله داخل منزلها بقريه برما وتبين من فحص  الرائد توفيق شهوان رئيس مباحث مركز طنطا باشراف اللواء السعيد شكري مدير المباحث الجنائية والعميد ايهاب عطية رئيس مباحث المديرية وجود خلافات بين المجني عليها وتدعى"م،ع.ا" 31 سنه ربة منزل، وزوجها "م.م.ا" 32 سنة عامل لقيامها بترك منزل الزوجية بدون علمه، فقام بخنقها بالمخدة داخل غرفة النوم وتركها جثة هامده، تم ضبط المتهم، واحالته للنيابة العامه فى المحضر رقم  473 اداري مركز طنطا.</t>
  </si>
  <si>
    <t xml:space="preserve">http://www.youm7.com/4141165</t>
  </si>
  <si>
    <t xml:space="preserve">https://www.gomhuriaonline.com/%D9%8A%D9%82%D8%AA%D9%84%20%D8%B2%D9%88%D8%AC%D8%AA%D9%87%20%20%D8%A8%D8%A7%D9%84%D9%85%D8%AE%D8%AF%D8%A9%20%20%D9%81%D9%89%20%D8%B9%D9%8A%D8%AF%20%D8%A7%D9%84%D8%AD%D8%A8%20%D9%88%D8%A7%D9%84%D8%B3%D8%A8%D8%A8%20%D8%B5%D8%A7%D8%AF%D9%85/340082.html</t>
  </si>
  <si>
    <t xml:space="preserve">http://www.rosaelyoussef.com/news/details/421038</t>
  </si>
  <si>
    <t xml:space="preserve">فرشوط</t>
  </si>
  <si>
    <t xml:space="preserve">م.د.ت - ذكر - 47 - أخ - عامل</t>
  </si>
  <si>
    <t xml:space="preserve">ز.د</t>
  </si>
  <si>
    <t xml:space="preserve"> عامل يقتل شقيقته بجريمة شرف في قنا بعد إخلاء سبيلها بقضية مصرع نجلهاالخميس، 28 فبراير 2019 11:05 معامل يقتل شقيقته بجريمة شرف في قنا بعد إخلاء سبيلها بقضية مصرع نجلها جثة - أرشيفيةقنا - وائل محمدمشاركةShare on facebookShare on twitterShare on facebookاضف تعليقاً واقرأ تعليقات القراءأقدم عامل على قتل شقيقته بسبب سوء سلوكها بعد أن حصلت على إخلاء سبيل فى واقعة قتل نجلها التى أنجبته سفاحاً بعد أرتباطها عاطفياً بشاب فى القرية، بعد أن سدد له عدة طعنات نافذة أنتقاماً لشرفة بمركز فرشوط بقنا.كان اللواء محمود حسن مدير مباحث قنا تلقى إخطارا يفيد بإعتراف محمد. د. ت  47 سنة عامل بفرشوط  بقتل شقيقته زينب.د  39 سنه دفاعا عن شرف العائله وأفادت التحريات أن الضحية كانت سيئة السمعة، وانتشرت فى القرية  إشاعات عن علاقتها باحد الشباب، والذى حملت منه سفاحاً، والقت بطفلها فى منزل مهجور ، وتم ضبطها فى الواقعة بتهمة قتل نجلها.وقال المتهم فى اعترافاته أن السجن كان يمنعنى من الانتقام لشرفى، فكلفت محاميا للدفاع عنها، وحصلت على قرار باخلاء سبيلها بكفالة مالية و فور خروجها اصطحبتها للمنزل وقمت بضربها بسكينة عدة ضربات حتى فارقت الحياة.</t>
  </si>
  <si>
    <t xml:space="preserve">http://www.youm7.com/4157562</t>
  </si>
  <si>
    <t xml:space="preserve">https://www.masrawy.com/news/news_regions/details/2019/2/28/1523515/-%D8%A7%D8%B9%D8%AA%D8%B1%D8%A7%D9%81%D8%A7%D8%AA-%D9%82%D8%A7%D8%AA%D9%84-%D8%B4%D9%82%D9%8A%D9%82%D8%AA%D9%87-%D9%84%D8%AD%D9%85%D9%84%D9%87%D8%A7-%D8%B3%D9%81%D8%A7%D8%AD-%D8%A7-%D9%88-%D9%83-%D9%84-%D8%AA-%D9%84%D9%87%D8%A7-%D9%85%D8%AD%D8%A7%D9%85%D9%8A-%D8%AE%D8%B1%D8%AC%D9%87%D8%A7-%D9%85%D9%86-%D8%A7%D9%84%D8%AD%D8%A8%D8%B3-</t>
  </si>
  <si>
    <t xml:space="preserve">https://www.almasryalyoum.com/news/details/1375215</t>
  </si>
  <si>
    <t xml:space="preserve">أ.أ. - ذكر - 0 - أب - عامل</t>
  </si>
  <si>
    <t xml:space="preserve">ش.ا</t>
  </si>
  <si>
    <t xml:space="preserve">جرح طعني في البطن بمطواة</t>
  </si>
  <si>
    <t xml:space="preserve">قتل المتهم خالة المجني عليها (م.ه. - ربة منزل) بطعن في البطن بالخطأ بعد تدخلها للدفاع عنها.</t>
  </si>
  <si>
    <t xml:space="preserve"> نهاية مدام منال.. حاولت حماية ابنة شقيقتها من بطش أبيها فقتلها فى أوسيمالأحد، 03 مارس 2019 07:00 صنهاية مدام منال.. حاولت حماية ابنة شقيقتها من بطش أبيها فقتلها فى أوسيم حبس - ارشيفيةكتب أحمد الجعفرىمشاركةShare on facebookShare on twitterShare on facebookاضف تعليقاً واقرأ تعليقات القراءكشفت تحقيقات النيابة العامة بشمال الجيزة تفاصيل قتل عامل لشقيقه زوجته فى منطقه أوسيم وشروعه فى قتل ابنته بسبب سوء سلوكها.وتبين من التحقيقات أن المتهم كان يعتدى على ابنته بالضرب بسبب سوء سلوكها، وأثناء اعتدائه عليها تدخلت خالتها للدفاع عنها فطعنها بـ"مطواة" ما أسفر عن إصابتها التى أودت بحياتها، كما طعن ابنته ما أسفر عن إصابتها بجرح نافذ فى البطن ونقلها إلى المستشفى.وقررت النيابة حبس المتهم 4 أيام على ذمة التحقيقات وطلبت تحريات الأجهزة الأمنية حول الواقعة، للوقوف على ظروفها وملابساتها، واستعلمت عن الفتاة وطلبت تقرير طبى عن حالتها، وصرحت بدفن جثة المجنى عليها، بعد التشريح، وطلبت تقرير الصفة التشريحية الخاص بها.بدأت القضية بتلقى مركز شرطة أوسيم بلاغا من المستشفى باستقبال "منال.هـ" ربة منزل مصابة بجرح نافذ بالبطن فارقت على إثره الحياة، ووصول ابنة شقيقتها "ش.أ" طالبة مصابة بجرح طعنى بالبطن.بإجراء التحريات تبين أن والد المصابة الثانية اعتدى عليها بالضرب لسوء سلوكها، وعندما تدخلت خالتها للدفاع عنها، اعتدى عليها بمطواة مما أسفر عن مقتلها، ثم أصاب ابنته.وبمداهمته ألقى رجال مباحث أوسيم القبض على المتهم، وحرروا محضر بالواقعة، وأخطروا اللواء مصطفى شحاتة مدير أمن الجيزة، وباشرت النيابة التحقيق.</t>
  </si>
  <si>
    <t xml:space="preserve">http://www.youm7.com/4158790</t>
  </si>
  <si>
    <t xml:space="preserve">http://www.youm7.com/4159484</t>
  </si>
  <si>
    <t xml:space="preserve">https://www.elwatannews.com/news/details/4178626</t>
  </si>
  <si>
    <t xml:space="preserve">س - ذكر - 0 - زوج - مدرب جيم</t>
  </si>
  <si>
    <t xml:space="preserve">احتجاز وتعدي بالضرب</t>
  </si>
  <si>
    <t xml:space="preserve">اقدمت المجني عليها على الانتحار هربا من الاعتداء قفزا من الدور الخامس وتوفت</t>
  </si>
  <si>
    <t xml:space="preserve">"الشك القاتل.. مدرب الجيم ينهي قصة حب مع زوجته بـ55 يوم تعذيب 12:24 م | السبت 09 مارس 2019 كتب: محمود الجارحي وجيهان عبد العزيز  اقتادت أجهزة الأمن بالجيزة، صباح اليوم، مدرب جيم، إلى محكمة شمال الجيزة، بشارع السودان. ومثل الشاب الثلاثيني أمام نيابة حوادث شمال الجيزة، لإعلانه بقرار إحالته للمحاكمة الجنائية أمام محكمة الجنايات، في الاتهامات المنسوبة إليه: ""القتل المقترن باحتجاز مصحوب بتعذيبات بدنية لزوجته العروس لشكه في سلوكها""، حسبما ورد على لسانه في التحقيقات التي باشرها المستشار محمد شرف رئيس نيابة حوادث شمال الجيزة.  تزوجت ""أميرة"" من مدرب الجيم ""سالم""، في صيف 2017، بعد قصة حب في منطقة أوسيم، الحياة كانت هادئة، والمشاكل بسيطة مثل أي زوجين، وبعد أن أنجبا طفلهما الأول بشهرين، بدأت المشادات تتزايد حدة على إثر شك الزوج في سلوك زوجته، بعد سماعها تتحدث مع شاب في الهاتف، وفق قوله بالتحقيقات.  وحسب ما ورد في التحقيقات أن المتهم اعترف بتفاصيل جريمته مرة أخرى، التي كشفت عن تفاصيلها النيابة بعد قرابة 6 أشهر، وجرى فتح التحقيق بعد حفظها مرة أخرى وأصدرت قرارا بضبط وإحضار المتهم وأصدرت قرارا بحبسه.  وقال ""سالم"" إنه انتابه الشك في وجود علاقة لزوجته ""أميرة"" مع شخص آخر فتشاجر معها وتركت منزل الزوجية على إثر تلك المشاجرة، إلا أنه قرر إعادتها بحجة إصلاح الوضع بينهما وذهب لمنزل أسرتها قبل عيد الأضحى مباشرة بحجة مصالحتها.  وجاء في التحقيقات أن المتهم، استغل عودة زوجته مرة أخرى واحتجزها وعذبها قرابة 7 أسابيع متواصلة، وكانت تتوسل إليه بتركها تذهب إلى منزل أسرتها ويعتقها من حفلات تعذيبه، إلا أنه كان يرفض ويخبرها باستمراره في الانتقام منها.  وذكرت التحقيقات، أن المتهم استيقظ من نومه لم يجد زوجته بجواره، وكانت تقف أمام شرفة الشقة بالطابق الخامس، وأخبرته بأنها سوف تلقي بنفسها من الشرفة إذا رفض عودتها لمنزل أسرتها، فرفض وقال لها: ""أرمي نفسك براحتك""، ولم تترد المجني عليها وألقت بنفسها من شرفة الشقة.  التحريات والتحقيقات التي جرت بشأن الواقعة، من قبل جهات التحقيقات، وأشرف عليها اللواء دكتور مصطفى شحاتة مساعد أول وزير الداخلية لأمن الجيزة، واللواء رضا العمدة مدير الإدارة العامة للمباحث، أن الزوجة في العقد الثالث من عمرها، وتزوجت منذ عام، وأنجبت.  البداية بتلقي مركز أوسيم بلاغا بسقوط سيدة من شرفة منزلها ومصرعها، وانتقلت قوة من مباحث الجيزة، تحت إشراف العميد عمرو طلعت رئيس المباحث الجنائية، لقطاع شمال الجيزة، وتبين أن الجثة لربة منزل وأنها ألقت بنفسها من شرفة شقتها بالطابق الخامس، ومناقشة والدها اتهم زوجها بالتسبب في وفاتها، وأن الخلافات نشبت بينها وبين زوجها من فترة عندما انتابه الشك في سلوكها، وفق ما جاء في تحريات الأجهزة الأمنية وتحقيقات النيابة العامة.  وجاء في محضر الشرطة، أنه يوم الواقعة نشبت مشاجرة بين الزوجين رغبت خلالها الزوجة في الخروج والذهاب إلى منزل أسرتها، إلا أن الزوج منعها وأغلق باب الشقة بالمفتاح، واحتد الخلاف مرة أخرى فاتصل هاتفيا بوالد زوجته وشكى له منها، وطالبه بالحضور إليهم ليروي له أدلة شكه فيها، فطالبه حماه بالسماح لها بالخروج والتوجه إلى منزل أسرتها ليتمكن من حل المشكلة.  وجاء في التحريات التي باشرها اللواء محمد عبدالتواب نائب مدير الإدارة العامة للمباحث، أن الزوج توجه لإحضار مفتاح باب الشقة للسماح لزوجته بالخروج، فاستغلت الفرصة وألقت بنفسها من الشرفة، ليفاجأ الزوج بها معلقة بالشرفة من الخارج، وسقطت قبل أن يتمكن من إنقاذها، وتحولت الأرض أسفل جسدها إلى بركة من الدماء بعد تهشم جمجمتها، وفور علم والد الزوجة وشقيقها بوفاتها اتهما الزوج بالتسبب في مقتلها، وناقشت مباحث أوسيم الزوج وجرت إحالته إلى النيابة العامة.  بمناقشة الزوج، روى في التحقيقات تفاصيل ما وقع بينه وبين زوجته المتوفاة من خلافات ومشاجرات، وأن حديثه لوالدها عن شكه في خيانتها له دفعها للانتحار، ونفى تماما تسببه في مصرعها، وأمرت النيابة برئاسة المستشار تحت إشراف المستشار محمد المنشاوي المحامي العام الأول لنيابات شمال الجيزة، بصرف الزوج، وقررت عرض الجثة على الطب الشرعي لتشريحها لبيان أسباب الوفاة، وطلبت تحريات المباحث حول الواقعة.  وجاء في تحقيقات النيابة التي جرت تحت إشراف المستشار محمد شرف رئيس نيابة حوادث شمال الجيزة، أنه عقب مرور قرابة 6 أشهر على الواقعة تسلمت النيابة تقرير الطب الشرعي وتحريات المباحث التي أكدت بأن الزوج مشتبه فيه بالتسبب في قتل المجني عليها.  وانتقلت النيابة لإجراء معاينة أثبت وجود شبهة جنائية، ومناقشة الزوج مرة أخرى، ظهر تضارب في أقوال، بإعادة استجوابه أمام النيابة أقر باحتجاز المجني عليها لمدة 55 يوما، وكان دائم التعدي عليها بالضرب وتعذيبها لشكه في سلوكها، وأنها تخلصت من حياتها بسبب رفضه طلاقها وخروجها لزيارة أسرتها.  وأصدرت النيابة قرارا بإحالة المتهم للمحاكمة الجنائية أمام محكمة الجنايات عقب ورود تحريات المباحث النهائية، وتقرير الطب الشرعي الخاص بالضحية، وأقوال اسرة الضحية، التى أدانت المتهم بارتكاب الواقعة."</t>
  </si>
  <si>
    <t xml:space="preserve">https://www.elwatannews.com/news/details/4049987</t>
  </si>
  <si>
    <t xml:space="preserve">http://www.akhbarak.net/news/2019/03/07/19530470/articles/36102485/49-%D9%8A%D9%88%D9%85-%D8%AA%D8%B9%D8%B0%D9%8A%D8%A8-%D9%85%D8%AF%D8%B1%D8%A8-%D8%AC%D9%8A%D9%85-%D9%8A%D8%AC%D8%A8%D8%B1-%D8%B2%D9%88%D8%AC%D8%AA%D9%87-%D8%B9%D9%84%D9%89-%D8%A7%D9%84%D9%82%D9%81%D8%B2-%D9%85%D9%86</t>
  </si>
  <si>
    <t xml:space="preserve">https://www.elwatannews.com/news/details/4046285</t>
  </si>
  <si>
    <t xml:space="preserve">اتهام بتبادل صور ورسائل مع رجل</t>
  </si>
  <si>
    <t xml:space="preserve">ا.م.ع - ذكر - 32 - زوج - فني صيانة</t>
  </si>
  <si>
    <t xml:space="preserve">س.م.م</t>
  </si>
  <si>
    <t xml:space="preserve">4 جروح طعنية بالساعد الايسر والبطن بمطواة</t>
  </si>
  <si>
    <t xml:space="preserve">5819 لسنة 2019 جنح الدخيلة</t>
  </si>
  <si>
    <t xml:space="preserve">https://www.masress.com/alwafd/2597023</t>
  </si>
  <si>
    <t xml:space="preserve">توفت المجني عليها صباح اليوم التالي للاعتداء نتيجة لاصاباتها.</t>
  </si>
  <si>
    <t xml:space="preserve"> تفاصيل مقتل زوجة على يد زوجها بالإسكندرية بعد شكه فى سلوكها
النهار
نشر في النهار يوم 08 - 03 - 2019
فى واقعة تقشعر لها الأبدان عندما قرر زوج الانتقام من زوجته عندما ملأ الشك قلبه وتتبع هاتفها عندما شاهد رسائل من شخص غريب على هاتفها فقرر تتبع خطواتها وبعد أن قرر مواجهتها لم يقتنع بروايتها وتبريرها أمامه فعزم على قتلها فطعنها فى جانبها الأيمن والأيسر بشقة شقيقها وبأعصاب باردة دخل على زوجه شقيقها ليخبرها بأنه قتل زوجته ولم يكتفى بذلك أخبر السوبر ماركت أسفل العقار ليخبره بأنه قتل زوجته ويطالبه بالصعود لعدم وجود رجل معهم ويقرر أن سلم نفسه للشرطة ويعترف أمام الجميع بالانتقام لشرفه.
البداية عندما ورد لمأمور قسم شرطة الدخيلة، بلاغًا من أحد المستشفيات الخاصة بالعجمى، يفيد بوصول سيدة مصابة بعده جروح طعنيه بمختلف أنحاء الجسم، انتقل مأمور وضباط قسم شرطة الدخيلة إلى المستشفى، وتبين بالفحص وجود سيدة تدعى "س.م.م"، 22 سنة، ربة منزل، مقيمة بمساكن الحديد والصلب، وبمناظرتها تبين إصابتها بعدة جروح طعنية نافذة بالبطن والساعد الأيسر.
وأكدت التحريات، بأن المجنى عليها كانت فى منزل شقيقها "أ.م.م"، بأخر شارع فضة، دائرة القسم، لوجود خلافات زوجية مع زوجها، ولديهما طفل يدعى "س.إ.م"..
وأسفرت التحريات، بأن المتهم يدعى "إ. م. ع"، زوج المجنى عليها، 32 سنة، فنى صيانة بأحد شركات الحديد والصلب، مقيم بالعنوان المشار إليه، تعدى عليها بالضرب بسلاح أبيض "مطواه"، محدثاً داخل سكن شقيقها ، وعلى إثرها تم نقلها إلى أحد المستشفيات الخاصة ولكن الإصابة أودت بحياتها، و أعترف بارتكاب الواقعة، وضبط الأداة المستخدمة فى الجريمة، وتحرر المحضر رقم 5819 لسنة 2019 جنح الدخيلة.
وفى النيابة اعترف المتهم بارتكاب جريمته وقال أن المشاكل بينهم بدأت منذ بدأت شهر كان يجلس بصحبه زوجته وابلغته أنها تذهب للنوم وبعدها بدقائق ذهب لسريره اكتشف ان فى يدها هاتفها المحمول وأخبئته عندما شاهدته قادم فأثارت شكه وأخذ منها الموبايل ووجد رسالة لأحد الأشخاص يتحدث بطريقة غير لائقة.
وقال: "ضربتها واصطحبتها لأبويها وشقيقها وعنفوها لما فعلته وبعد فترة تمت المصالحة وبعدها اكتشفت صور أخرى لها وأخذت الموبايل منها ونزلت برامج عليه لاسترجاع الصور والفيديوهات التى تم حذفها منه وبالفعل وجدت صورا لنفس الشخص الذى تهاتفه وفى نفس التوقيت طالبته بالذهاب إلى منزل شقيقها فحدثت مشادة بينهم وتركت المنزل".
وأضاف: "فى الساعة الثامنة مساء الواقعة ذهبت الى منزل شقيقها لكى نتحدث ولم يكن شقيقها فى المنزل كانت زوجته وزوجتى فقط طالبتها بالتحدث بمفردنا وواجهتها بالصور والفيديو وقالت إن هذه الصور قديمة وكانت تربطها بهذا الشخص علاقة قديمة قبل ان تتزوجه ولكن لم يقتنع لأن الهاتف الذى معها تم شراؤه مؤخرا وليس من بعيد.
واستكمل " انا كنت بكلمها وانا هادى ولم اتعصب عليها ولكن لم اقتنع بتبريرها فأخرجت مطوتين من جيبى وطعنتها فى كل حته فى جسمها وهى لم تصرخ سقطت على الأرض وغرقت فى دمها ، وخرجت لزوجه شقيقها وقلت لها " أنا قتلتها ادخلى الحقيها".
وأضاف المتهم فى اعترفاته أمام النيابة" قفلت المطوه ونزلت من البيت وطالبت صاحب السوبر ماركت الموجود اسفل العقار بأن يصعد لهم فى الشقة وقلت له" انا قتلت مراتى لو سمحت أطلعلهم عشان معهمش راجل".
وقال أنه لم يكن فى باله أى شىء سوى انه انتقم من زوجته التى خانته وانه كان على استعداد التام لأى عقوبه تأتى له ويقول: " اتصلت بأصحابى عشان اقولهم انى قتلت مراتى نصحونى بالهروب ولكن منفذتش النصيحة وقررت اسلم نفسى لقسم الشرطة وركبت الميكروباص وذهبت للقسم وسلمت نفسى والمطوتين أدوات الجريمة".
وتوفت الزوجه صباح اليوم التالى بعد محاولة انقاذها وإجراء لها عملية استئصال الطحال ودخولها فى غيبوبة بالعناية المركزة.
وجاء تقرير الطب الشرعى بأن المجنى عليها أصيبت ب2 جرج طعنى بالبطن محدثا نزيف بالكبد وإجراء عملية استئصال الطحال ، بالإضافة الى 2 جرح قطعى بالساعد الايسر مما ادى الى توقف عضله القلب وعلى إثرها فارقت الحياة.
وقرر مدير نيابة الدخيلة حبس المتهم 15 يوما على ذمة التحقيقات مع مراعاة التجديد له فى موعده . </t>
  </si>
  <si>
    <t xml:space="preserve">http://www.youm7.com/4165331</t>
  </si>
  <si>
    <t xml:space="preserve">https://www.masress.com/alnahar/595501</t>
  </si>
  <si>
    <t xml:space="preserve">https://www.elwatannews.com/news/details/4049285</t>
  </si>
  <si>
    <t xml:space="preserve">خ.ع.ش - ذكر - 49 - أب - فكهاني</t>
  </si>
  <si>
    <t xml:space="preserve">عدة طعنات في اليد والجسد بسكين</t>
  </si>
  <si>
    <t xml:space="preserve">المتهم طعن ابنته عدة طعنات (في اليد والجسد) ثم اشعل النار في نفسه وتوفي اثر الحروق.</t>
  </si>
  <si>
    <t xml:space="preserve">في واقعة «فكهاني روض الفرج».. الابنة المصابة بطعنات تكشف جثة والدها المتفحمة10:32 م | الجمعة 08 مارس 2019كتب: خالد فهمي 
معلومات جديدة حصلت «الوطن» عليها، تكشف عن وقائع مثيرة في قضية مصرع فكهاني بمنطقة روض الفرج حرقا، حيث كشفت مصادر مطلعة، عن أن الواقعة بدأت عندما شاهد طفل، أحد أبناء الأهالي، ابنة الفكهاني تصرخ وتبكي في الشارع، صباح اليوم.
المصادر، أكدت أن الابنة كانت مصابة بطعنات متفرقة في جسدها، فتحرك الأهالي لمعرفة ماذا حدث، فصعدوا إلى الشقة أعلى سطح المنزل ليعثروا على جثة والدها متفحما.
المصادر، كشفت أن صاحب الجثة، يدعى خالد عاطف الشيمي، وشهرته شقاوة، يبلغ من العمر 49 عاما، ومسجل خطر، ولديه 3 أبناء وابنتين، ويمتلك ورشة تنظيف سيارات.
جاء ذلك، فيما تستمع النيابة العامة إلى أقوال الابنة، وشهود العيان، بعدما قررت تشريح الجثة لبيان أسباب الوفاة، كما طلبت تحريات المباحث.
وأكدت التحريات الأولية التي أجرتها الأجهزة الأمنية أن السبب وراء الواقعة خلافات أسرية.</t>
  </si>
  <si>
    <t xml:space="preserve">https://www.elwatannews.com/news/details/4049465</t>
  </si>
  <si>
    <t xml:space="preserve">https://honna.elwatannews.com/news/details/2011238/%D9%85%D8%B3%D8%A3%D9%84%D8%A9-%D8%B4%D8%B1%D9%81-%D8%AA%D9%81%D8%A7%D8%B5%D9%8A%D9%84-%D8%A7%D9%86%D8%AA%D8%AD%D8%A7%D8%B1-%D8%A3%D8%A8-%D8%AD%D8%B1%D9%82%D8%A7-%D8%A8%D8%B1%D9%88%D8%B6-%D8%A7%D9%84%D9%81%D8%B1%D8%AC-%D8%A8%D9%86%D8%AA%D9%87-%D9%83%D9%84-%D9%8A%D9%88%D9%85-%D9%85%D8%B9-%D9%88%D8%A7%D8%AD%D8%AF</t>
  </si>
  <si>
    <t xml:space="preserve">https://www.masrawy.com/news/news_cases/details/2019/3/9/1528474/%D8%A7%D9%84%D8%AA%D8%AD%D9%82%D9%8A%D9%82%D8%A7%D8%AA-%D9%81%D9%8A-%D8%A7%D9%86%D8%AA%D8%AD%D8%A7%D8%B1-%D8%AA%D8%A7%D8%AC%D8%B1-%D8%A8%D8%B1%D9%88%D8%B6-%D8%A7%D9%84%D9%81%D8%B1%D8%AC-%D8%A7%D8%B9%D8%AA%D9%82%D8%AF-%D8%A3%D9%86%D9%87-%D9%82%D8%AA%D9%84-%D8%A7%D8%A8%D9%86%D8%AA%D9%87</t>
  </si>
  <si>
    <t xml:space="preserve">https://www.masress.com/veto/3435004</t>
  </si>
  <si>
    <t xml:space="preserve">https://www.elnabaa.net/753642</t>
  </si>
  <si>
    <t xml:space="preserve">قسم الفيوم</t>
  </si>
  <si>
    <t xml:space="preserve">اتهام بإقامة علاقة مع رجل وخروجه من شقتها</t>
  </si>
  <si>
    <t xml:space="preserve">ع.ج - ذكر - 47 - أب - تاجر خردة</t>
  </si>
  <si>
    <t xml:space="preserve">س.ع</t>
  </si>
  <si>
    <t xml:space="preserve">رقم 1764 لسنة 2019</t>
  </si>
  <si>
    <t xml:space="preserve">ضبطها مع عشيقها.. تفاصيل قتل تاجر خردة لابنته خنقًا بالفيوم 05:00 م | السبت 09 مارس 2019 كتب: محمود الجارحي وجيهان عبد العزيز 
بهدوء تام.. اعترف تاجر خردة بقتل ابنته خنقا في مدينة الفيوم، قائلا: "جابتلنا العار.. خنقتها في 7 دقائق.. رجعت البيت لقيت عشيقها في الشقة معها.. ومرضيتش تفتح غير لما تخلص العلاقة معه.. ولما فتحت الباب لقيت شخص غريب خارج من الشقة.. وهي كانت بتلبس الهدوم بتاعتها.. مقدرتش أمسك نفسي.. فضلت أضرب فيها وخنقتها لحد ما ماتت".. هكذا بدأ "ع.ج" 47 سنة، تاجر خردة، حديثه عن قتل ابنته العشرينية "مطلقة"، في شقتها بمحافظة الفيوم، دائرة قسم شرطة أول الفيوم، أثناء استجوابه أمام اللواء رجب غراب رئيس مباحث المديرية.
ويواصل الرجل الأربعيني سرد الواقعة قائلا: "اللي حصل أنا امبارح بالليل رجعت من الشغل تعبان، طلبت من مراتي تحضر العشا، فقالت ليا بنتك موجودة في الشقة التانية بتاعتنا فوق خليها تحضرلك.. فخبطت على الباب مرضيتش تفتح وقالت ليا انا بستحمى.. وفضلت قاعد حوالي نص ساعة، وبعدين لقيت باب الشقه فتح، وخرج شاب والهدوم بتاعته متبهدلة، دخلت بسرعة لقيت بنتي بتلبس هدومها فقتلتها".
وتابع المتهم: "بنتي كانت متزوجة من حوالي 3 سنين، واطلقت من سنة، وفوجئت بأن الشاب كان معها في الشقة، مقدرتش امسك نفسي، قتلتها، الشرف غالي"، ما جاء على لسان المتهم، سجلته قوات الشرطة، وتمت إحالته للنيابة التي أصدرت قرارا بحبسه لمدة 4 أيام على ذمة التحقيقات، وطلبت النيابة تحريات المباحث حول الواقعة، ولاتزال التحقيقات مستمرة.
ذكرت التحريات والتحقيقات التي جرت تحت إشراف ضباط قطاع الأمن العام، بالتنسيق مع إدارة البحث الجنائي بالفيوم، تحت إشراف اللواء علاء الدين سليم مساعد أول وزير الداخلية لقطاع الأمن العام، أن بداية الواقعة، بتلقي مأمور قسم شرطة أول الفيوم، بلاغ من إدارة شرطة النجدة، بتلقيها بلاغا من المواطن "ع.ج" 47 سنة، تاجر خردة، ومقيم بإحدى مناطق مدينة الفيوم، بقتله ابنته "س.ع" 24 سنة، ربة منزل  "مطلقة"، ومقيمة بشقة في نفس المنزل، لشكه في سلوكها.
وانتقلت مباحث القسم، تحت إشراف اللواء خالد شلبي مساعد وزير الداخلية ومدير أمن الفيوم، واللواء هيثم عطا مدير المباحث، واللواء رجب غراب رئيس مباحث المديرية، والعقيد مصطفى هدية، مفتش المباحث، إلى مكان البلاغ، وعثرت على جثة الضحية داخل حجرة نوم بشقة بالطابق الثاني بمنزل المبلغ، ملقية على ظهرها وترتدي ملابسها كاملة، وتبين وجود جرح حزي بمقدمة الرقبة ولا توجد إصابات ظاهرية أخرى بالجثة.
وتم التحفظ على والدها، واعترف بتفاصيل الواقعة، بسبب سوء سلوكها، وتمت إحالته للنيابة التي أصدرت قرارها السابق.</t>
  </si>
  <si>
    <t xml:space="preserve">https://www.elwatannews.com/news/details/4050461</t>
  </si>
  <si>
    <t xml:space="preserve">https://akhbarelyom.com/news/newdetails/2816813/1/أب-يقتل-ابنته-شنقًا-في-الفيوم</t>
  </si>
  <si>
    <t xml:space="preserve">تحريك زوجها دعوى زنا ضدها</t>
  </si>
  <si>
    <t xml:space="preserve">م.د – ذكر – 55 – أب – فلاح
أ.م – أنثى – 45 – أم – ربة منزل</t>
  </si>
  <si>
    <t xml:space="preserve">ش.م.د</t>
  </si>
  <si>
    <t xml:space="preserve">رقم 1360 إداري مركز ناصر</t>
  </si>
  <si>
    <t xml:space="preserve">تفاصيل لغز مقتل ربة منزل.. والديها وراء الجريمة بعد رفع دعوى زنا ضدها من زوجها
    الثلاثاء 12 مارس 2019  10:11:40 ص
Share
Facebook
Twitter
google_plus
    WhatsApp
    طباعة
تمكنت مباحث بنى سويف من كشف مقتل ربة منزل بعد تناولها سم الفئران والذى ادى الى وفاتها، حيث تبين ان وراء الجريمة والديها اللذين اجبراها على تناول سم الفئران لغسل عارها
تمكنت مباحث بنى سويف من كشف مقتل ربة منزل بعد تناولها سم الفئران والذى ادى الى وفاتها، حيث تبين ان وراء الجريمة والديها اللذين اجبراها على تناول سم الفئران لغسل عارها بعد ان افتضح امرها فى قرية دلاص التابعة لمركز ناصر واقامتها علاقة غير شرعية مع شقيق زوج اختها.
تلقى اللواء أشرف عز العرب، مدير أمن بني سويف، إخطارا من العميد يحيى محفوظ، مأمور مركز شرطة ناصر، باستقبال مشرحة مستشفى ناصر المركزي، جثة لربة منزل تدعى "شرين.م.د"، 26 سنة، مقيمة بقرية دلاص بدائرة مركز ناصر، إدعاء تناول مادة سامة بمنزل أسرتها.
وأمرت النيابة بتشريح الجثة وبيان ما بها من إصابات، وتبين من التحريات الأولية ومعاينة الجثة، بإشراف العميد محمد ضبش، مدير مباحث المديرية، والعميد خالد عبدالسلام، رئيس مباحث المديرية، وقيادة الرائد محمد محروس، رئيس مباحث مركز شرطة ناصر، أن الجثة بكامل ملابسها وبها إصابات ظاهرية عبارة عن خدوش بالوجه وكدمات بالبطن وعقر أعلى كوع الذراع الأيمن.
وكشفت التحريات والفحص وجود شبهة جنائية في الحادث، وأنها قتلت عمدا، وليست محاولة انتحار من ربة المنزل، حيث تبين أن وراء ارتكاب الواقعة: والدها ويدعى «محمود.د.ع»، 55 سنة، فلاح، ووالدتها "أمال.م.ع"، 45 سنة، ربة منزل، انتقاما من نجلتهما، على إثر تحريك زوجها دعوى زنا ضدها منذ أيام وطردها من منزله، عقب تأكده من وجود علاقة غير شرعية بينها وبين شقيق زوج شقيقتها "ع.م.س"، 35 سنة، حاصل على دبلوم، مقيم بقرية دلاص، وضبطه بمسكنها.
وتبين من التحريات أنه نظرا لأفتضاح أمر المجني عليها بالقرية اعتزم والديها التخلص منها بقتلها، فقام المتهم الأول بإحضار مبيد حشري، وبمساعدة المتهمة الثانية، قام بشل حركة المجني عليها وسكب المبيد الحشري بفمها حتى لفظت أنفاسها الأخيرة.
وبسؤال شقيقة المجني عليها وتدعى "إ.م.د"، 29 سنة، ربة منزل، أيدت ما جاء بالتحريات والفحص، وعقب تقنيين الإجراءات تم ضبط المتهمين، وبمواجهتهما اعترفا بما أسفرت عنه جهود فريق البحث، وأضافا أنهما قاما بقتل المجني عليها انتقاما منها، لسوء سلوكها، وأرشدا عن بقايا المبيد الحشري المستخدم في الواقعة وتم ضبطه وهو عبارة عن كوب زجاجي داخله مادة سامة، وتم التحفظ على المتهمين، وحُرر عن الواقعة المحضر رقم 1360 إداري مركز ناصر.</t>
  </si>
  <si>
    <t xml:space="preserve">https://www.gomhuriaonline.com/%D8%AA%D9%81%D8%A7%D8%B5%D9%8A%D9%84%20%D9%84%D8%BA%D8%B2%20%D9%85%D9%82%D8%AA%D9%84%20%D8%B1%D8%A8%D8%A9%20%D9%85%D9%86%D8%B2%D9%84%20%20%D9%88%D8%A7%D9%84%D8%AF%D9%8A%D9%87%D8%A7%20%D9%88%D8%B1%D8%A7%D8%A1%20%D8%A7%D9%84%D8%AC%D8%B1%D9%8A%D9%85%D8%A9%20%D8%A8%D8%B9%D8%AF%20%D8%B1%D9%81%D8%B9%20%D8%AF%D8%B9%D9%88%D9%89%20%D8%B2%D9%86%D8%A7%20%D8%B6%D8%AF%D9%87%D8%A7%20%D9%85%D9%86%20%D8%B2%D9%88%D8%AC%D9%87%D8%A7/351524.html</t>
  </si>
  <si>
    <t xml:space="preserve">https://www.elwatannews.com/news/details/4057907?t=push</t>
  </si>
  <si>
    <t xml:space="preserve">شبرا الخيمة</t>
  </si>
  <si>
    <t xml:space="preserve">ا.ه - ذكر - 0 - أب - عامل كافيه</t>
  </si>
  <si>
    <t xml:space="preserve">م.ا.ه</t>
  </si>
  <si>
    <t xml:space="preserve">رقم 1792 إدارى قسم شرطة أول شبرا الخيمه لسنة 2019م</t>
  </si>
  <si>
    <t xml:space="preserve">الاب والام متزوجين عرفيا والابن غير مسجل بالاحوال المدنية.</t>
  </si>
  <si>
    <t xml:space="preserve"> عامل يقتل ابن زوجته بشبرا الخيمةالخميس، 14 مارس 2019 10:14 صعامل يقتل ابن زوجته بشبرا الخيمة جثة - أرشيفيةالقليوبية – نيفين طهمشاركةShare on facebookShare on twitterShare on facebookShare on whatsappاضف تعليقاً واقرأ تعليقات القراءتمكنت مباحث القليوبية، من كشف غموض مصرع طفل عمره عام و3 أشهر بشبرا الخيمة، حيث تبين أن زوج والدته العرفى تعدى عليه بالضرب المبرح، وقام بخنقه بسبب الخلافات الزوجية، وشكه في سلوك الأم وتركها المنزل لمدة عامين، تحرر محضر بالواقعة وأخطرت النيابة التي تولت التحقيق.تلقى اللواء رضا طبلية مدير امن القليوبية، اخطارا من العميد صموئيل عطا الله مامور قسم أول شبرا الخيمة، بلاغا من مستشفي ناصر العام، بوصول "محمود.ا.ه" رضيع يبلغ من العمر عام و3 أشهر، "غير مقيد بالأحوال المدنية" من منطقة منشية عبد المنعم رياض، جثه هامده، وبتوقيع الكشف الطبى المبدئى على الجثة، تبين وجود زرقه بالوجه، واحتمالية أن تكون الوفاة بسبب إسفكسيا الخنق.تم تشكل فريق بحث، قاده اللواء هشام سليم مدير إدارة البحث الجنائي، والعميد يحيى راضى رئيس مباحث القليوبية، بالفحص تبين من سؤال والد الطفل، وتدعي "صفية ف ا" ربة منزل، قررت بقيام"أحمد.هـ.م" عامل بكافيه" زوجها عرفيا منذ عام 2016م " بالتعدى على طفلهما بالضرب والتسبب فى وفاته، وذلك لقيامها بترك منزل الزوجية منذ عامين لوجود خلافات عائلية بينهما.أشارت أم الطفل، أن المتهم دائم التعدى على الطفل منذ عودتها للمنزل، وذلك لمروره بحالة نفسية سيئة وشكه فى سلوكها، موضحة أن الطفل المتوفى ليس نجله.تمكن المقدم محمد عبد الهادي رئيس فرع البحث الجنائي، من ضبط المتهم، وبمواجهته أقر بارتكاب الواقعة لشكه فى نسب الطفل، تحرر عن ذلك المحضر رقم 1792 إدارى قسم شرطة أول شبرا الخيمه لسنة 2019م، وأمرت النيابة بحبس المتهم علي ذمة الواقعة، وجارى العرض على النيابة العامة لمباشرة التحقيق.اخبار عاجلة اخبار المحافظات اخبار القليوبية اخبار محافظة القليوبيةمشاركةShare on facebookShare on twitterShare on facebookShare on whatsappاضف تعليقاً واقرأ تعليقات القراءالموضوعات المتعلقةتشريح ودفن جثة سيدة وابنتها لقيا مصرعهما داخل شقتهما بدار السلامالإثنين، 11 مارس 2019 12:24 ملا توجد تعليقات على الخبراضف تعليقبروتوكول نشر التعليقات من اليوم السابعلا تفوتكرسميا.. مارادونا مديرا فنيا لجيمناسيا لابلاتا الأرجنتينيرسميا.. مارادونا مديرا فنيا لجيمناسيا لابلاتا الأرجنتيني5 أسئلة يجاوب عليها الزمالك فى رحيل باسم مرسي المجانى للإنتاج؟5 أسئلة يجاوب عليها الزمالك فى رحيل باسم مرسي المجانى للإنتاج؟هل تشعر بالأرق؟.. نصائح للحصول على نوم صحىهل تشعر بالأرق؟.. نصائح للحصول على نوم صحى28.3 مليار دولار زيادة فى أرصدة الاحتياطى الأجنبى لمصر خلال 5 سنوات28.3 مليار دولار زيادة فى أرصدة الاحتياطى الأجنبى لمصر خلال 5 سنواتعجلة الحياة تعود للدوران فى تصفيات يورو 2020.. رومانيا تستضيف إسبانيا فى لقاء خارج التوقعات.. لاروخا يسعى لمواصلة الانتصارات.. صاحب الأرض يستهدف تقليص الفارق.. وإيطاليا تتحدى لعنة الإصابات ضد أرمينياعجلة الحياة تعود للدوران فى تصفيات يورو 2020.. رومانيا تستضيف إسبانيا فى لقاء خارج التوقعات.. لاروخا يسعى لمواصلة الانتصارات.. صاحب الأرض يستهدف تقليص الفارق.. وإيطاليا تتحدى لعنة الإصابات ضد أرمينياشم الإبطين وتذوق طعام القطط.. اغرب الوظائف حول العالمشم الإبطين وتذوق طعام القطط.. اغرب الوظائف حول العالمقبل بدء المدرسة والبرد.. الحصول على تطعيم الأنفلونزا لعام 2019 – 2020 ضرورةقبل بدء المدرسة والبرد.. الحصول على تطعيم الأنفلونزا لعام 2019 – 2020 ضرورةغوريلا تضع أمينة تحت طائلة القانون البريطانى.. اعرف الحكايةغوريلا تضع أمينة تحت طائلة القانون البريطانى.. اعرف الحكايةإقبال كبير من حائزى شهادات قناة السويس على شهادات الاستثمار مرتفعة العائدإقبال كبير من حائزى شهادات قناة السويس على شهادات الاستثمار مرتفعة العائدالنباتيون أكثر عرضة للإصابة بالسكتة الدماغية بنسبة 20٪.. اعرف التفاصيلالنباتيون أكثر عرضة للإصابة بالسكتة الدماغية بنسبة 20٪.. اعرف التفاصيلالفيفا يرشح محمد صلاح للتواجد فى التشكيلة المثالية لعام 2019الفيفا يرشح محمد صلاح للتواجد فى التشكيلة المثالية لعام 2019المالية: لا نعطل اللائحة التنفيذية لقانون تنظيم الصحافة.. والمادة 67 واضحة بتحصيل الضرائبالمالية: لا نعطل اللائحة التنفيذية لقانون تنظيم الصحافة.. والمادة 67 واضحة بتحصيل الضرائبالمزيد من Trending PlusTrending PlusShort URL </t>
  </si>
  <si>
    <t xml:space="preserve">http://www.youm7.com/4172116</t>
  </si>
  <si>
    <t xml:space="preserve">https://www.shorouknews.com/news/view.aspx?cdate=14032019&amp;id=c1377713-81bc-4818-a946-9c6cb47cd4a2</t>
  </si>
  <si>
    <t xml:space="preserve">https://www.masrawy.com/news/news_regions/details/2019/3/14/1531567/%D8%B9%D8%A7%D9%85%D9%84-%D9%8A%D9%82%D8%AA%D9%84-%D8%B7%D9%81%D9%84-%D8%B2%D9%88%D8%AC%D8%AA%D9%87-%D8%A7%D9%84%D8%B9%D8%B1%D9%81%D9%8A-%D9%84%D8%B4%D9%83%D9%87-%D9%81%D9%8A-%D8%B3%D9%84%D9%88%D9%83%D9%87%D8%A7-%D8%A8%D8%B4%D8%A8%D8%B1%D8%A7-%D8%A7%D9%84%D8%AE%D9%8A%D9%85%D8%A9</t>
  </si>
  <si>
    <t xml:space="preserve">انتشار شائعات حول تردد رجل على شقتها وخيانة زوجها</t>
  </si>
  <si>
    <t xml:space="preserve">ا - ذكر - 33 - زوج - بائع</t>
  </si>
  <si>
    <t xml:space="preserve">س</t>
  </si>
  <si>
    <t xml:space="preserve">طعنات متفرقة في الجسد بسكين</t>
  </si>
  <si>
    <t xml:space="preserve"> الخيانة الزوجية تنهي حياة سيدة بالمعصرة
محمود شيبة
نشر في الشروق الجديد يوم 21 - 03 - 2019
الخيانة الزوجية دائما ما تكون وراء الكثير من جرائم القتل التي تحدث في أي مكان، لأن الشرف هو أغلى شئ يمتلكه البشر.
سعاد 28 عاما، متزوجة من أحمد 33 عاما يعمل باليومية، تسكن في حارة صغيرة بعزبة الهجانة في المعصرة بالقاهرة كانت تواعد شخص آخر يأتي إليها داخل شقتها خلال ذهاب زوجها إلى العمل.
وفي أحد الأيام شاهد الجيران صعود رجل غريب إلى شقة سعاد فقاموا بالاتصال على زوجها الذي جاء من عمله ليرى هذا الغريب فإذ به يجد زوجته في أحضان عشيقها الذي تمكن من الهرب فتوجه أحمد إلى المطبخ وأحضر سكينا وقام بطعن سعاد عدة طعنات متفرقة في جسدها ثم ذبحها وذلك بعد مشادة كلامية بين الطرفين.
وتجمع الأهالي على صراخ سعاد ولكنهم لم يتمكنوا من إنقاذها لعدم قدرتهم على فتح باب الشقة كما أن الضحية لم تستطيع الوصول إليه لأن زوجها وجه إليها الطعنات المتتالية.
وأكد الجيران أن القتيلة كانت سيئة السمعة وكثيرا ما تتشاجر مع زوجها وأنهم لم ينجبا أطفال وقام بقتلها دفاعا عن شرفه، وتحرر محضر بالواقة وتجري النيابة التحقيقات.
وكان قسم شرطة المعصرة تلقى بلاغا بوصول سيدة للمستشفى مصابه بطعنات متفرقة فى الجسم، انتقلت قوات الأمن وتبين أن الزوج وراء ارتكاب الواقعة بسبب سوء سلوكها. </t>
  </si>
  <si>
    <t xml:space="preserve">https://www.masress.com/shorouk/1385521</t>
  </si>
  <si>
    <t xml:space="preserve">https://www.vetogate.com/3444582</t>
  </si>
  <si>
    <t xml:space="preserve">ا.ر.ع - ذكر - 28 - زوج - عامل</t>
  </si>
  <si>
    <t xml:space="preserve">ن.خ.ع</t>
  </si>
  <si>
    <t xml:space="preserve">أدعى المتهم وفاة المجني عليها نتيجة صعق كهربائي بالخطأ.</t>
  </si>
  <si>
    <t xml:space="preserve">       حبس عامل قتل زوجته لشكه في سلوكها بقنا 02:28 م | السبت 23 مارس 2019 كتب: قنا -رجب آدم 
قررت نيابة مركز أبوتشت، شمال قنا، اليوم، حبس عامل، 4 أيام على ذمة التحقيق في تهمة قتل زوجته بخنقها بحبل في غرفة النوم، وفق تقرير الطب الشرعي، والذي كان ادعى في المحضر أن ماسا كهربائيا وراء وفاتها.
كان تقرير الطب الشرعي في قنا، كشف عن السبب الحقيقي وراء وفاة زوجة عامل بقرية الخوالدة في مركز أبوتشت شمال قنا، بعدما ادعى زوجها وقتها تعرضها لماس كهربائي.
تلقى اللواء مجدي القاضي مساعد وزير الداخلية لأمن قنا، إخطارًا يفيد بمصرع "نورا. خ. ع" ربة منزل، بقرية الخوالد بأبو تشت إثر قيام زوجها "أحمد. ر. ع" 28 عامًا، بخنقها لشكه في سلوكها.
وبحسب المحضر، ادعى زوجها لأجهزة الأمن، أنها توفيت بسبب ماس كهربائي في الغسالة.
وبعد صدور تقرير الطب الشرعي، جرى ضبط الزوج، وبمواجهته اعترف بارتكاب الحادث بسبب الشك، وحرر عن ذلك المحضر اللازم، وأخطرت النيابة لتباشر التحقيق.</t>
  </si>
  <si>
    <t xml:space="preserve">http://www.youm7.com/4181533</t>
  </si>
  <si>
    <t xml:space="preserve">https://www.elbalad.news/3754041</t>
  </si>
  <si>
    <t xml:space="preserve">https://www.elwatannews.com/news/details/4079346</t>
  </si>
  <si>
    <t xml:space="preserve">ضبط في وضع مخل</t>
  </si>
  <si>
    <t xml:space="preserve">سطح منزل الاسرة</t>
  </si>
  <si>
    <t xml:space="preserve">أ.م - ذكر - 21 - أخ - عامل</t>
  </si>
  <si>
    <t xml:space="preserve">أ.م</t>
  </si>
  <si>
    <t xml:space="preserve">عدة طعنات بمطواة</t>
  </si>
  <si>
    <t xml:space="preserve">2425 لسنة 2019 جنح مركز شرطة كفر الشيخ</t>
  </si>
  <si>
    <t xml:space="preserve">تم قتل عشيق الاخت (ا.ح. - 34 سنة – عاطل) في نفس الواقعة</t>
  </si>
  <si>
    <t xml:space="preserve"> رأى شقيقته في أحضان عشيقها.. قصة جريمة "الانتقام للشرف" بكفر الشيخ 06:36 ص السبت 23 مارس 2019 
كفر الشيخ - إسلام عمار:
"الانتقام للشرف"، كلمتان وصف بهما أهالي في كفر الشيخ، لجريمة ارتكبها عامل في العقد الثاني من عمره، بقرية محلة القصب التابعة لمركز كفر الشيخ، بطعنه شقيقته وعشيقها، بسلاح أبيض "مطواة"، ما أدى إلى وفاة العشيق، وإصابة شقيقته، إثر ضبطهما عرايا في وضع مخل بغرفة فوق سطح المنزل الذي يقيم فيه بنفس القرية.
تعود التفاصيل عندما تلقى اللواء فريد مصطفى، مدير أمن كفر الشيخ، إخطارا من اللواء محمد عمار، مدير المباحث الجنائية بمديرية الأمن، بتلقي مركز شرطة كفر الشيخ، بلاغًا بوقوع حادث قتل عاطل على يد جاره العامل، وإصابته شقيقته بسلاح أبيض "مطواه".
انتقل الرائد رامي شرف الدين، رئيس مباحث مركز شرطة كفر الشيخ، رفقة النقيب علي سعد، معاون مباحث المركز، إلى قرية محلة القصب، محل البلاغ، وبالفحص تبين طعن المدعو "أ.م"، 21 سنة، عامل، ويقيم بقرية محلة القصب، دائرة المركز، "ا.ح"، 34 سنة، عاطل، ويقيم بنفس القرية، وشقيقته وتدعى "أ.م"، 24 سنة.
جرى نقل المجني عليها الثانية شقيقة المتهم إلى مستشفى كفر الشيخ العام، لتلقيها العلاج اللازم، لإصابتها بجروح نتيجة طعنها، بينما جرى إيداع جثة العاطل المجني عليه الأول، في مشرحة نفس المستشفى، تحت تصرف النيابة.
تبين من تحريات رئيس مباحث مركز شرطة كفر الشيخ، ومعاونيه، تحت إشراف اللواء محمد عمار، مدير المباحث الجنائية بمديرية أمن كفر الشيخ، والعميد عبد الفتاح المنشاوي، رئيس مباحث المديرية، أن المتهم المذكور ضبط شقيقته والعاطل جارهما، في وضع مخل أثناء ممارستهما الرزيلة، فوق سطح منزل المتهم، ما أدى إلى طعنهما بسلاح أبيض "مطواة".
أٌلقي القبض على العامل المتهم، واقتيد إلى مركز شرطة كفر الشيخ، وبمواجهته بما جاء في مضمون التحريات، أقر بإرتكابه الواقعة بعد ضبط شقيقته والمتوفي، في وضع مخل أثناء ممارستهما الرذيلة فوق سطح منزل الأسرة، الكائن بقرية محلة القصب، وأرشد عن السلاح الأبيض "مطواه"، المستخدم في الواقعة.
تحرر عن ذلك المحضر رقم 2425 لسنة 2019 جنح مركز شرطة كفر الشيخ.
أمر شادي نوار، وكيل نيابة مركز كفر الشيخ، بأمانة سر محمد سمير، سكرتير التحقيق، حبس المدعو "أ.م"، 24 سنة، ويقيم بقرية محلة القصب، دائرة مركز شرطة كفر الشيخ، 4 أيام على ذمة التحقيقات، لأتهامه بقتل المدعو "ا.ح"، 34 سنة، عاطل، ويقيم بنفس القرية، والشروع في قتل شقيقته وتدعى "أ.م"، 24 سنة.
كما أمر وكيل نيابة مركز كفر الشيخ، تحت إشراف المستشار ياسر الرفاعي، المحامي العام لنيابة كفر الشيخ الكلية، والمستشار علاء الخطيب، رئيس نيابة مركز كفر الشيخ، طلب تحريات المباحث حول الواقعة وظروفها وملابساتها، والأستعلام عن حالة المصابة المجني عليها الثانية المذكورة، تمهيدًا لسؤالها في الواقعة من عدمه.
أدلى المتهم المذكور بإعترافات تفصيلية أمام شادي نوار، وكيل نيابة مركز كفر الشيخ، بأمانة سر محمد سمير، سكرتير التحقيق، أثناء إجراء التحقيات معه، لمواجهته إتهامات قتل المجني عليه الأول، والشروع في قتل شقيقته.
قال المتهم في اعترافاته لوكيل نيابة مركز كفر الشيخ، إنه بعودته إلى منزل العائلة التي يسكن فيه بقرية محلة القصب، دائرة مركز شرطة كفر الشيخ، في الساعة الثالثة والنصف فجر يوم إرتكاب الواقعة، وكان يطمئن على شقيقاته البنات أثناء خلودهما للنوم، باعتباره العائل لاسرته بعد وفاة والده اكتشف عدم وجود شقيقته المجني عليها الثانية.
وأضاف المتهم في اعترافاته أنه صعد إلى الطابق الأعلى وسأل شقيقته الأخرى، عن عدم وجود شقيقتهما في فراش النوم، فأفادته الشقيقة أنها مفترض خلودها للنوم في فراشها ولم تصعد إليها، فساوره الشك وظل يبحث عنها في المنزل حتى صعد إلى سطوح المنزل، فضبط شقيقتها في أحضان الجار عاريان في غرفة على السطوح.
أكد المتهم أنه من هول ما شاهده لم يتمالك أعصابه فأخرج سلاح أبيض "مطواه"، من بين طيات ملابسه، حتى أنقض على المجني عليه الأول وطعنه عدة طعنات، وتركه ينزف في دماءه، حتى توفي متاثرًا بإصاباته الطعنية، متوجهًا إلى شقيقته وقام بطعنها هي الأخرى قاصدًا إزهاق روحها حتى تدخل الجيران بعد تجمعهم إثر إطلاق شقيقته الصراخ، حتى أنقذوها من الموت من بين يديه.
وفي اعترافاته لم يبدي المتهم ندمه على ما أرتكبه تجاه المجني عليهما شقيقته المصابة وعشيقها المتوفي، وأنه أرتكب الواقعة من دافع الأنتقام لشرف العائلة التي لوثته شقيقته بحسب ما ضبطه ورآه بعينه وهما في وضع مخل، وكذا من واقع عائل الأسرة بعد وفاة الأب.</t>
  </si>
  <si>
    <t xml:space="preserve">https://www.masrawy.com/news/news_regions/details/2019/3/23/1536942/-رأى-شقيقته-في-أحضان-عشيقها-قصة-جريمة-الانتقام-للشرف-بكفر-الشيخ</t>
  </si>
  <si>
    <t xml:space="preserve">https://www.elwatannews.com/news/details/4075824</t>
  </si>
  <si>
    <t xml:space="preserve">https://www.dostor.org/2561813</t>
  </si>
  <si>
    <t xml:space="preserve">م.س - ذكر - 0 - أخ - عاطل</t>
  </si>
  <si>
    <t xml:space="preserve">ب.س</t>
  </si>
  <si>
    <t xml:space="preserve"> شك في سلوكها.. عاطل يقتل شقيقته بشبرا الخيمة 07:14 م الإثنين 08 أبريل 2019 
القليوبية - أسامة علاء الدين:
أقدم عاطل في منطقة شبرا الخيمة، اليوم الاثنين، على قتل شقيقته، ربة منزل، بعدما انتابته الشكوك حول سلوكها.
وتلقى اللواء رضا طبلية مدير الأمن، إخطارًا من المقدم محمد الشاذلي رئيس مباحث قسم ثان شبرا الخيمة، يفيد بتلقيه إشارة من المستشفى بوصول جثة لفتاة.
انتقل إلى موقع الحادث، العميد يحيى راضي رئيس مباحث المديرية، والعميد إسماعيل عبد الله مأمور القسم، وبالفحص تبين أن الجثة لربة منزل تدعى "ب. س"، وبتكثيف جهود البحث تبين أن وراء ارتكاب الواقعة شقيقها "م. س" عاطل.
جرى ضبط المتهم، وتحرر المحضر اللازم بالواقعة، وأخطرت النيابة العامة لتتولى التحقيق.</t>
  </si>
  <si>
    <t xml:space="preserve">https://www.masrawy.com/news/news_regions/details/2019/4/8/1546920/%D8%B4%D9%83-%D9%81%D9%8A-%D8%B3%D9%84%D9%88%D9%83%D9%87%D8%A7-%D8%B9%D8%A7%D8%B7%D9%84-%D9%8A%D9%82%D8%AA%D9%84-%D8%B4%D9%82%D9%8A%D9%82%D8%AA%D9%87-%D8%A8%D8%B4%D8%A8%D8%B1%D8%A7-%D8%A7%D9%84%D8%AE%D9%8A%D9%85%D8%A9</t>
  </si>
  <si>
    <t xml:space="preserve">https://www.masress.com/almesryoon/1347989</t>
  </si>
  <si>
    <t xml:space="preserve">اكتوبر</t>
  </si>
  <si>
    <t xml:space="preserve">ح.ب. - ذكر - 40 - زوج - موظف</t>
  </si>
  <si>
    <t xml:space="preserve">محامية</t>
  </si>
  <si>
    <t xml:space="preserve">ضرب مبرح بعصا خشبية</t>
  </si>
  <si>
    <t xml:space="preserve">اقدمت المجني عليها على الانتحار هربا من الاعتداء قفزا من الدور الخامس وتوفت
تطلقت المجني عليها من زوجها من قبل بسبب سوء المعاملة والضرب وعادت له مرة اخرى</t>
  </si>
  <si>
    <t xml:space="preserve"> تجديد حبس رجل عذب زوجته بسبب شكه فى سلوكها فقفزت من الطابق الخامس بأكتوبرالأربعاء، 10 أبريل 2019 12:01 متجديد حبس رجل عذب زوجته بسبب شكه فى سلوكها فقفزت من الطابق الخامس بأكتوبر جثة -أرشيفيةكتب أحمد الجعفرىمشاركةShare on facebookShare on twitterShare on facebookاضف تعليقاً واقرأ تعليقات القراءجدد قاضى المعارضات بمحكمة جنوب الجيزة حبس "حسام. ب" 40 سنة، 15 يومًا؛ لاتهامه بالاعتداء بالضرب على زوجته وتعذيبها بسبب شكه فى سلوكها، مما دفعها للقفز من شرفة منزلها بالطابق الخامس لتلقى مصرعها فى الحال.وكشفت التحقيقات، أن خلافات زوجية نشبت بين المتهم وزوجته بسبب شكه فى سلوكها، واتهامه لها بخيانته، دفعتهما للانفصال وسرعان ما عادا مرة أخرى لبعضهما البعض.وتابعت التحقيقات، أن الخلافات عادت لتشتعل بين الزوجين، حتى تطور لاعتداء المتهم على زوجته بالضرب المبرح بعصا خشبية، مما دفعها الهروب من المنزل والقفز من الطابق الخامس، ومفارقتها الحياة.وصرحت النيابة بتشريح جثمان المجنى عليها، وطلبت تقرير الصفة التشريحية الخاص بها، للوقوف على ظروف وملابسات الإصابات التى لحقت بها، ودفنها عقب ذلك.واستمعت النيابة لأقوال المتهم الذى اعترف فى التحقيقات بما نسب إليه من اتهامات، بالاعتداء بالضرب على زوجته وتعذيبها، كما استمعت لأقوال عدد من شهود العيان من جيران المتهم والمجنى عليها.</t>
  </si>
  <si>
    <t xml:space="preserve">http://www.youm7.com/4201848</t>
  </si>
  <si>
    <t xml:space="preserve">https://www.shorouknews.com/news/view.aspx?cdate=21042019&amp;id=dbc6eafa-733a-4287-ad52-ed691beda395</t>
  </si>
  <si>
    <t xml:space="preserve">https://www.elwatannews.com/news/details/4178668</t>
  </si>
  <si>
    <t xml:space="preserve">ا - ذكر - 34 - أخ - جزار</t>
  </si>
  <si>
    <t xml:space="preserve">عدة طعنات في الجانب الأيمن والرقبة بسكين </t>
  </si>
  <si>
    <t xml:space="preserve"> شاب يذبح شقيقته في الحوامدية .. تعرف على السبب
صورة ارشيفية
صورة ارشيفية
عبدالعال نافع
الأربعاء، 24 أبريل 2019 - 03:11 م
 أقدم شاب على جريمة قتل بشعة، في منطقة الحوامدية بالجيزة، بذبح شقيقته بعد أنّ شاهدها في أحضان عشيقها داخل شقتها بقرية عرب الساحة بالحوامدية، مستغلة غياب زوجها.
جاء في التحريات أن المتهم اعترف بجريمته أثناء مناقشته أمام رجال المباحث، تحت إشراف اللواء رضا العمدة مدير الإدارة العامة للمباحث، وتم التحفظ عليه، والسلاح المستخدم في الجريمة.
كشفت تحقيقات المباحث، أنّ الواقعة بدأت بورود بلاغ من سكان شارع التوحيد بعرب الساحة لمركز شرطة الحوامدية، بوقوع جريمة قتل، وعلى الفور انتقلت قوة أمنية تحت إشراف اللواء محمد الألفي نائب مدير الإدارة العامة، والعميد عبدالرحمن أبوضيف رئيس المباحث الجنائية لقطاع جنوب الجيزة، والعقيد أحمد نجم مفتش مباحث جنوب الجيزة، إلى مكان الواقعة، وتبيّن أن المجني عليها "سلمى" (25 عاما) ربة منزل، متزوجة منذ سنوات ولديها طفلين، وكشفت مناظرة الجثة أنها مصابة بعدة طعنات في الرقبة والجانب الأيمن، ومرتدية جميع ملابسها عدا غطاء الرأس، وملقاة أمام مسكن والدتها في شارع مسجد التوحيد.
وأضافت التحريات والتحقيقات التي جرت تحت إشراف اللواء الدكتور مصطفى شحاتة مساعد أول وزير الداخلية، والعقيد أحمد نجم مفتش مباحث جنوب الجيزة، أن الفحص والمعاينة ومراجعة الكاميرات ومناقشة الشهود، أكدت أن شقيق الضحية وراء قتلها ويدعى "أحمد" (34 عاما)، وأنه توجه إلى مسكنها وشاهدها في أحضان أحد جيرانهما مستغلة غياب زوجها، فاتجه إلى مطبخ الشقة وأمسك سكينا وسدد لها عدة طعنات أودت بحياتها في الحال، وعقب ذلك حمل جثتها وتركها أمام منزل والدتها وفر هاربا.
وذكرت التحريات أنّه عقب فحص البلاغ، انتقلت النيابة وناظرت الجثة، وقررت عرضها على الطب الشرعي لتشريحها لبيان أسباب الوفاة، وطلبت تحريات المباحث بشأن الواقعة، بينما كانت النيابة تواصل إجراء المعاينة، تمكنت قوة من المباحث، تحت قيادة العميد عبدالرحمن أبو ضيف رئيس المباحث الجنائية لقطاع جنوب الجيزة، من ضبط الشاب المشتبه فيه، وتم اقتياده إلى مركز شرطة الحوامدية، وبدأت القوات استجوابه واعترف بارتكابه الواقعة.
وحسب ما ورد في محضر الشرطة فإن المتهم كشف عن تفاصيل الجريمة قائلا: "كنت في الشغل وجالي اتصال من حد من الجيران، قالي في شخص غريب في البيت مع أختك، روحت لقيتها في حضن عشيقها، معرفتش أمسك نفسي مسكت السكينة ودبحتها، ورميت جثتها قدام بيت أمها، كانت تستاهل جابتلنا العار.
وتم إحالته للنيابة العامة التي باشرت وقررت النيابة حبس المتهم لمدة 4 أيام على ذمة التحقيقات بتهمة القتل العمد، وطلبت تحريات المباحث بشأن الواقعة، ولا تزال التحقيقات مستمرة.</t>
  </si>
  <si>
    <t xml:space="preserve">http://www.youm7.com/4219412</t>
  </si>
  <si>
    <t xml:space="preserve">https://akhbarelyom.com/news/newdetails/2841749/1/%D8%B4%D8%A7%D8%A8-%D9%8A%D8%B0%D8%A8%D8%AD-%D8%B4%D9%82%D9%8A%D9%82%D8%AA%D9%87-%D9%81%D9%8A-%D8%A7%D9%84%D8%AD%D9%88%D8%A7%D9%85%D8%AF%D9%8A%D8%A9-..-%D8%AA%D8%B9%D8%B1%D9%81-%D8%B9%D9%84%D9%89-%D8%A7%D9%84%D8%B3%D8%A8%D8%A8</t>
  </si>
  <si>
    <t xml:space="preserve">https://www.almasryalyoum.com/news/details/1392088</t>
  </si>
  <si>
    <t xml:space="preserve">http://www.youm7.com/4223093</t>
  </si>
  <si>
    <t xml:space="preserve">https://www.masrawy.com/news/news_cases/details/2019/4/25/1557136/%D8%BA%D8%AF%D8%A7%D8%A1-%D9%84%D9%86-%D9%8A%D8%A3%D8%AA%D9%8A-%D8%A3%D8%A8%D8%AF-%D8%A7-%D9%88%D9%82-%D8%AA%D9%84-%D9%81%D9%8A-%D8%A7%D9%84%D8%B9%D9%84%D9%86-%D8%AD%D9%83%D8%A7%D9%8A%D8%A9-%D8%AC%D8%B1%D9%8A%D9%85%D8%A9-%D8%A7%D9%84%D8%B4%D8%B1%D9%81-%D9%81%D9%8A-%D8%A7%D9%84%D8%AD%D9%88%D8%A7%D9%85%D8%AF%D9%8A%D8%A9</t>
  </si>
  <si>
    <t xml:space="preserve">ترك المنزل والسفر إلى القاهرة</t>
  </si>
  <si>
    <t xml:space="preserve">غير محدد - ذكر - 30 - أخ - غير محدد</t>
  </si>
  <si>
    <t xml:space="preserve"> شاب يقتل شقيقته لشكه في سلوكها بالمنيا
اسلام فهمي
نشر في الوطن يوم 29 - 04 - 2019
قتل شاب في العقد الثالث من عمرة مقيم بمدينة المنيا شقيقتة بسلاح أبيض لشكه في سلوكها.
كان اللواء مجدي عامر، مدير أمن المنيا، قد تلقى إخطارا من العميد مجدي سالم، مدير المباحث، بوقوع جريمة قتل ببندر المنيا.
انتقل العميد علاء الجاحر، رئيس مباحث المديرية وضباط القسم لفحص البلاغ، وتبين مقتل "م.ا" 25 عاما، حينما طعنها شقيقها بسكين عدة طعنات بأماكن متفرقة من جسدها لشكة في سلوكها وتركها للمنزل وسفرها إلى القاهرة، وفور علم شقيقها بذلك ذهب ليبحث عنها وعثر عليها وعاد بها إلى المنزل بمحافظة المنيا وأحضر سكينا كبيرا وقام بقتلها وسلم نفسة للشرطة، وحُرر محضر بالواقعة وأخطرت النيابة لتباشر التحقيق. </t>
  </si>
  <si>
    <t xml:space="preserve">https://www.masress.com/elwatan/4137638</t>
  </si>
  <si>
    <t xml:space="preserve">https://www.masrawy.com/news/news_regions/details/2019/4/29/1559750/%D8%B4%D9%83-%D9%81%D9%8A-%D8%B3%D9%84%D9%88%D9%83%D9%87%D8%A7-%D8%B4%D8%A7%D8%A8-%D9%8A%D9%82%D8%AA%D9%84-%D8%B4%D9%82%D9%8A%D9%82%D8%AA%D9%87-%D9%88%D9%8A%D8%B3%D9%84%D9%85-%D9%86%D9%81%D8%B3%D9%87-%D9%84%D9%84%D8%B4%D8%B1%D8%B7%D8%A9-%D9%81%D9%8A-%D8%A7%D9%84%D9%85%D9%86%D9%8A%D8%A7-</t>
  </si>
  <si>
    <t xml:space="preserve">ترك المنزل والعيش مع صديقة</t>
  </si>
  <si>
    <t xml:space="preserve">شقة صديقة المجني عليها</t>
  </si>
  <si>
    <t xml:space="preserve">ا.م.ا - ذكر - 31 - أخ – مسجل خطر</t>
  </si>
  <si>
    <t xml:space="preserve">ز.م.ا</t>
  </si>
  <si>
    <t xml:space="preserve">3 طعنات بالصدر والجانب الأيمن بسكين</t>
  </si>
  <si>
    <t xml:space="preserve"> "عايشة مع صديقتها".. شخص يمزق جسد شقيقته في نهار رمضان ببورسعيد 02:38 م الثلاثاء 14 مايو 2019 
أقدم مسجل خطر بمحافظة بورسعيد، اليوم الثلاثاء، علي قتل أخته بطعنها بسلاح أبيض 3 طعنات نافذة بالصدر والجانب الأيمن من الجسم، وذلك داخل إحدى الوحدات السكنية بمنطقة السيدة نفيسة نطاق حي الضواحي.
تلقت مديرية أمن بورسعيد إخطارًا من مديرية الصحة بتواجد جثة لفتاة في العقد الثاني من العمر داخل أحد الوحدات السكنية التابعة لصديقة المجني عليها وبها عدة طعنات.
وبسؤال جهات التحقيق لصديقة المجني عليها والتي وقع الحادث بمنزلها، أقرت أن صديقتها تدعي "ز.م.أ"، 29 عاما، كانت تقيم معها بنفس المنزل بعد أن تركت مسكن أسرتها.
وأضافت صديقة المجني عليها أنها فوجأت بحضور شقيق المجني عليها ويدعي "أ"، 31 عام، مسجل خطر، واشتبك مع شقيقته ووصفها بالمنحلة وأخرج سلاح أبيض وطعنها ثلاث بالصدر والجانب الأيمن ما أسقطها صريعة في الحال وفر هاربا.
وتكثف مديرية أمن بورسعيد بالتنسيق مع إدارة البحث الجنائي من تحريتها لسرعة تحديد مكان وضبط المتهم خلال الساعات القليلة المقبلة.</t>
  </si>
  <si>
    <t xml:space="preserve">https://www.masrawy.com/news/news_regions/details/2019/5/14/1567974/-%D8%B9%D8%A7%D9%8A%D8%B4%D8%A9-%D9%85%D8%B9-%D8%B5%D8%AF%D9%8A%D9%82%D8%AA%D9%87%D8%A7-%D8%B4%D8%AE%D8%B5-%D9%8A%D9%85%D8%B2%D9%82-%D8%AC%D8%B3%D8%AF-%D8%B4%D9%82%D9%8A%D9%82%D8%AA%D9%87-%D9%81%D9%8A-%D9%86%D9%87%D8%A7%D8%B1-%D8%B1%D9%85%D8%B6%D8%A7%D9%86-%D8%A8%D8%A8%D9%88%D8%B1%D8%B3%D8%B9%D9%8A%D8%AF</t>
  </si>
  <si>
    <t xml:space="preserve">https://www.masress.com/tahrirnews/4241701</t>
  </si>
  <si>
    <t xml:space="preserve">زفتى</t>
  </si>
  <si>
    <t xml:space="preserve">غير محدد - ذكر - 0 - زوج - عاطل</t>
  </si>
  <si>
    <t xml:space="preserve">تعمل بمعمل تحاليل</t>
  </si>
  <si>
    <t xml:space="preserve">عدة طعنات نافذة بالصدر بسكين</t>
  </si>
  <si>
    <t xml:space="preserve"> الشك القاتل زوج ابنتي قتلها واتهمها بسوء الأخلاق
أخبار اليوم
نشر في أخبار اليوم يوم 24 - 05 - 2019
لم تكن تعلم الأم أن هذا اليوم هو أسوأ ايام حياتها وان هذه المرة ستكون اخر مرة ستري فيها ابنتها بل وأنها ستفقدها إلي الأبد فقد قتلها زوجها لشكه في سلوكها.. تلقي اللواء طارق حسونة مدير أمن الغربية بلاغاً بالواقعة وتولت النيابة التحقيق.
كعادتها استيقظت شيرين في الصباح الباكر مستعينة بالله علي أعباء الحياة التي تحملها علي عاتقها بمفردها من مأكل ومشرب ومسكن وغير ذلك فزوجها لا يعمل بأية مهنة ..ذهبت في البداية الي حضانة ابنها لتودعه بها حتي تعود من عملها بمعمل تحاليل طبية ، بعدها اتجهت الي بيت أمها لتطمئن عليها وعلي أبيها وتودعهم وكأنها تشعر أنها المرة الأخيرة التي ستراهم فيها ..وداخل معمل التحاليل الذي تعمل به بإحدي قري مركز زفتي غربية قامت اختها التي تصغرها بحوالي 3 أعوام بزيارتها في هذا المعمل حيث إنها متزوجة بنفس القرية لتطمئن علي أحوالها وليتبادلا أطراف الحديث سويا، ولكنها فوجئت بزوج اختها يأتي إليهم فجأة وتبدو عليه علامات الغيرة القاتلة فأخذ يتجول في أرجاء المعمل وكأنه يبحث عن شئ ما و أنه يحاول التأكد من أن زوجته كانت بمفردها مع شقيقتها .. وقتها الزوجة بل حدثت بينهما مشادة كلامية بسبب طريقته في التعامل وغيرته الشديدة وشكه في سلوكها.. بعدها قام الزوج باصطحاب زوجته وابنه ادم البالغ من العمر ثلاث سنوات الي منزلهما حيث تكرر أعتداؤه عليها فقام الزوج بتناول سكين المطبخ وانهال عليها بضربها عدة طعنات نافذة في الصدر والرقبة أودي بحياتها.. تم القبض علي المتهم الذي اعترف أمام اللواء السعيد شكري مدير المباحث بارتكاب الواقعة وأحيل إلي النيابة التي أمرت بحبسه علي ذمة التحقيق.
أخبار اليوم التقت والأم المكلومة » والدة الزوجة»‬ قالت وهي تغالب دموعها : بمجرد أن سمعت الخبر لم أصدق نفسي وهرولت إلي شقة ابنتي واستعنت بأحد الجيران لكسر باب الشقة لأجد ابنتي غارقة في دمائها .. وتضيف ابنتي سلوكها حسن ومعروف للجميع وهي التي تنفق علي المنزل وهي كل شيء لأسرتها.. لكن زوجها كان غيورا.. بل كان دائم الشك.. الأغرب أنه اتهمها بسوء الأخلاق.
فيما طالب الاب الحاج رضا شومان والذي غلبته دموعه بالقصاص لابنته وأكد أنه كان غير راض عن تلك الزيجة ولكن ابنته أصرت عليه واضاف »‬ احنا ناس علي قد حالنا ماشيين جنب الحيط والناس دول مش شكلنا وياما رفضت الجوازة دي».
فيما أكد عدد من اهالي القرية أن القتيلة كانت تتمتع بالسمعة الطيبة فقالت السيدة حميدة عبد الله السيد من أهالي القرية أن القتيله كانت من اطيب واحسن البنات وكانت تحظي باحترام الكبير والصغير فيما قالت هند محمد رضا أن القتيلة كانت متعاونة مع الكبير والصغير وكانت دائمة الود والاحترام. </t>
  </si>
  <si>
    <t xml:space="preserve">https://www.masress.com/akhbarelyom/549608</t>
  </si>
  <si>
    <t xml:space="preserve">الزقازبق</t>
  </si>
  <si>
    <t xml:space="preserve">غير محدد - ذكر - 0 - زوج - نجار مسلح</t>
  </si>
  <si>
    <t xml:space="preserve">حاول المتهم الانتحار بعد قتل زوجته ادت لإصابته بجروح قطعية بالرقبة والساعدين.</t>
  </si>
  <si>
    <t xml:space="preserve">يقتل زوجته ويحاول الانتحار لفشله فى التخلص من جثتها
الأهرام اليومي
نشر في الأهرام اليومي يوم 29 - 05 - 2019
كشف قطاع الامن العام بوزارة الداخلية غموض العثور علي جثة سيدة مذبوحة، وملفوفة داخل سجادة وملقاة علي الأرض داخل صالة الشقة بمدينة الزقازيق ، حيث تبين قيام زوجها بقتلها لشكه في سلوكها.
فقد تلقي قسم ثان الزقازيق بلاغا من موظف مُقيم بعقار بحارة سالم بانبعاث رائحة كريهة من داخل شقة جاره. انتقل مفتشو الأمن العام وضباط إدارة البحث الجنائي الي الشقة محل البلاغ ، وتم العثور علي جثة زوجة صاحب الشقة «21 سنه « ربة منزل ملفوفة داخل سجادة ومكبلة القدمين والذراعين وفي حالة انتفاخ وتعفن، وتم تشكيل فريق بحث من قطاع الامن العام برئاسة اللواء علاء سليم مساعد وزير الداخلية لقطاع الامن العام، وتوصلت جهوده إلي وجود خلافات زوجية بين المجني عليها وزوجها ، وأن الأخير محجوز بمستشفي الزقازيق الجامعي لإصابته بجروح قطعية بالرقبة والساعدين إثر محاولته الانتحار ، وبمواجهته اعترف بقتل زوجته لشكه في سلوكها ، وحدثت مشادة كلامية بينهما قام علي إثرها بتكبيلها وخنقها حتي فارقت الحياة، ثم قام بوضعها داخل سجادة تمهيدا للتخلص من جثتها بحملها وإلقائها داخل الترعة ، وعقب فشله في ذلك حاول الانتحار وسدد لنفسه عددا من الطعنات، ثم توجه الي المستشفي للعلاج.</t>
  </si>
  <si>
    <t xml:space="preserve">https://www.masress.com/ahram/1712685</t>
  </si>
  <si>
    <t xml:space="preserve">http://www.youm7.com/4260386</t>
  </si>
  <si>
    <t xml:space="preserve">https://www.shorouknews.com/news/view.aspx?cdate=27052019&amp;id=ae75bd93-c7c4-44db-a29c-5eadfc47e76e</t>
  </si>
  <si>
    <t xml:space="preserve">بيلا</t>
  </si>
  <si>
    <t xml:space="preserve">شك في سلوك الطفلة</t>
  </si>
  <si>
    <t xml:space="preserve">ترعة</t>
  </si>
  <si>
    <t xml:space="preserve">ط.ع - ذكر - 0 - عم - غير محدد</t>
  </si>
  <si>
    <t xml:space="preserve">ع.م</t>
  </si>
  <si>
    <t xml:space="preserve">إلقاء في ترعة</t>
  </si>
  <si>
    <t xml:space="preserve">رقم 857 لسنة 2019 إداري قسم شرطة بيلا</t>
  </si>
  <si>
    <t xml:space="preserve">تم تحرير بلاغ في خط نجدة الطفل برقم 156031</t>
  </si>
  <si>
    <t xml:space="preserve">ألقاها في مياه الترعة.. طفلة حاول عمها التخلص منها بكفر الشيخ
إسلام عمار
نشر في مصراوي يوم 30 - 05 - 2019
شهد حي المعمل بنطاق مدينة بيلا في كفر الشيخ، واقعة الشروع في قتل طفلة، حاول عمها وزوج والدتها التخلص منها بإلقائها في مياه ترعة لشكه في سلوكها.
التفاصيل عندما تلقى خط نجدة الطفل بلاغًا من أيمن ناصر، وكيل نيابة بيلا، وسجل البلاغ في خط نجدة الطفل برقم 156031 يفيد قيام "ط.ع"، يقيم بمدينة بيلا، بمحاولة قتل الطفلة "ع.م"، 14 سنة، من خلال إلقائها في مياه إحدى الترع مدعيًا سوء سلوكها، بينما جرى إنقاذها بمعرفة الأهالي.
وتبين من خلال فحص لجنة حماية الطفل بديوان عام محافظة كفر الشيخ، أن المتهم زوج أم الطفلة وعمها في نفس الوقت، وقيام والدتها "ر.م.ر"، بتحرير بلاغ ضده بخصوص إلقاءه الطفلة في مياه الترعة حمل رقم 857 لسنة 2019 إداري قسم شرطة بيلا، فيما تقيم الطفلة حاليًا مع والدتها.
وقرر صبري عبد المنعم، منسق عام حماية الطفل في كفر الشيخ، تشكيل لجنة برئاسته وتضم رجاء كمال غريب، مدير إدارة حماية الطفل بالوحدة المحلية لمركز ومدينة بيلا، والدكتورة ياسمين زقزوق، أخصائي نفسي باللجنة، وسميرة صقر، أخصائي اجتماعي بنفس اللجنة، وذلك لبحث البلاغ الوارد لخط نجدة الطفل بخصوص حالة الطفلة وما حدث لها.
وقال منسق عام حماية الطفل في كفر الشيخ، في تصريحات خاصة ل"مصراوي"، إنه جرى توجيه أعضاء اللجنة المشكلة لبحث البلاغ الوارد لخط نجدة الطفل تمهيدًا لعرض تقرير على الدكتورة عزة عشماوي، رئيس المجلس القومي للطفولة والأمومة، وكذا لاتخاذ الإجراءات اللازمة نحو الواقعة التي مازالت محل تحقيق، على الرغم من تصالح الأم مع زوجها المتهم.</t>
  </si>
  <si>
    <t xml:space="preserve">https://www.masrawy.com/news/news_regions/details/2019/5/30/1576905/-%D8%A3%D9%84%D9%82%D8%A7%D9%87%D8%A7-%D9%81%D9%8A-%D9%85%D9%8A%D8%A7%D9%87-%D8%A7%D9%84%D8%AA%D8%B1%D8%B9%D8%A9-%D8%B7%D9%81%D9%84%D8%A9-%D8%AD%D8%A7%D9%88%D9%84-%D8%B9%D9%85%D9%87%D8%A7-%D8%A7%D9%84%D8%AA%D8%AE%D9%84%D8%B5-%D9%85%D9%86%D9%87%D8%A7-%D8%A8%D9%83%D9%81%D8%B1-%D8%A7%D9%84%D8%B4%D9%8A%D8%AE</t>
  </si>
  <si>
    <t xml:space="preserve">و.ا. - ذكر - 24 - أخ - عاطل</t>
  </si>
  <si>
    <t xml:space="preserve">عدة طعنات في البطن بسكين</t>
  </si>
  <si>
    <t xml:space="preserve"> عاطل يطعن شقيقته بسكين فى بنى سويف لشكه فى سلوكهاالجمعة، 07 يونيو 2019 04:21 معاطل يطعن شقيقته بسكين فى بنى سويف لشكه فى سلوكها سكينة - أرشيفيةبني سويف - أيمن لطفىمشاركةShare on facebookShare on twitterShare on facebookShare on whatsappاضف تعليقاً واقرأ تعليقات القراءحاول عاطل قتل شقيقته طعنا بمطواة بسبب شكه فى سلوكها ونقلتها سيارة إسعاف إلى مستشفى الفشن المركزى جنوب بنى سويف فى حالة حرجة.تلقى المقدم مسلم محفوظ نائب مأمور مركز شرطة الفشن اليوم إخطارا من الدكتور أرميا منير مدير المستشفى المركزى يفيد وصول "أميمة أ - 18 سنة" مقيمة بمدينة الفشن، مصابة بعدة طعنات فى البطن إدعاء اعتداء شقيق الفتاة عليها بسكين، وجارى إسعافها.انتقل معاونو المباحث النقباء عماد عرفة وعمرو حسونة إلى المستشفى وحسين إبراهيم ومسعد ذكى إلى منزل الفتاة، وتبين من التحريات والتحقيقات التى أشرف عليها العميد مجدى لطفى رئيس مباحث الجنوب، نشوب مشادة كلامية بين الفتاة وشقيقها وائل - 24 سنة عاطل، نتيجة شكه فى سلوكها، وتطورت إلى مشاجرة نتج عنها قيام المتهم بطعن شقيقته فى بطنها عدة طعنات بسكين وتركها غارقة فى دماءها ولاذ بالفرار، وتمكنت المباحث من ضبطه، وتحرر محضر بالواقعة وتولت النيابة التحقيق مع المتهم.</t>
  </si>
  <si>
    <t xml:space="preserve">http://www.youm7.com/4276054</t>
  </si>
  <si>
    <t xml:space="preserve">https://www.shorouknews.com/news/view.aspx?cdate=07062019&amp;id=b3e28b26-8cd7-4210-8e34-6e36174558f2</t>
  </si>
  <si>
    <t xml:space="preserve">https://www.masrawy.com/news/news_regions/details/2019/6/7/1580487/%D9%84%D9%80-%D8%B4%D9%83%D9%87-%D9%81%D9%8A-%D8%B3%D9%84%D9%88%D9%83%D9%87%D8%A7-%D8%B9%D8%A7%D8%B7%D9%84-%D9%8A%D8%B7%D8%B9%D9%86-%D8%B4%D9%82%D9%8A%D9%82%D8%AA%D9%87-%D8%A8%D8%B3%D9%83%D9%8A%D9%86-%D9%81%D9%8A-%D8%A8%D9%86%D9%8A-%D8%B3%D9%88%D9%8A%D9%81</t>
  </si>
  <si>
    <t xml:space="preserve">غير محدد - ذكر - 37 - زوج - عامل دوكو</t>
  </si>
  <si>
    <t xml:space="preserve">مشرفة اوتوبيس مدرسي</t>
  </si>
  <si>
    <t xml:space="preserve">طعن في الرقبة بسكين</t>
  </si>
  <si>
    <t xml:space="preserve">رقم 3735 لسنة 2019 إدارى الدخيلة</t>
  </si>
  <si>
    <t xml:space="preserve"> زوج يذبح زوجته بعد ضبطه عشيقها تحت السرير بالإسكندريةالجمعة، 14 يونيو 2019 01:09 مزوج يذبح زوجته بعد ضبطه عشيقها تحت السرير بالإسكندرية مكان الواقعةالإسكندرية أسماء على بدرمشاركةShare on facebookShare on twitterShare on facebookاضف تعليقاً واقرأ تعليقات القراءشهدت منطقة أبويوسف بالدخيلة حادثة قتل حيث أقدم رجل على قتل زوجته لاكتشافه عشيقها أسفل السرير عقب قدومه من عمله فى غير موعده مما دفعه لقتلها بسلاح أبيض ومطاردة عشيقها حتى قفز من الدور الرابع من شرفة المنزل وتم ضبطه بواسطه الأهالى وإبلاغ الشرطة.وتلقى قسم شرطة الدخيلة بلاغا بإقدام زوج على قتل زوجته بمنطقة الحديد والصلب بالدخيلة.وانتقلت قيادات قسم الشرطة لمكان الحادث وتبين أن الزوج أقدم على المنزل من عمله فى موعد غير معتاد وتناول وجبة الغذاء وذهب للنوم لكنه سمع حركة غير عادية أسفل السرير ثم لاحظ وجود شخص غريب، فذهب مسرعًا إلى المطبخ لإحضار سكين وذبح زوجته.وطارد الزوج العشيق الذى أغلق باب الغرفة من الداخل ولاذ بالهرب وألقى نفسه من الطابق الرابع قبل أن يمسك به الزوج ولكنه لم يلق مصرعة وتم ضبطه بواسطة الأهالى لاعتقادهم أنه لص.وتم ضبط المتهمين ونقل جثة السيدة للمشرحة وعاين فريق من النيابة العامة موقع الجريمة واستمعوا لشهود العيان وجارى استكمال التحقيقات</t>
  </si>
  <si>
    <t xml:space="preserve">http://www.youm7.com/4285995</t>
  </si>
  <si>
    <t xml:space="preserve">http://www.youm7.com/4287589</t>
  </si>
  <si>
    <t xml:space="preserve">https://www.masress.com/veto/3498442</t>
  </si>
  <si>
    <t xml:space="preserve">طريق بورسعيد-اسماعيلية</t>
  </si>
  <si>
    <t xml:space="preserve">غير محدد - ذكر - 23 - أخ - غير محدد</t>
  </si>
  <si>
    <t xml:space="preserve">ضرب بحجر</t>
  </si>
  <si>
    <t xml:space="preserve">كتب- علاء عمران:كشف قطاع الأمن العام بالتنسيق مع أجهزة أمن الإسماعيلية، لغز العثور على جثة سيدة بطريق "بورسعيد- الإسماعيلية"، وتبين أن شقيقها وراء ارتكاب الواقعة، بسبب تركها المنزل.تلقى قسم ثان شرطة الإسماعيلية بمديرية أمن الإسماعيلية، بلاغًا بالعثور على جثة (ربة منزل 19 سنة، مُقيمة بدائرة مركز شرطة القنطرة غرب) مُلقاه بطريق (بورسعيد/الإسماعيلية) بدائرة القسم، وبرأسها إصابة شديدة.بينت تحريات وجهود فريق البحث الجنائي بالإسماعيلية، أن وراء ارتكاب الواقعة (شقيق المجني عليها، 23 سنة، عقب تقنين الإجراءات أمكن ضبطه، وبمواجهته اعترف بقيامها بترك المنزل لمدة يومان بسبب خلافات بينهما، فقام باستدراجها إلى مكان العثور بسيارة نقل قيادته، وقام بالتعدي عليها بالضرب بحجر فأحدث إصابتها برأسها التي أودت بحياتها، وتخلص من الحجر بإلقائه بإحدى الترع المجاورة للطريق.تم اتخاذ الإجراءات القانونية وتولت النيابة التحقيق.</t>
  </si>
  <si>
    <t xml:space="preserve">https://www.masrawy.com/news/news_cases/details/2019/6/19/1587167/%D8%B4%D8%A7%D8%A8-%D9%8A%D9%82%D8%AA%D9%84-%D8%B4%D9%82%D9%8A%D9%82%D8%AA%D9%87-%D8%A8%D8%AD%D8%AC%D8%B1-%D9%81%D9%8A-%D8%A7%D9%84%D8%A5%D8%B3%D9%85%D8%A7%D8%B9%D9%8A%D9%84%D9%8A%D8%A9-%D9%84%D8%AA%D8%BA%D9%8A%D8%A8%D9%87%D8%A7-%D8%B9%D9%86-%D8%A7%D9%84%D9%85%D9%86%D8%B2%D9%84-</t>
  </si>
  <si>
    <t xml:space="preserve">https://www.gomhuriaonline.com/%C2%A0%D9%8A%D9%82%D8%AA%D9%84%20%D8%B4%D9%82%D9%8A%D9%82%D8%AA%D9%87%20%20%D9%84%D8%AA%D8%BA%D9%8A%D8%A8%D9%87%D8%A7%20%D8%B9%D9%86%20%D8%A7%D9%84%D9%85%D9%86%D8%B2%D9%84%20%D9%81%D9%8A%20%D8%A7%D9%84%D8%A5%D8%B3%D9%85%D8%A7%D8%B9%D9%8A%D9%84%D9%8A%D8%A9/404162.html</t>
  </si>
  <si>
    <t xml:space="preserve">شقة زوج خال المتهم</t>
  </si>
  <si>
    <t xml:space="preserve">أ.ع.أ.ع - ذكر - 43 - أبن عم - عامل</t>
  </si>
  <si>
    <t xml:space="preserve">ن.أ.أ.</t>
  </si>
  <si>
    <t xml:space="preserve">قام المتهم بتصوير الاعتداء الذي استمر 4 ايام.</t>
  </si>
  <si>
    <t xml:space="preserve"> وقع فى الحرام مع زوجة أخيه وقتلها بعد اكتشاف تعدد علاقاتها غير الشرعيةالأربعاء، 19 يونيو 2019 06:08 موقع فى الحرام مع زوجة أخيه وقتلها بعد اكتشاف تعدد علاقاتها غير الشرعية جثة - أرشيفيةالدقهلية – سارة البازمشاركةShare on facebookShare on twitterShare on facebookاضف تعليقاً واقرأ تعليقات القراءشهدت قرية مزاح التابعة لمركز المنصورة بمحافظة الدقهلية جريمة قتل، نتجت عن استهانة أخ بالوقوع في الحرام مع زوجة أخيه وابنة عمه، حتى طُلّقَت، وانتقل بها للعيش في منزل زوجة خاله، وفي زلة لسان اعترفت العشيقة بأسماء رجال آخرين أقامت معهم علاقة غير شرعية، فثار العشيق وحلق شعرها وقام بتكتيفها وتعذيبها على مدار أيام متواصلة حتى ماتت، ونقلها برفقة زوجة خاله إلى المستشفى وأخبروا من شاهدهم أنها تعاني من غيبوبة سكر، وسلموها للمستشفى جثة هامدة وادعوا أنها وصلت للمنزل على هذه الحال.تلقى اللواء محمد حجي، مدير أمن الدقهلية إخطارا من مأمور مركز المنصورة بورود بلاغ يفيد بوصول "نور. ا.ا. ع"، 33 عاما، مقيمة بجديلة لمستشفى ميت مزاح جثة هامدة حليقة الشعر، وبها آثار تعذيب واضحة في أنحاء متفرقة من الوجه والجسد، فتحركت مباحث مركز المنصورة بقيادة الرائد أحمد توفيق، رئيس مباحث المركز للوقوف على تفاصيل وأسباب الجريمة.تبين أن صاحبة الجثة كانت على علاقة غير شرعية بابن عمها وشقيق زوجها "أحمد.ع.ا.ع"، 43 عاما، مقيم بجديلة، واستمرت العلاقة بعد طلاقها من أخيه، فانتقل بها لمنزل زوجة خاله "فادية. ع.ا.م.خ" 55 عاما، من عزبة عقل، ومقيمة بقرية ميت مزاح، وفي إحدى المرات اعترفت المجني عليها بإقامة علاقات متعددة مع عدة رجال، فثار العشيق، وضربها وكتفها، وعذبها وحلق شعرها على مدار أيام حتى توفيت، فقام بحملها مع زوجة خاله، وأخبروا من شاهدهم بأنها تعاني من غيبوبة سكر، وبوصولهم للمستشفى ادعوا أنها وصلت للمنزل على هذه الحال.وبالتحقيق معهم اعترف الجاني وزوجة خاله بالجريمة، وتوصلت المباحث لفيديو قام الجاني بتصويره لها أثناء التعذيب، والمقص والعصا التي استخدمت في ضربها والشعر الذي تم حلقه، وتم تحريزها، وتحرير المحضر بتفاصيل الجريمة، واتخاذ الإجراءات اللازمة حيال الواقعة.</t>
  </si>
  <si>
    <t xml:space="preserve">http://www.youm7.com/4294657</t>
  </si>
  <si>
    <t xml:space="preserve">https://www.masrawy.com/news/news_regions/details/2019/6/20/1587770/%D8%AD%D9%81%D9%84%D8%A9-%D8%A2%D8%AB%D9%85%D8%A9-%D9%884-%D8%A3%D9%8A%D8%A7%D9%85-%D8%AA%D8%B9%D8%B0%D9%8A%D8%A8-%D8%A8%D8%B9%D8%B5%D9%89-%D9%88%D9%85%D9%82%D8%B5-%D8%A7%D9%84%D9%82%D8%B5%D8%A9-%D8%A7%D9%84%D9%83%D8%A7%D9%85%D9%84%D8%A9-%D9%84%D9%82%D8%A7%D8%AA%D9%84-%D8%B9%D8%B4%D9%8A%D9%82%D8%AA%D9%87-%D9%81%D9%8A-%D8%A7%D9%84%D8%AF%D9%82%D9%87%D9%84%D9%8A%D8%A9-</t>
  </si>
  <si>
    <t xml:space="preserve">https://www.masress.com/almesryoon/1361245</t>
  </si>
  <si>
    <t xml:space="preserve">قسم المنيا</t>
  </si>
  <si>
    <t xml:space="preserve">انتشار شائعات حول سوء سلوكها ومعايرتهما بها</t>
  </si>
  <si>
    <t xml:space="preserve">م.ر.ل –  ذكر – 23 -  زوج أبنة أخت – صاحب محل أعلاف
ر.ع.ع – أنثى – 21 – أبنة أخت – ربة منزل</t>
  </si>
  <si>
    <t xml:space="preserve">أعمال حرة – ربة منزل</t>
  </si>
  <si>
    <t xml:space="preserve">ع.م.ش.</t>
  </si>
  <si>
    <t xml:space="preserve">عدة طعنات بالرقبة والبطن والظهر بسلاح أبيض</t>
  </si>
  <si>
    <t xml:space="preserve">شك فى السلوك واتهامات مخجلة.. قصة مقتل «أرملة» بطريقة بشعة في المنياالأربعاء 19/يونيو/2019 11:40 صمقتل آرملة ــ أرشيفيةمقتل آرملة ــ أرشيفيةماهر المنياويتمكنت الأجهزة الأمنية بمديرية أمن المنيا، اليوم الأربعاء، من «فك لغز» مقتل أرملة وإلقاء جثتها في إحدى الترع.تلقى اللواء مجدي عامر مساعد وزير الداخلية لأمن المنيا إخطارا من العميد مجدى سالم مدير مباحث المديرية يفيد بكشف لغز مقتل أرملة علي يد زوج ابنة أختها بسبب شكة في سلوكها.على الفور شكل العميد علاء الجاحر رئيس مباحث المديرية فريق بحث جنائي بقيادة المقدم عمر حسن رئيس مباحث القسم و تبين أن وراء جريمة القتل "محمد ر. ل" 23 سنة عامل مقيم أبو هلال زوج ابنة أخت المجني عليها حيث قام بطعنها بعد مشادة حدثت بينهما بسبب اعتراضه على سوء سلوكها ومعايرة الناس له بذلك وأنها خالة زوجته المدعوة "رحاب ع .ع" 21 سنة ربة منزل.وأفادت التحريات أن المجني عليها اتهمت زوجة الجاني بسوء السلوك ما دفعه لطعنها 8 طعنات وقاموا بالاحتفاظ بجثتها لمدة يوم كامل داخل المنزل ثم قاموا بوضعها داخل حقيبة سفر كبيرة واستقلوا تاكسي لقرية طهنشا وقاما بإلقاء الجثة بالترعة.تم ضبط المتهمين وبمواجهتهما بما أسفرت عنه التحريات اعترفا بصحتها وتحرر عن الواقعة المحضر اللازم وجار العرض على النيابة العامة.</t>
  </si>
  <si>
    <t xml:space="preserve">https://www.elnabaa.net/769107</t>
  </si>
  <si>
    <t xml:space="preserve">https://www.elnabaa.net/768867</t>
  </si>
  <si>
    <t xml:space="preserve">https://www.dostor.org/2677267</t>
  </si>
  <si>
    <t xml:space="preserve">https://www.elbyan.com/%D8%A3%D9%86%D9%81%D8%B1%D8%A7%D8%AF-%D8%A7%D9%84%D8%AA%D9%81%D8%A7%D8%B5%D9%8A%D9%84-%D8%A7%D9%84%D9%83%D8%A7%D9%85%D9%84%D8%A9-%D9%84%D8%B0%D8%A8%D8%AD-%D8%B1%D8%A8%D8%A9-%D9%85%D9%86%D8%B2%D9%84/</t>
  </si>
  <si>
    <t xml:space="preserve">م.ع.م.ا - ذكر - 32 - أخ - غير محدد</t>
  </si>
  <si>
    <t xml:space="preserve">ع.ع.م.ا </t>
  </si>
  <si>
    <t xml:space="preserve">طعنات بالصدر والجنب بسكين</t>
  </si>
  <si>
    <t xml:space="preserve">اصيب شقيق المجني عليها (م.ع. 23سنة) بطعنة في الصدر ولم يتم ذكر السبب في المصدر </t>
  </si>
  <si>
    <t xml:space="preserve"> شاب يقتل شقيقته بسلاح أبيض داخل منزلها فى الغربيةالخميس، 20 يونيو 2019 01:17 صشاب يقتل شقيقته بسلاح أبيض داخل منزلها فى الغربية جثة - أرشيفيةالغربية - محمد طارقمشاركةShare on facebookShare on twitterShare on facebookاضف تعليقاً واقرأ تعليقات القراءأقدم شاب على قتل شقيقته داخل منزلها بمدينة كفر الزيات بمحافظة الغربية، بطعنها بالسكين طعنتين فى أنحاء متفرقة بالجسم حتى فارقت الحياة .وكان اللواء طارق حسونة، مدير أمن الغربية، تلقى إخطارًا من اللواء السعيد شكرى مدير المباحث الجنائية، بورود بلاغ للرائد هادى سالم رئيس مباحث كفر الزيات بوجود جريمة قتل بحى حسيبة بكفر الزيات.على الفور انتقل ضباط وحدة مباحث قسم شرطة كفر الزيات بقيادة الرائد هادى سالم رئيس المباحث، والعقيد الدكتور عمرو الحو رئيس فرع البحث الجنائى بمدينتى كفر الزيات وبسيون ومعاونيه النقيب محمد نصحى ومحمد خطاب، إلى مكان البلاغ وبالفحص تبين وجود جثة غارقة فى دمائها لسيدة تدعى "ع.ع.م.ا"، 37 سنة من بلشاى ومقيمة حديثاً بكفر الزيات وبها طعنات بناحية الصدر والجنب، وبجانبها جثة لشاب يدعى "م.ع" 23 سنة مقيم بكفر الزيات وبه طعنه بالصدر.بالفحص تبين أن خلافات وقعت بينها وبين شقيقها ويدعى "م.ع.م.ا"، 32 سنة، وتبين له وجود علاقات متعددة لشقيقته مع بعض الشباب، ما تسبب فى وجود خلافات بينهما على إثرها اخذ سكيناً وسدد لها طعنتين بأنحاء متفرقة بالجسم حتى لفظت أنفاسها الأخيرة وإصابة شقيقها بطعنة فالصدر وتم نقله لمستشفى الجامعة بطنطا .بتقنين الإجراءات تمكن ضباط مباحث قسم شرطة كفر الزيات من ضبط المتهم، ويذكر أنه مسجل، حرر عن ذلك المحضر اللازم وتم نقل الجثة لمشرحة طنطا، وجارى التحقيق مع المتهم.</t>
  </si>
  <si>
    <t xml:space="preserve">http://www.youm7.com/4295070</t>
  </si>
  <si>
    <t xml:space="preserve">https://www.shorouknews.com/news/view.aspx?cdate=20062019&amp;id=a4921daa-f026-489d-97d4-7adb98ffab73</t>
  </si>
  <si>
    <t xml:space="preserve">https://www.masrawy.com/news/news_regions/details/2019/6/20/1587490/%D8%B4%D8%A7%D9%87%D8%AF%D9%87%D9%85%D8%A7-%D9%81%D9%8A-%D9%88%D8%B6%D8%B9-%D9%85-%D8%AE%D9%84-%D8%B4%D8%A7%D8%A8-%D9%8A%D9%82%D8%AA%D9%84-%D8%B4%D9%82%D9%8A%D9%82%D8%AA%D9%87-%D9%88%D8%B9%D8%B4%D9%8A%D9%82%D9%87%D8%A7-%D9%81%D9%8A-%D9%83%D9%81%D8%B1-%D8%A7%D9%84%D8%B2%D9%8A%D8%A7%D8%AA
</t>
  </si>
  <si>
    <t xml:space="preserve">https://www.dostor.org/2677916</t>
  </si>
  <si>
    <t xml:space="preserve">فارسكور</t>
  </si>
  <si>
    <t xml:space="preserve">مخزن خردة خاص بالمتهم</t>
  </si>
  <si>
    <t xml:space="preserve">ح.س - ذكر - 28 - زوج - عامل خردة</t>
  </si>
  <si>
    <t xml:space="preserve">قام المتهم بوضع جثة المجني عليها بعد قتلها في جوال والقاها في النيل.</t>
  </si>
  <si>
    <t xml:space="preserve"> خنقها وألقى جثتها في النيل.. بائع خردة يقتل زوجته بدمياطبائع خردة يخنق زوجته ويلقي بها في النيل بدمياطبائع خردة يخنق زوجته ويلقي بها في النيل بدمياطمحمد قورةالإثنين، 24 يونيو 2019 - 07:32 مكشف رجال مباحث فارسكور بدمياط، لغز العثور على جثة سيدة داخل جوال بمياه النيل، وتبين أن زوجها خنقها ووضعها داخل جوال وألقاها في مياه النيل.تلقى اللواء طارق مجاهد مدير أمن دمياط، إخطارًا من العميد خالد جاد الله مأمور مركز شرطة فارسكور، يفيد تلقيه بلاغًا من أهالي قرية شرباص بالعثور على جوال على سطح مياه النيل، وبداخلة جثة، وعلى الفور انتقل فريق المباحث تحت إشراف العميد حسام الباز مدير إدارة البحث الجنائي مع فريق بحث قاده العقيد محمد فتحي رئيس المباحث الجنائية وضم المقدم أحمد غنيمة مفتش المباحث والرائد محمد المليجي رئيس مباحث فارسكور.لمكان البلاغ وتبين أنها في نهاية العقد الثاني من عمرها، وتم نقل الجثة لمشرحة المستشفى.وبتكثيف التحريات تبين أنها تدعى "هويدا. م"، ومقيمة بمركز منية النصر دقهلية وأقر أهلها أنها متغيبة من حوالي 3 أيام، وقاموا بالتعرف عليها.وأكدت التحريات أن وراء ارتكاب الواقعة زوجها ويدعى "حسان. س"، عامل خردة، ومقيم بمركز منية النصر دقهلية، وبعمل الأكمنة اللازمة، تمكن الرائد محمد المليجي رئيس المباحث ومعاونيه، من القبض على المتهم.واعترف المتهم بارتكاب الواقعة، حيث قام بخنقها ووضعها داخل جوال جمع الخردة ووضع معها حجارة، وحملها على التروسيكل الخاص به، وتوجه بها لمياه النيل وألقاها وذلك لشكه في سلوكها.وتحرر المحضر اللازم للواقعة وأخطرت النيابة العامة لمباشرة التحقيقات.</t>
  </si>
  <si>
    <t xml:space="preserve">https://akhbarelyom.com/news/newdetails/2871462/1/%D8%AE%D9%86%D9%82%D9%87%D8%A7-%D9%88%D8%A3%D9%84%D9%82%D9%89-%D8%AC%D8%AB%D8%AA%D9%87%D8%A7-%D9%81%D9%8A-%D8%A7%D9%84%D9%86%D9%8A%D9%84..-%D8%A8%D8%A7%D8%A6%D8%B9-%D8%AE%D8%B1%D8%AF%D8%A9-%D9%8A%D9%82%D8%AA%D9%84-%D8%B2%D9%88%D8%AC%D8%AA%D9%87-%D8%A8%D8%AF%D9%85%D9%8A%D8%A7%D8%B7</t>
  </si>
  <si>
    <t xml:space="preserve">https://akhbarelyom.com/news/newdetails/2872022/1/%D9%82%D8%B5%D8%B5%20%D9%88%D8%B9%D8%A8%D8%B1%7C%20%D9%87%D9%88%D9%8A%D8%AF%D8%A7..%20%D8%B6%D8%AD%D9%8A%D8%A9%D8%A7%D9%84%D8%B4%D9%83%20%D9%88%D8%B3%D9%88%D8%A1%20%D8%A7%D9%84%D8%B3%D9%84%D9%88%D9%83</t>
  </si>
  <si>
    <t xml:space="preserve">https://www.masrawy.com/news/news_regions/details/2019/6/26/1591117/%D9%85%D8%AA%D8%BA%D9%8A%D8%A8%D8%A9-%D9%85%D9%86%D8%B0-3-%D8%B3%D9%86%D9%88%D8%A7%D8%AA-%D9%85%D9%81%D8%A7%D8%AC%D8%A3%D8%A9-%D8%AC%D8%AF%D9%8A%D8%AF%D8%A9-%D9%81%D9%8A-%D9%85%D9%82%D8%AA%D9%84-%D8%B2%D9%88%D8%AC%D8%A9-%D9%88%D8%A5%D9%84%D9%82%D8%A7%D8%A1-%D8%AC%D8%AB%D8%AA%D9%87%D8%A7-%D9%81%D9%8A-%D9%86%D9%8A%D9%84-%D8%AF%D9%85%D9%8A%D8%A7%D8%B7</t>
  </si>
  <si>
    <t xml:space="preserve">كورنيش القناطر</t>
  </si>
  <si>
    <t xml:space="preserve">ح.ص. - ذكر - 30 - زوج - عاطل</t>
  </si>
  <si>
    <t xml:space="preserve">ف.أ.س</t>
  </si>
  <si>
    <t xml:space="preserve">طعن في الفخذ بسكين</t>
  </si>
  <si>
    <t xml:space="preserve">رقم 7019 إدارى القناطر الخيرية</t>
  </si>
  <si>
    <t xml:space="preserve"> يقتل زوجته "العرفية" في مشاجرة بالقناطر
أسامة علاء
نشر في البوابة يوم 30 - 06 - 2019
أقدم زوج، على قتل زوجته "ربة منزل"، اليوم الأحد، طعنًا بسكين، في مشاجرة بينهما بسبب الخلافات العائلية.
جرى نقل الجثة لمستشفى القناطر العام، وضبط الزوج، وتولت النيابة التحقيق، وأمرت بندب الطب الشرعي لمناظرة الجثة، وتحديد سبب الوفاة والصفة التشريحية والتصريح بالدفن عقب ذلك.
وأخطر اللواء رضا طبلية، مدير الأمن، من المستشفى، بوصول "ف. ا. س." 30 سنة، ربة منزل، مصابة بطعنة نافذة في الفخذ،وتبين من تحريات العميد يحيى راضي رئيس مباحث القليوبية، أن وراء ارتكاب الواقعة زوجها العرفي ويدعى "ح. ص."، عاطل، تشاجر معها بسبب خلافات عائلية واتهامه لها بسرقته بعد زوجه منها عرفيا وهروبها فاستدرجها إلى منطقة كورنيش النيل بالقناطر ونشبت بينهما مشاجره وطعنها بالسكين.
وكشفت تحريات المقدم مروان الحسيني رئيس مباحث مركز شرطة القناطر الخيرية، أن المتهم عقب ارتكاب جريمته حمل المجني عليها داخل توك توك وذهب به لمنزلها وألقاها داخل المنزل وفر هاربا وعندما علم الأهالي بالواقعة اصطحبوها للمستشفى، وخلال محاولة إسعافها لقيت مصرعها، وجرى التحفظ على الجثة لعرضها على الطب الشرعي.
وتمكن النقباء عمر رجب ومحمد حسام ومحمد جمال معاونى مباحث المركز من ضبط الزوج، وبمواجهته اعترف بارتكاب الواقعة وتولت النيابة التحقيق. </t>
  </si>
  <si>
    <t xml:space="preserve">https://www.masress.com/albawabh/3646538</t>
  </si>
  <si>
    <t xml:space="preserve">https://www.masress.com/alwafd/2435145</t>
  </si>
  <si>
    <t xml:space="preserve">https://www.masress.com/albawabh/3648869</t>
  </si>
  <si>
    <t xml:space="preserve">https://www.masress.com/tahrirnews/4251422</t>
  </si>
  <si>
    <t xml:space="preserve">النصف الثاني من 2019</t>
  </si>
  <si>
    <t xml:space="preserve">شك الأب في نسب الطفلة</t>
  </si>
  <si>
    <t xml:space="preserve">س.س.ع. – أنثى – 29 – أم – ربة منزل</t>
  </si>
  <si>
    <t xml:space="preserve">21 يوم</t>
  </si>
  <si>
    <t xml:space="preserve">خنق بكيس مخدة</t>
  </si>
  <si>
    <t xml:space="preserve">تجردت ربة منزل - فى قليوب - من كل مشاعر الإنسانية وتحجر قلبها، حيث قامت بخنق رضيتها بـ"كيس مخدة" بعد أن شك زوجها فى نسبها له لشكه فى سلوك زوجته، وألقت قوات الأمن القبض على الأم وتحرر محضر بالواقعة وتولت النيابة التحقيق.
تلقى العميد هيثم حجاج، مأمور مركز قليوب، إشارة من مستشفى قليوب العام بوصول رضيعة عمرها 21 يوما حديثة الولادة جثة هامدة، ولا توجد أى آثار إصابات ظاهرة فى جسدها.
تم إخطار اللواء رضا طبلية، مدير الأمن، فانتقل العميد يحيى راضى رئيس مباحث المديرية، والمقدم أحمد عبد المنعم رئيس مباحث المركز، وتبين أن والدة الرضيعة حضرت صباح اليوم تحمل الرضيعة، وقالت إنها استقيظت فى الصباح فوجدتها فاقدة للوعى وأنها تشك أن تكون ماتت، وبالكشف عنها تبين وفاتها، فيما اتهم والد الرضيعة الأم بأنها السبب فى وفاتها، وبسؤاله قرر أنه كان يشك فى سلوك زوجته، وأنه عقب ولادة الطفلة طلب منها إجراء اختبار "دى إن إيه " لمعرفة عما إذا كانت الطفلة ابنته أم لا فرفضت الأم، وقامت بخنقها بكيس مخدة أثناء نومها ليلا، وألقى القبض على الأم والتحفظ على جثة الطفلة تحت تصرف النيابة التى تولت التحقيق.</t>
  </si>
  <si>
    <t xml:space="preserve">http://www.youm7.com/4342202</t>
  </si>
  <si>
    <t xml:space="preserve">masrawy.com/news/news_regions/details/2019/7/21/1604888/-خيانة-وجثة-القصة-الكاملة-لمقتل-رضيعة-على-يد-أمها-بالقليوبية-</t>
  </si>
  <si>
    <t xml:space="preserve">غير محدد – ذكر -  40 – زوج – سائق</t>
  </si>
  <si>
    <t xml:space="preserve">عدة طعنات بسكين ثم قطع الجثة لنصفين</t>
  </si>
  <si>
    <t xml:space="preserve">قام المتهم بقطع جثة المجني عليها لنصفين والقى النصف السفلي في ترعة المريوطية ولم يتم التوصل للنصف الاخر وفقا للمصادر المتاحة</t>
  </si>
  <si>
    <t xml:space="preserve">كشف غموض العثور على جزء من جثة سيدة بالهرم الأربعاء، 21 أغسطس 2019 12:47 م كشف غموض العثور على جزء من جثة سيدة بالهرم جثة -أرشيفية كتب ـ بهجت أبو ضيف مشاركة Share on facebook Share on twitter Share on facebook اضف تعليقاً واقرأ تعليقات القراء توصلت تحريات الإدارة العامة لمباحث الجيزة، إلى غموض العثور على جزء من جثة سيدة بترعة المريوطية بالهرم، حيث تبين أن زوجها وراء ارتكاب الجريمة، لشكه في سلوكها، وحرر محضر بالواقعة، وتولت النيابة التحقيق. تلقى قسم شرطة الهرم بلاغا يفيد العثور على جوال يحتوى على جزء من جثة سيدة بترعة المريوطية، انتقل رجال المباحث إلى محل الواقعة، وتبين أن الجزء المعثور عليه، هو الجزء الأسفل من الجثة، وكشفت تحريات رجال المباحث، هوية المجني عليها، وتوصلت التحريات إلى أن زوج المجنى عليها وراء ارتكاب الجريمة، لشكه في سلوكها، وتم اتخاذ الإجراءات القانونية تجاه المتهم، وأخطرت النيابة للتحقيق</t>
  </si>
  <si>
    <t xml:space="preserve">http://www.youm7.com/4383151</t>
  </si>
  <si>
    <t xml:space="preserve">http://www.youm7.com/4383363</t>
  </si>
  <si>
    <t xml:space="preserve">https://www.masrawy.com/news/news_cases/details/2019/8/21/1621356/%D8%A8%D9%84%D8%A7%D8%BA-%D9%81%D9%8A-%D9%85%D8%B5%D8%B1-%D8%A7%D9%84%D9%82%D8%AF%D9%8A%D9%85%D8%A9-%D9%88%D9%86%D8%B5%D9%81-%D8%AC%D8%AB%D8%A9-%D8%A8%D8%A7%D9%84%D9%85%D8%B1%D9%8A%D9%88%D8%B7%D9%8A%D8%A9-%D8%AA%D9%81%D8%A7%D8%B5%D9%8A%D9%84-%D8%B0%D8%A8%D8%AD-%D8%B3%D8%A7%D8%A6%D9%82-%D9%84%D8%B2%D9%88%D8%AC%D8%AA%D9%87-%D8%A8%D8%A7%D9%84%D9%87%D8%B1%D9%85</t>
  </si>
  <si>
    <t xml:space="preserve">https://www.masrawy.com/news/news_cases/details/2019/8/21/1621291/%D8%A7%D9%84%D8%B4%D9%83-%D8%A7%D9%84%D9%82%D8%A7%D8%AA%D9%84-%D8%B3%D8%A7%D8%A6%D9%82-%D9%8A%D9%82%D8%AA%D9%84-%D8%B2%D9%88%D8%AC%D8%AA%D9%87-%D9%88%D9%8A%D9%82%D8%B7%D8%B9%D9%87%D8%A7-%D8%A8%D8%A7%D9%84%D8%B3%D8%A7%D8%B7%D9%88%D8%B1-%D9%81%D9%8A-%D8%A7%D9%84%D9%87%D8%B1%D9%85</t>
  </si>
  <si>
    <t xml:space="preserve">كفر سعد</t>
  </si>
  <si>
    <t xml:space="preserve">انتشار شائعات حول علاقاتها العاطفية</t>
  </si>
  <si>
    <t xml:space="preserve">م.ق. - ذكر – 17 – أخ – بائع متجول</t>
  </si>
  <si>
    <t xml:space="preserve">ا.ر.</t>
  </si>
  <si>
    <t xml:space="preserve">اصابة بالرأس نتيجة الضرب بعصا غليظة</t>
  </si>
  <si>
    <t xml:space="preserve">شك في سلوكها.. بائع يقتل شقيقته ويلقي بها في الزراعات بدمياط 03:06 مالسبت 03 أغسطس 2019 شك في سلوكها.. بائع يقتل شقيقته ويلقي بها في الزراعات بدمياطتعبيرية دمياط - محمد إبراهيم: أقدم شاب على قتل شقيقته بضربة مباغتة لم يكن يعرف عواقبها، بسبب ما سمعه من أقاويل من بعض الجيران حول علاقاتها العاطفية، بحسب اعترافاته. وقال الجاني إن الشك تمكن منه وقرر أن يواجه شقيقته بما يتردد لكن مشادة كلامية تطورت إلى حدوث الجريمة. وصباح اليوم السبت، عثر عدد من أهالي قرية السبخاوية التابعة لمركز بلقاس في محافظة الدقهلية، على جثة فتاة تدعى "إيمان.ر"، البالغة من العمر 19 عامًا، وجرى إخطار قوات الشرطة التي انتقلت إلى موقع الحادث، وتبين أنها تقيم في قرية أم الرزق التابعة للمركز. وكشفت التحريات الأولية التي أجراها ضباط المباحث عن وجود شبهة جنائية في الواقعة وجرى سؤال شهود العيان وتبين أنهم وجدوا الجثمان بالقرب من مزرعة دواجن على الطريق الزراعي، وجرى نقله إلى مشرحة مستشفي كفر سعد وإخطار النيابة واستدعاء الطبيب الشرعي لمعرفة أسباب الوفاة. ورد إلى ضباط المباحث معلومات تكشف عن وجود خلافات بين المجني عليها وشقيقها "محمد.ق"، 17 عامًا، ويعمل "بائع متجول" ويقيم في مدينة كفر سعد. وأمام جهات التحقيق اعترف المتهم بقتل شقيقته بعد مشادة كلامية تطورت إلى مشاجرة ضربها على إثرها بخشبة غليظة على رأسها لشكه في سلوكها. لفظت الفتاة أنفاسها الأخيرة متأثرة بجراحها، وظل شقيقها مصدومًا من هول الموقف، حاول إخفاء معالم جريمته، وقرر أن ينقلها إلى قرية بلقاس بمحافظة الدقهلية وألقى بها في الزراعات، وبعد عودته إلى مكان إقامته أخبر أحد جيرانه بأنه يبحث عنها طمعًا في تضليل العدالة. وأمرت نيابة دمياط، اليوم السبت، بحبس القاتل أربعة أيام على ذمة التحقيقات.</t>
  </si>
  <si>
    <t xml:space="preserve">https://www.masrawy.com/news/news_regions/details/2019/8/3/1612199/%D8%B4%D9%83-%D9%81%D9%8A-%D8%B3%D9%84%D9%88%D9%83%D9%87%D8%A7-%D8%A8%D8%A7%D8%A6%D8%B9-%D9%8A%D9%82%D8%AA%D9%84-%D8%B4%D9%82%D9%8A%D9%82%D8%AA%D9%87-%D9%88%D9%8A%D9%84%D9%82%D9%8A-%D8%A8%D9%87%D8%A7-%D9%81%D9%8A-%D8%A7%D9%84%D8%B2%D8%B1%D8%A7%D8%B9%D8%A7%D8%AA-%D8%A8%D8%AF%D9%85%D9%8A%D8%A7%D8%B7</t>
  </si>
  <si>
    <t xml:space="preserve">ا.م. - ذكر – 36 – أخ – عربجي</t>
  </si>
  <si>
    <t xml:space="preserve">اشتباه نزيف بالمخ، وجرح قطعى بالرأس من الخلف وأخر بالساق اليسرى وكدمات بالعينين، وكدمات متفرقة بالجسم نتيجة الضرب بقالب طوب</t>
  </si>
  <si>
    <t xml:space="preserve">المحضر رقم 16331 لسنة 2019م جنح القسم</t>
  </si>
  <si>
    <t xml:space="preserve">حبس "عربجى" بتهمة الشروع فى قتل شقيقته لشكه فى سلوكها الجمعة، 09 أغسطس 2019 12:03 م حبس "عربجى" بتهمة الشروع فى قتل شقيقته لشكه فى سلوكها حبس - أرشيفية كتب كريم صبحى مشاركة Share on facebook Share on twitter Share on facebook اضف تعليقاً واقرأ تعليقات القراء أمرت نيابة البساتين، بحبس عامل 4 أيام على ذمة التحقيق، بتهمة الشروع فى قتل شقيقته بسبب سوء سلوكها. تلقى قسم شرطة البساتين، بلاغا من مستشفى القصر العينى تفيد استقبالها "عزيزة. م"، 28 سنة، ربة منزل (مصابة باشتباه نزيف بالمخ، وجرح قطعى بالرأس من الخلف وأخر بالساق اليسرى وكدمات بالعينين، وكدمات متفرقة بالجسم) ولا يمكن استجوابها. وانتقل رجال المباحث للمكان، وتبين حدوث مشادة كلامية بين المجنى عليها وشقيقها "الشحات.م"،  36 سنة، عربجى، والسابق اتهامه فى القضية رقم 795 لسنة 2002م البساتين "مخدرات " والمطلوب التنفيذ عليه فى 3 حكم حبس جزئى ومستأنف " ضرب " بإجمالى حبس 9 شهور، بسبب سوء سلوكها تطورت إلى مشاجرة، قام خلالها المتهم بالتعدى على المجنى عليها بالضرب باستخدام "قالب طوب" محدثاً إصابتها. بإعداد الأكمنة اللازمة بالأماكن التى يتردد عليها المتهم، تمكن ضباط وحدة مباحث القسم من ضبطه، وبمواجهته اعترف بارتكاب الواقعة، وتحرر عن ذلك المحضر رقم 16331 لسنة 2019م جنح القسم، وتولت النيابة العامة التحقيق.</t>
  </si>
  <si>
    <t xml:space="preserve">http://www.youm7.com/4369086</t>
  </si>
  <si>
    <t xml:space="preserve">http://www.youm7.com/4367804</t>
  </si>
  <si>
    <t xml:space="preserve">1 - غير محدد – ذكر – 0 – أب – موظف
2 – ا.م.م. - ذكر  - 0 – أخ – غير محدد</t>
  </si>
  <si>
    <t xml:space="preserve">موظف – غير محدد</t>
  </si>
  <si>
    <t xml:space="preserve">جرح ذبحي بالرقبة وطعنات متفرقة بالجسد بسكين</t>
  </si>
  <si>
    <t xml:space="preserve">https://www.masrawy.com/news/news_regions/details/2019/12/26/1695245/%D8%B6%D8%A8%D8%B7%D9%87%D9%85%D8%A7-%D8%B9%D9%84%D9%89-%D8%A7%D9%84%D8%B3%D8%B1%D9%8A%D8%B1-%D8%A7%D9%84%D9%85%D8%A4%D8%A8%D8%AF-%D9%8A%D9%86%D9%87%D9%8A-%D9%82%D8%B5%D8%A9-%D8%A3%D8%A8-%D8%B0%D8%A8%D8%AD-%D8%A7%D8%A8%D9%86%D8%AA%D9%87-%D9%88%D8%B9%D8%B4%D9%8A%D9%82%D9%87%D8%A7-%D9%81%D9%8A-%D8%A7%D9%84%D8%B4%D8%A7%D8%B1%D8%B9</t>
  </si>
  <si>
    <t xml:space="preserve">قام المتهمان بقتل عشيق المجني عليها “م.م.ح. – ذكر – 24 – سائق توكتوك”</t>
  </si>
  <si>
    <t xml:space="preserve">عاد فجرًا فوجدها في أحضانه.. أبٌ يذبح ابنته وعشيقها بالبحيرة 02:03 مالثلاثاء 13 أغسطس 2019 عاد فجرًا فوجدها في أحضانه.. أبٌ يذبح ابنته وعشيقها بالبحيرةتعبيرية البحيرة- أحمد نصرة: ذبح موظفٌ ابنته طالبة الثانوي، وسائق توك توك، ضبطه معها في وضع مخل داخل غرفة نومها، لدى عودته فجرًا من المقهى، بمركز دمنهور في البحيرة. تلقى اللواء مجدي القمري، مدير أمن البحيرة، إخطارًا من شرطة النجدة، بإبلاغ موظف عن ارتكابه جريمة قتل ابنته وسائق ضبطهما سويًا في منزله. انتقلت القيادات الأمنية في مركز شرطة دمنهور إلى مكان الواقعة، للوقوف على صحة البلاغ، وكشف ملابسات الواقعة، وتبين وجود جثتي الفتاة والسائق مذبوحتين أمام منزل المُبلغ. كشفت التحقيقات الأولية أن الأب بالاشتراك مع نجله ذبح ابنته، 16 سنة، طالبة بالصف الأول الثانوي، وسائق توك توك عمره 24 سنة، وألقى الجثتين من شرفة المنزل، وتبين وجود جرح ذبحى بمنطقة العنق وطعنات متفرقة في الجسدين. وأفاد الأب أنه أثناء عودته للمنزل من المقهى المجاور في الساعات الأولى من الفجر بصحبة نجله، وجد ابنته مع عشيقها في وضع مخل داخل حجرة نومها، فأحضر سكينًا من المطبخ وباغتهما، وشل حركتهما بمساعدة نجله وذبحهما. نُقلت الجثتان إلى مشرحة مستشفى دمنهور العام، وتحرر المحضر اللازم عن الواقعة، تمهيدًا لاتخاذ الإجراءات القانونية حياله. بالعرض على النيابة العامة، قررت انتداب أحد الأطباء الشرعيين لتشريح الجثتين، والإفادة بأسباب الوفاة.</t>
  </si>
  <si>
    <t xml:space="preserve">https://www.masrawy.com/news/news_regions/details/2019/8/13/1617251/%D8%B9%D8%A7%D8%AF-%D9%81%D8%AC%D8%B1-%D8%A7-%D9%81%D9%88%D8%AC%D8%AF%D9%87%D8%A7-%D9%81%D9%8A-%D8%A3%D8%AD%D8%B6%D8%A7%D9%86%D9%87-%D8%A3%D8%A8-%D9%8A%D8%B0%D8%A8%D8%AD-%D8%A7%D8%A8%D9%86%D8%AA%D9%87-%D9%88%D8%B9%D8%B4%D9%8A%D9%82%D9%87%D8%A7-%D8%A8%D8%A7%D9%84%D8%A8%D8%AD%D9%8A%D8%B1%D8%A9</t>
  </si>
  <si>
    <t xml:space="preserve">https://www.masrawy.com/news/news_regions/details/2019/8/15/1618378/%D8%A3%D8%B5%D9%88%D8%A7%D8%AA-%D8%BA%D8%B1%D9%8A%D8%A8%D8%A9-%D9%88%D9%83%D8%B4%D9%81-%D8%B9%D8%B0%D8%B1%D9%8A%D8%A9-%D8%A7%D8%B9%D8%AA%D8%B1%D8%A7%D9%81%D8%A7%D8%AA-%D8%A7%D9%84%D9%85%D8%AA%D9%87%D9%85-%D8%A8%D8%B0%D8%A8%D8%AD-%D8%A7%D8%A8%D9%86%D8%AA%D9%87-%D9%88%D8%B9%D8%B4%D9%8A%D9%82%D9%87%D8%A7-%D8%A8%D8%A7%D9%84%D8%A8%D8%AD%D9%8A%D8%B1%D8%A9</t>
  </si>
  <si>
    <t xml:space="preserve">أبو كبير</t>
  </si>
  <si>
    <t xml:space="preserve">م.ه. - ذكر – 32 – زوج – عامل</t>
  </si>
  <si>
    <t xml:space="preserve">د.ش.</t>
  </si>
  <si>
    <t xml:space="preserve">عامل يمزق جسد زوجته بعد سماعه مكالمة جنسية بينها وبين شاب بالشرقية كتب: جيهان عبد العزيز 05:20 م | الخميس 15 أغسطس 2019 صورة ارشيفية صورة ارشيفية تسببت مكالمة في قتل سيدة على يد زوجها بمنطقة الساحة، التابعة لمركز أبو كبير، بمحافظة الشرقية، بعدما أمسك الزوج سكينًا وقتل زوجته بـ8 طعنات في مختلف أنحاء جسدها، ذكرت التحريات والتحقيقات أن الزوج المشتبه فيه، نفذ جريمته، بعد أن سمع زوجته تتحدث مع شاب في التليفون، وسماع ألفاظ جنسية، فتوجه إلى مطبخ الشقة، واستل سكينا ومزق جسدها. ألقت القوات القبض على المتهم، وانتقلت النيابة العامة، إلى مكان الواقعة، وناظرت النيابة الجثة، وقررت عرضها على الطب الشرعي لتشريحها لبيان أسباب الوفاة، وطلبت النيابة تحريات المباحث حول الواقعة، وقررت حبس المتهم، لمدة 4 أيام على ذمة التحقيق، ولاتزال التحقيقات مستمرة. جاء في تحريات وتحقيقات الأجهزة الأمنية بالشرقية، أن بداية الواقعة كانت بورود إخطار  للواء عاطف مهران، مدير أمن الشرقية، من العميد عمرو رؤوف، مدير المباحث الجنائية بالشرقية، بقتل سيدة على يد زوجها بمنطقة الساحة التابعة لمركز أبو كبير، وعلى الفور انتقلت قوة أمنية من مباحث المركز بالتنسيق مع إدارة البحث الجنائي بالمديرية، تحت إشراف العقيد شريف حمادة، رئيس فرع البحث الجنائي لقطاع الشمال، والرائد محمد ثروت، رئيس مباحث المركز، إلى موقع البلاغ.  وتبين من خلال الفحص والتحري، أن المتهم يدعى "محمد. هـ" 32 عامًا، عامل، قتل زوجته "دعاء. ش" 30 عامًا، بعدما سمعها تتحدث إلى أحد الأشخاص في الهاتف المحمول، حيث استل سكينًا وطعنها عدة طعنات حتى فارقت الحياة، ألقي القبض على المتهم، والسلاح المستخدم في الجريمة، وجرى اقتياده إلى مركز الشرطة، واعترف المتهم بارتكاب الجريمة، وأحيل للنيابة التي أصدرت قرارها السابق.</t>
  </si>
  <si>
    <t xml:space="preserve">https://www.elwatannews.com/news/details/4299746</t>
  </si>
  <si>
    <t xml:space="preserve">https://www.altreeq.com/70928</t>
  </si>
  <si>
    <t xml:space="preserve">https://www.elwatannews.com/news/details/4394217</t>
  </si>
  <si>
    <t xml:space="preserve">https://www.vetogate.com/3540663/%d8%b4%d9%83-%d9%81%d9%8a-%d8%b3%d9%84%d9%88%d9%83%d9%87%d8%a7-%d8%a7%d8%b9%d8%aa%d8%b1%d8%a7%d9%81%d8%a7%d8%aa-%d8%b5%d8%a7%d8%af%d9%85%d8%a9-%d9%84%d9%84%d9%85%d8%aa%d9%87%d9%85-%d8%a8%d9%82%d8%aa%d9%84-%d8%b2%d9%88%d8%ac%d8%aa%d9%87-%d8%a8%d8%a7%d9%84%d8%b4%d8%b1%d9%82%d9%8a%d8%a9</t>
  </si>
  <si>
    <t xml:space="preserve">منطقة تضم مشتلاً، وكافتيريا مواجهة لكوبري ترعة الجيزاوية</t>
  </si>
  <si>
    <t xml:space="preserve">ن. – ذكر – 65 – أب – موظف</t>
  </si>
  <si>
    <t xml:space="preserve">ا.ن.</t>
  </si>
  <si>
    <t xml:space="preserve">حاول المتهم قتل الالمجني عليهم خلال الاسبوع السابق لارتكاب الجريمة عن طريق حرق المنزل.</t>
  </si>
  <si>
    <t xml:space="preserve">نقل جثتى الشقيقتين المقتولتين على يد والدهما بالحوامدية للمشرحة الجمعة، 16 أغسطس 2019 03:47 م نقل جثتى الشقيقتين المقتولتين على يد والدهما بالحوامدية للمشرحة جثة - أرشيفية كتب بهجت أبو ضيف مشاركة Share on facebook Share on twitter Share on facebook اضف تعليقاً واقرأ تعليقات القراء انتهى رجال المباحث، بمديرية أمن الجيزة، وأعضاء النيابة العامة، وخبراء الادلة الجنائية، من مناظرة جثتى الشقيقتين، اللتين قتلهما والدهما بالحوامدية اليوم الجمعة، بسبب خلافات أسرية، وتم نقل الجثتين إلى المشرحة، تنفيذا لقرار النيابة بتشريحهما، قبل التصريح بدفنهما. وذكر أحد جيران المتهم بقتل ابنتيه بالحوامدية، أن النار اشتعلت بشقتهم منذ ما يقرب من أسبوع، حيث نجوا من الموت فى الحريق الذى شب بمسكنهم، والتهم كافة محتوياته. وأضاف جار المتهم، أنه لا يعانى من أى أمراض نفسية، وأن الجريمة أصابت سكان المنطقة التى يقيم بها بالذعر، والحزن على مقتل الفتاتين، اللتان تدرسان بإحدى الكليات، ويتمتعان بسمعة طيبة. وأجرى خبراء الأدلة الجنائية معاينة، لموقع العثور على جثتين لشقيقتين قتلهما والدهما بالحوامدية، لشكه فى سلوكهما، حيث تم التحفظ على عينات من الدماء، ورفع البصمات، تمهيدا لإعداد تقرير وتسليمه للنيابة العامة للتحقيق. وتلقت غرفة النجدة بالجيزة، بلاغا يفيد العثور على جثتين لفتاتين بالحوامدية، فانتقل رجال المباحث إلى محل الواقعة، وبإجراء التحريات بإشراف العقيد أحمد نجم، مفتش مباحث جنوب الجيزة، تبين للمقدم محمد أبو القاسم، رئيس مباحث الحوامدية، ومعاونه الرائد عبد العزيز فرحات، أن والد الضحيتين وراء ارتكاب الجريمة، حيث اعتدى عليهما بسلاح أبيض، بسبب خلافات أسرية. تمكن رجال المباحث من ضبط المتهم، وحرر محضر بالواقعة، وباشرت النيابة التحقيق.</t>
  </si>
  <si>
    <t xml:space="preserve">http://www.youm7.com/4376817</t>
  </si>
  <si>
    <t xml:space="preserve">https://www.masrawy.com/news/news_cases/details/2019/8/18/1619451/-%D9%85%D9%83%D8%A7%D9%84%D9%85%D8%A9-%D8%AC%D9%86%D8%B3%D9%8A%D8%A9-%D9%81%D9%8A-%D8%A7%D9%84%D9%84%D9%8A%D9%84-%D9%88%D8%B0%D8%A8%D8%AD-%D8%A8%D8%A7%D9%84%D9%86%D9%87%D8%A7%D8%B1-%D8%AD%D9%83%D8%A7%D9%8A%D8%A9-%D9%86%D8%B5%D8%B1-%D9%88%D8%AC%D8%B1%D9%8A%D9%85%D8%A9-%D8%A7%D9%84%D8%B4%D8%B1%D9%81</t>
  </si>
  <si>
    <t xml:space="preserve">https://www.masrawy.com/news/news_cases/details/2019/8/19/1619964/%D8%A7%D8%B3%D8%AA%D8%B3%D9%84%D9%85-%D9%84%D9%84%D8%B4%D9%83-%D9%81%D8%B0%D8%A8%D8%AD-%D8%A7%D8%A8%D9%86%D8%AA%D9%8A%D9%87-%D9%81%D8%AC%D8%B1-%D8%A7-%D9%82%D8%B5%D8%A9-%D8%A3%D8%A8-%D8%A3%D9%86%D9%87%D9%89-%D9%81%D8%B9%D9%84-%D8%A7%D9%84%D8%AE%D9%8A%D8%B1-%D8%A8%D8%AC%D8%B1%D9%8A%D9%85%D8%A9-%D8%A8%D8%B4%D8%B9%D8%A9-%D8%B5%D9%88%D8%B1-</t>
  </si>
  <si>
    <t xml:space="preserve">http://www.youm7.com/4376646</t>
  </si>
  <si>
    <t xml:space="preserve">ر.ع.م. – ذكر – 31 – أخ – سائق</t>
  </si>
  <si>
    <t xml:space="preserve">ه.ع.م</t>
  </si>
  <si>
    <t xml:space="preserve">طعن في البطن والصدر</t>
  </si>
  <si>
    <t xml:space="preserve">حبس سائق طعن شقيقته لشكه فى سلوكها بأبو كبير الخميس، 22 أغسطس 2019 08:01 م حبس سائق طعن شقيقته لشكه فى سلوكها بأبو كبير حبس - أرشيفية الشرقية – فتحية الديب مشاركة Share on facebook Share on twitter Share on facebook اضف تعليقاً واقرأ تعليقات القراء قررت نيابة أبوكبير، حبس سائق طعن شقيقته فى البطن والصدر؛ لشكه في سلوكها أربعة أيام على ذمة التحقيقات. تلقى اللواء عاطف مهران مدير أمن الشرقية، إخطارًا من اللواء أشرف الدمرداش مساعد مدير أمن الشرقية لفرقة الشمال، يفيد بورود بلاغ بقيام سائق 31 سنة ومُقيم بههيا، بطعن شقيقته 34 سنة مطلقة، وذلك داخل منزلها ببندر مركز شرطة أبو كبير، لشكه في سلوكها.</t>
  </si>
  <si>
    <t xml:space="preserve">http://www.youm7.com/4385183</t>
  </si>
  <si>
    <t xml:space="preserve">https://www.masress.com/albawabh/3710928</t>
  </si>
  <si>
    <t xml:space="preserve">محرم بك</t>
  </si>
  <si>
    <t xml:space="preserve">ح. - ذكر – 42 – زوج – نجار</t>
  </si>
  <si>
    <t xml:space="preserve">طعنة بالرقبة بساطور</t>
  </si>
  <si>
    <t xml:space="preserve">1 – تم توجيه تهمة زنا للمجني عليها وامرت النيابة بحبسها 4 ايام على ذمة التحقيق
2 – قام المتهم بقتل عشيق المجني عليها “ ا. - ذكر – 32”</t>
  </si>
  <si>
    <t xml:space="preserve">نجار يمزق جسد زوجته وعشيقها بالساطور:"لقيت جاري عريان في الدولاب" 03:52 مالسبت 24 أغسطس 2019 نجار يمزق جسد زوجته وعشيقها بالساطور:"لقيت جاري عريان في الدولاب"صورة تعبيرية الإسكندرية – محمد عامر: لم يطق "حمادة" الذي يعمل نجارًا، العيش في منزله بمنطقة وسط الإسكندرية، بعدما كثر الحديث بين الأهالي عن ارتباط زوجته "ه" بعلاقة غير شرعية مع جارها "أ" (بحسب قوله في اعترافاته). وجاء عدم وجود دليل على صحة ما يردده الجيران عن سلوك زوجته، ليدفعه لجمع أغراضه و"عفش منزله" والانتقال للسكن في مكان آخر بمنطقة الحضرة الجديدة. عاد الزوج لحياته الهادئة بين المنزل الجديد وورشة النجارة ظنا منه أن ابتعاده عن منطقة سكنه القديم التي كثرت فيها الأقاويل حول سمعة زوجته انهي لحظات الشك والقلق لكن يبدو أن الأمر لم ينته عد هذا الحد. "في حادث قتل بشارع متفرع من شارع العمدة بمنطقة الحضرة الجديدة".. بلاغ تلقاه ضباط قسم شرطة محرم بك، لينتقل المقدم أمير المهندس، رئيس مباحث القسم إلى موقع الحادث. وبوصول قوات الشرطة رفقة سيارة الإسعاف، تبين وجود جثة المدعو"أ" 32 عاما، بها طعنات وجروح متفرقة بمختلف أنحاء الجسم، وإصابة الزوجة "ه"، 33 عاما، ربة منزل، بينما يقف الزوج "ح" 42 عاما، الذي يعمل نجارًا، بجوارهم ممسكا بساطور. ألقى ضباط مباحث قسم شرطة محرم بك القبض على الزوج وجرى نقل الزوجة للمستشفى لتلقي العلاج اللازم، وجثة العشيق لمشرحة الإسعاف بكوم الدكة. وبسؤال الزوج في التحقيقات، اعترف أمام ضباط المباحث بإرتكابه الواقعة دافعا عن الشرف، قائلا:" منذ فترة انتشرت كلام كتير عن وجود علاقة غير شرعية بين زوجتي وجارنا.. فتركت المنزل وانتقلت لشقة أخرى بالحضرة الجديدة". وأضاف:"واليوم وعند عودتي من عملي مساءً.. فتحت لي زوجتي الباب وأثناء دخولي غرفة النوم لتغيير ملابسي فوجئت بحركة في الدولاب فتحته فوجدت جاري عريان داخله". ووفقا للتحريات:"لم يتمالك الزوج أعصابه وأسرع إلى المطبخ وأحضر ساطور وسددت ضربة به لزوجته في الرقبة عقابا على خيانتها وأسرع إلى غرفة النوم وسدد عدة طعنات وضربات للعشيق قبل أن يهرب حتى لفظ أنفاسه". وأضاف الزوج أنه لم يهرب من مسرح الجريمة لكنه ذهب لإيداع طفليه لدى أسرته ثم عاد لانتظار الشرطة وتسليم نفسه. تحرر محضر بالواقعة بقسم شرطة محرم بك، وأحيلت الواقعة للنيابة العامة للتحقيق. وبالعرض على النيابة العامة أمرت بتشريح جثة القتيل لبيان سبب الوفاة وإرسال الأداة المستخدمة في الجريمة إلى الطب الشرعي وسؤال الزوجة في المستشفى وطلب تحريات المباحث حول الواقعة. وأمرت النيابة العامة بحبس الزوج ٤ أيام على ذمة التحقيقات بتهمة القتل العمد وحبس الزوجة ٤ أيام على ذمة التحقيقات بتهمة الزنا.</t>
  </si>
  <si>
    <t xml:space="preserve">https://www.masrawy.com/news/news_regions/details/2019/8/24/1622938/-%D9%86%D8%AC%D8%A7%D8%B1-%D9%8A%D9%85%D8%B2%D9%82-%D8%AC%D8%B3%D8%AF-%D8%B2%D9%88%D8%AC%D8%AA%D9%87-%D9%88%D8%B9%D8%B4%D9%8A%D9%82%D9%87%D8%A7-%D8%A8%D8%A7%D9%84%D8%B3%D8%A7%D8%B7%D9%88%D8%B1-%D9%84%D9%82%D9%8A%D8%AA-%D8%AC%D8%A7%D8%B1%D9%8A-%D8%B9%D8%B1%D9%8A%D8%A7%D9%86-%D9%81%D9%8A-%D8%A7%D9%84%D8%AF%D9%88%D9%84%D8%A7%D8%A8-</t>
  </si>
  <si>
    <t xml:space="preserve">م. - ذكر – 36 – أخ – ميكانيكي</t>
  </si>
  <si>
    <t xml:space="preserve">ج.ه.</t>
  </si>
  <si>
    <t xml:space="preserve">طلقات نارية بالرأس</t>
  </si>
  <si>
    <t xml:space="preserve">"شك في سلوكها".. ميكانيكي يقتل شقيقته في سوهاج 04:23 مالسبت 24 أغسطس 2019 "شك في سلوكها".. ميكانيكي يقتل شقيقته في سوهاجتعبيرية سوهاج - عمار عبدالواحد: قتل ميكانيكي شقيقته بسلاح ناري، اليوم السبت، بدائرة مركز شرطة أخميم بمحافظة سوهاج. تلقى مدير أمن سوهاج، اللواء حسن محمود إخطاراً من غرفة عمليات النجدة بوجود جثة سيدة غارقة في دمائها بدائرة مركز أخميم. تبين من التحريات التي أشرف عليها العميد عبدالحميد أبو موسى، مدير المباحث الجنائية أن الجثة تخص المدعوة "ح. ه" مصابة بطلقات نارية بالرأس، وجرى نقل جثتها لمشرحة مستشفى أخميم المركزي. وكان تبين من تحريات المقدم طارق أبو سديرة، رئيس مباحث مركز أخميم أن المجني عليها تقيم دائرة قسم الكوثر، ووراء ارتكاب الواقعة شقيقها "م" 36 عاما ميكانيكي، بسبب سوء سلوكها. جرى ضبط المتهم والسلاح المستخدم في الجريمة، وحُرر محضرًا بالواقعة، وتولت النيابة العامة التحقيقات.</t>
  </si>
  <si>
    <t xml:space="preserve">https://www.masrawy.com/news/news_regions/details/2019/8/24/1622953/-%D8%B4%D9%83-%D9%81%D9%8A-%D8%B3%D9%84%D9%88%D9%83%D9%87%D8%A7-%D9%85%D9%8A%D9%83%D8%A7%D9%86%D9%8A%D9%83%D9%8A-%D9%8A%D9%82%D8%AA%D9%84-%D8%B4%D9%82%D9%8A%D9%82%D8%AA%D9%87-%D9%81%D9%8A-%D8%B3%D9%88%D9%87%D8%A7%D8%AC</t>
  </si>
  <si>
    <t xml:space="preserve">https://www.masrawy.com/news/news_regions/details/2019/8/26/1623846/%D8%A8%D9%804-%D8%B1%D8%B5%D8%A7%D8%B5%D8%A7%D8%AA-%D9%81%D9%8A-%D8%A7%D9%84%D8%B1%D8%A3%D8%B3-%D8%B9%D8%A7%D9%85%D9%84-%D9%8A%D8%B9%D8%AA%D8%B1%D9%81-%D8%A8%D9%82%D8%AA%D9%84-%D8%B4%D9%82%D9%8A%D9%82%D8%AA%D9%87-%D8%A8%D8%B3%D9%88%D9%87%D8%A7%D8%AC</t>
  </si>
  <si>
    <t xml:space="preserve">م.ع. - ذكر – 33 – زوج – مسجل خطر</t>
  </si>
  <si>
    <t xml:space="preserve">تاجر مخدرات</t>
  </si>
  <si>
    <t xml:space="preserve">كدمات بالوجه والرأس نتيجة التعدي بالضرب وبسلاح ابيض</t>
  </si>
  <si>
    <t xml:space="preserve">مسجل خطر يشرع فى قتل زوجته تاجرة المخدرات ويشوهها بعدما خانته فى السلام الثلاثاء، 27 أغسطس 2019 11:10 ص مسجل خطر يشرع فى قتل زوجته تاجرة المخدرات ويشوهها بعدما خانته فى السلام خيانة - أرشيفية كتب أحمد حسنى مشاركة Share on facebook Share on twitter Share on facebook اضف تعليقاً واقرأ تعليقات القراء أسرة مفككة، زوج يستعرض قوته ويفتخر بقدرته على الإيذاء، وزوجة تاهت فى طريق المخدرات والعشق الممنوع، فكان الفاجعة التى شهدتها مدينة السلام. واقعة مؤسفة شهدها حى السلام، بعد أن أقدم "مسجل بلطجة" على الشروع فى قتل زوجته المسجلة " تجارة مخدرات" وحرق شقتها. البداية كانت بقصة حب بين " ممدوح.ع"، 33عاما، "مسجل بلطجة"، و"م.أ"، "مسجلة مخدرات"، لتتكون أسرة إجرامية 100%، الزوج بلطجى والزوجة تاجرة مخدرات، فلما تستبعد الكوارث الأسرية؟. قوات الأمن ألقت القبض على الزوج، فور قيامه بالاعتداء على زوجته والشروع فى قتلها، وحرر المحضر اللازم وتوالت النيابة التحقيقات. واعترف المتهم أمام سرايا النيابة، بتعديه بالضرب المبرح، والشروع فى قتل زوجته مستخدما سلاحه الأبيض، وإشعاله النيران فى منزل الزوجية، لاكتشافه وجود علاقة غير شرعية بين زوجته وأحد الشباب غير معلوم بالنسبة له. وأكد المتهم، أنه أثناء دخوله للمنزل دون أن تشعر به زوجته، استمع لزوجته تتحدث لشخص هاتفياً، وتتفق معه على ميعاد مقابلتهما الجديدة، كما اكتشف بأنها قامت ببيع الخاتم الذهب "عيار 21"، الخاص بها وأعطته لعشيقها، بالإضافة للأموال الشهرية كمساعدة منها لتحسين أحواله. واستطرد المتهم: "معرفتش أمسك نفسى لما سمعتها، مراتى بتكلم واحد غريب مكالمة حب وأسواق، فروحت عليها ومسكتها ضربتها، وضربتها بالسلاح الأبيض فى وشها عشان محدش يطيق يشوفها تانى، وتبقى علامة مدى الحياة متعرفش تخونى تانى، بعدها قومت ورميت البنزين فى الشقة وولعت فيها عشان متعرفش تخونى فيها تانى". من جانبه قرر قاضى المعارضات، بمحكمة جنح السلام، تجديد حبس المتهم، 15 يوماً على ذمة التحقيقات. وتلقى قسم شرطة السلام ثان، بلاغا بنشوب حريق بشقة كائنة بأحد البلوكات بمساكن المحمودية دائرة القسم، وبالفحص تبين حدوث مشادة كلامية بين عاطل مقيم بمحل البلاغ "سبق اتهامه فى قضيتين أخرهما قضية بلطجة"، وزوجته ربة منزل - مقيمة بذات العنوان "سبق اتهامها فى قضية مخدرات"، مصابة بكدمات بالوجه والرأس، بسبب خلافات زوجية بينهما، تطورت إلى مشاجرة تعدى خلالها الأول على الثانية بالضرب محدثًا إصابتها. وعقب ذلك قام بإحضار كمية من سائل البنزين وسكبها داخل الشقة سكنهما، وإضرام النيران بها، مما أدى إلى احتراق محتوياتها بالكامل (دون إصابات)، تمت السيطرة على الحريق بمعرفة قوات الحماية المدنية، وبإعداد الأكمنة اللازمة بأماكن تردد المتهم تم ضبطه، وبمواجهته اعترف بارتكاب الواقعة، وتم اتخاذ الإجراءات القانونية.</t>
  </si>
  <si>
    <t xml:space="preserve">http://www.youm7.com/4391065</t>
  </si>
  <si>
    <t xml:space="preserve">http://www.youm7.com/4398071</t>
  </si>
  <si>
    <t xml:space="preserve">س. – ذكر – 30 – زوج – عامل</t>
  </si>
  <si>
    <t xml:space="preserve">تعدي بالضرب بقطعة خشبية</t>
  </si>
  <si>
    <t xml:space="preserve">القبض على عامل قتل زوجته في المطرية 05:47 مالخميس 29 أغسطس 2019 القبض على عامل قتل زوجته في المطريةالقبض على عامل قتل زوجته في المطرية الأخبار المتعلقة ضبط المتهم بسرقة 660 ألف جنيه من شركة صرافة بمصر الجديدة ضبط المتهم بسرقة 660 ألف جنيه من شركة صرافة بمصر الجديدة أخبار انتقامًا لنجله.. عامل يقتل شابًا في الدقهلية انتقامًا لنجله.. عامل يقتل شابًا في الدقهلية أخبار "لم يتركها إلا جثة هامدة".. تفاصيل مقتل عاملة نظافة على يد زوجها بالدقهلية "لم يتركها إلا جثة هامدة".. تفاصيل مقتل عاملة نظافة على يد زوجها بالدقهلية أخبار ضربها حتى الموت.. تجديد حبس عامل متهم بقتل زوجته في دار السلام ضربها حتى الموت.. تجديد حبس عامل متهم بقتل زوجته في دار السلام أخبار كتب - محمد الصاوي: ألقت قوات الأمن بمديرية أمن القاهرة، القبض على عامل قتل زوجته بعد مشاجرة بينهما داخل منزلهما بالمطرية. تلقى قسم شرطة المطرية، بلاغًا من الأهالي بمشاجرة بين عامل وزوجته 33 سنة، فتعدى عليها الزوج بقطعة خشبية ونقلت إلى المستشفى لكنها لفظت أنفاسها الأخيرة قبل تداركها بالعلاج. ودلت التحريات بقيادة أن الزوج دائم التشاجر مع زوجته بسبب شكه في سلوكها، ويوم الحادث تطورت المشاجرة إلى تعديه عليها بالضرب الذي أودى بحياتها. وتحرر المحضر اللازم عن الواقعة، وإحالته للنيابة التي تولت التحقيق.</t>
  </si>
  <si>
    <t xml:space="preserve">https://www.masrawy.com/news/news_cases/details/2019/8/29/1625923/%D8%A7%D9%84%D9%82%D8%A8%D8%B6-%D8%B9%D9%84%D9%89-%D8%B9%D8%A7%D9%85%D9%84-%D9%82%D8%AA%D9%84-%D8%B2%D9%88%D8%AC%D8%AA%D9%87-%D9%81%D9%8A-%D8%A7%D9%84%D9%85%D8%B7%D8%B1%D9%8A%D8%A9</t>
  </si>
  <si>
    <t xml:space="preserve">http://www.youm7.com/4399774</t>
  </si>
  <si>
    <t xml:space="preserve">https://www.masrawy.com/news/news_cases/details/2019/9/14/1634547/%D8%A7%D9%84%D8%A7%D8%A8%D9%86-%D8%A3%D8%B1%D8%B4%D8%AF-%D8%B9%D9%86%D9%87%D8%A7-%D8%AA%D8%A7%D8%AC%D8%B1-%D8%A7%D9%84%D9%85%D8%B7%D8%B1%D9%8A%D8%A9-%D9%82%D8%AA%D9%84-%D8%B2%D9%88%D8%AC%D8%AA%D9%87-%D8%A7%D9%84%D8%AB%D8%A7%D9%86%D9%8A%D8%A9-%D8%A8%D8%B9%D8%AF-%D9%85%D9%83%D8%A7%D9%84%D9%85%D8%A9-%D8%A2%D8%AE%D8%B1-%D9%81%D9%8A-%D8%A7%D9%84%D9%87%D8%A7%D8%AA%D9%81</t>
  </si>
  <si>
    <t xml:space="preserve">https://www.gomhuriaonline.com/%D8%B4%D9%83%20%D8%A8%D8%B3%D9%84%D9%88%D9%83%D9%87%D8%A7%20%20%20%D8%B9%D8%A7%D9%85%D9%84%20%D8%AE%D8%B1%D8%AF%D8%A9%20%D9%8A%D9%82%D8%AA%D9%84%20%D8%B2%D9%88%D8%AC%D8%AA%D8%A9%20%D9%81%D9%89%20%D8%A7%D9%84%D9%85%D8%B7%D8%B1%D9%8A%D8%A9/440105.html</t>
  </si>
  <si>
    <t xml:space="preserve">ع.ك. – ذكر – 40 – زوج – موظف</t>
  </si>
  <si>
    <t xml:space="preserve">م.ث.</t>
  </si>
  <si>
    <t xml:space="preserve">موظف</t>
  </si>
  <si>
    <t xml:space="preserve">موظف يقتل زوجته طعنا بسكين بسبب خلافات زوجية فى الخليفة الجمعة، 30 أغسطس 2019 12:17 م موظف يقتل زوجته طعنا بسكين بسبب خلافات زوجية فى الخليفة جثة-أرشيفية كتب عبد الرحمن سيد مشاركة Share on facebook Share on twitter Share on facebook اضف تعليقاً واقرأ تعليقات القراء قتل موظف زوجته، طعنا بسكين داخل شقتهم بمنطقة الأمام الشافعى بالخليفة، بسبب خلافات زوجية بينهما، وتم نقل الجثة للمستشفى وحرر محضر بالواقعة. تلقى قسم شرطة الخليفة، بلاغا من الأهالى بمشاجرة ومتوفية بمنطقة الإمام الشافعى، انتقل رجال المباحث إلى مكان الواقعة، وعثر على جثة "م. ث" 39 سنة، وتعمل موظفة، ومصابة بعدة طعنات بالجسم، وتحرر المحضر اللازم بالواقعة، وأخطرت النيابة العامة للتحقيق.</t>
  </si>
  <si>
    <t xml:space="preserve">http://www.youm7.com/4395877</t>
  </si>
  <si>
    <t xml:space="preserve">http://www.youm7.com/4409141</t>
  </si>
  <si>
    <t xml:space="preserve">http://www.youm7.com/4411630</t>
  </si>
  <si>
    <t xml:space="preserve">https://www.masrawy.com/news/news_cases/details/2019/9/9/1631549/%D8%A7%D9%84%D9%85%D8%AA%D9%87%D9%85-%D8%A8%D9%82%D8%AA%D9%84-%D8%B2%D9%88%D8%AC%D8%AA%D9%87-%D9%81%D9%8A-%D8%A7%D9%84%D8%AE%D9%84%D9%8A%D9%81%D8%A9-%D8%A8%D8%AA%D8%AE%D9%88%D9%86%D9%8A-%D8%B9%D9%84%D9%89-%D9%85%D9%88%D8%A7%D9%82%D8%B9-%D8%A7%D9%84%D8%AA%D9%88%D8%A7%D8%B5%D9%84-%D8%A7%D9%84%D8%A7%D8%AC%D8%AA%D9%85%D8%A7%D8%B9%D9%8A-</t>
  </si>
  <si>
    <t xml:space="preserve">السيدة زينب</t>
  </si>
  <si>
    <t xml:space="preserve">تأخر عن العودة للمنزل وشك في السلوك</t>
  </si>
  <si>
    <t xml:space="preserve">ا.م. - ذكر – 28 – عامل</t>
  </si>
  <si>
    <t xml:space="preserve">ف.ا.</t>
  </si>
  <si>
    <t xml:space="preserve">تعدي بالضرب بشومة وعصا</t>
  </si>
  <si>
    <t xml:space="preserve">حبس عامل قتل زوجته بعد إقامتها علاقة غير شرعية مع شابين بالسيدة زينب الثلاثاء، 03 سبتمبر 2019 01:34 م حبس عامل قتل زوجته بعد إقامتها علاقة غير شرعية مع شابين بالسيدة زينب جثة - أرشيفية كتب كريم صبحى-سليم على مشاركة Share on facebook Share on twitter Share on facebook اضف تعليقاً واقرأ تعليقات القراء أمرت نيابة السيدة زينب، بحبس عامل 4 أيام على ذمة التحقيق، بتهمة قتل زوجته بسبب سوء سلوكها. وتلقى قسم شرطة السيدة زينب، بالعثور على سيدة متوفية داخل شقتها، وعلى الفور انتقل رجال المباحث وتبين العثور على جثة "فاطمة. ا"، 23 سنة، ربة منزل ومتهمة بقضايا سابقة، مصابة بكسور فى الجمجمة وبمختلف أنحاء الجسم. وكشفت التحريات أن وراء ارتكاب الواقعة زوجها العرفى "احمد. م"، 28 سنة، عامل رخام، وألقى القبض عليه، واعترف بارتكاب جريمة القتل لأنه فوجئ بعودة زوجته فى وقت متاخر من الليل، وعندما سألها عن سبب تأخرها أخبرته بأنها كانت بصحبة شابين وأقامت معهما علاقة غير شرعية، فقام بالتعدى عليها بشومة وعصا حتى فارقت الحياة.</t>
  </si>
  <si>
    <t xml:space="preserve">http://www.youm7.com/4401449</t>
  </si>
  <si>
    <t xml:space="preserve">http://www.youm7.com/4445623</t>
  </si>
  <si>
    <t xml:space="preserve">ع.م. - ذكر – 42 – زوج – تاجر خردة</t>
  </si>
  <si>
    <t xml:space="preserve">ن.ع.ا.</t>
  </si>
  <si>
    <t xml:space="preserve">20 طعنة متفرقة بسكين</t>
  </si>
  <si>
    <t xml:space="preserve">20 طعنة جزاء الخروج من المنزل.. ننشر اعترافات المتهم بقتل زوجته في السويس 01:27 مالجمعة 06 سبتمبر 2019 20 طعنة جزاء الخروج من المنزل.. ننشر اعترافات المتهم بقتل زوجته في السويسارشيفية الأخبار المتعلقة "السمسمية" تترنح أمام طوفان المهرجانات في السويس "السمسمية" تترنح أمام طوفان المهرجانات في السويس أخبار "حماها شافها على السطوح".. أبوان يقتلان ابنتهما لشكهما في سلوكها بالبحيرة "حماها شافها على السطوح".. أبوان يقتلان ابنتهما لشكهما في سلوكها بالبحيرة أخبار مباحث الأحداث تداهم مخزن سجائر مجهولة المصدر بالأزبكية مباحث الأحداث تداهم مخزن سجائر مجهولة المصدر بالأزبكية أخبار أخبرهم الطبيب بتوقف قلبه.. مسعف ينقذ طفلًا من الموت في السويس أخبرهم الطبيب بتوقف قلبه.. مسعف ينقذ طفلًا من الموت في السويس أخبار السويس – حسام الدين أحمد: أدلى تاجر خردة في محافظة السويس، باعترافات تفصيلية حول اتهامه بقتل زوجته، وذلك خلال سير التحقيقات في الواقعة، عقب ضبطه. وأكد المتهم خلال التحقيقات أن المجني عليه هي زوجته الثانية، ورزق منها بطفلين خلال فترة زواجهما. وأشار المتهم إلى انه يشعر بالغيرة الشديدة التي تتحكم في تصرفاته، وأنه لا يدري كيف يسيطر عليها. وفي معرض اعترافاته قال المتهم، إن المجني عليها خرجت من منزل الزوجة دون الحصول على إذن مسبق منه، وغادرت إلى منزلها في محافظة سوهاج، ما جعل نار الغيرة تشتعل بداخله. وخلال سير التحقيقات أكد المتهم أنه عاتب زوجته بسبب خروجها دون إذنه، وسدد لها 20 طعنة في جسدها ما تسبب في وفاتها قائلًا "خرجت من غير إذني وأنا بغير عليها يبقى جزاءها الموت". الجدير بالذكر أن اللواء محمد جاد، مدير أمن السويس، تلقى إخطارًا من اللواء عامر محمود، مدير إدارة البحث الجنائي، يفيد إصابة "ن.ع.ا" 38 سنة، ربة منزل، بطعنات متفرقة بالجسم ووفاتها لدى وصولها مستشفى السويس العام. وتبين أن وراء ارتكاب الواقعة "ع.م"، 42 سنة، تاجر خردة، زوج المجني عليها، بسبب خروجها من المنزل دون الحصول على إذنه. وضبطت قوات الأمن في السويس المتهم، وبالعرض على النيابة العامة قررت حبسه 4 أيام على ذمة التحقيقات لاتهامه بقتل زوجته.</t>
  </si>
  <si>
    <t xml:space="preserve">https://www.masrawy.com/news/news_regions/details/2019/9/6/1630029/20-%D8%B7%D8%B9%D9%86%D8%A9-%D8%AC%D8%B2%D8%A7%D8%A1-%D8%A7%D9%84%D8%AE%D8%B1%D9%88%D8%AC-%D9%85%D9%86-%D8%A7%D9%84%D9%85%D9%86%D8%B2%D9%84-%D9%86%D9%86%D8%B4%D8%B1-%D8%A7%D8%B9%D8%AA%D8%B1%D8%A7%D9%81%D8%A7%D8%AA-%D8%A7%D9%84%D9%85%D8%AA%D9%87%D9%85-%D8%A8%D9%82%D8%AA%D9%84-%D8%B2%D9%88%D8%AC%D8%AA%D9%87-%D9%81%D9%8A-%D8%A7%D9%84%D8%B3%D9%88%D9%8A%D8%B3</t>
  </si>
  <si>
    <t xml:space="preserve">https://www.masrawy.com/news/news_regions/details/2019/9/10/1632103/-%D9%85%D8%AA%D8%B1%D8%AC%D8%B9%D9%8A%D8%B4-%D8%A3%D8%A8%D9%88%D9%8A%D8%A7-%D9%87%D9%8A%D8%AF%D8%A8%D8%AD%D9%83-%D8%A7%D8%A8%D9%86%D8%A9-%D8%A7%D9%84%D9%85%D8%AA%D9%87%D9%85-%D8%A8%D9%82%D8%AA%D9%84-%D8%B2%D9%88%D8%AC%D8%AA%D9%87-%D9%81%D9%8A-%D8%A7%D9%84%D8%B3%D9%88%D9%8A%D8%B3-%D8%AA%D8%AF%D9%84%D9%8A-%D8%A8%D8%A3%D9%82%D9%88%D8%A7%D9%84%D9%87%D8%A7</t>
  </si>
  <si>
    <t xml:space="preserve">https://www.masress.com/elwatan/4329416</t>
  </si>
  <si>
    <t xml:space="preserve">ع.ا. - ذكر – 35 – أب – حداد</t>
  </si>
  <si>
    <t xml:space="preserve">القى المتهم جثة المجني عليها بعد قتلها في ترعة الزتونة</t>
  </si>
  <si>
    <t xml:space="preserve">حبس حداد 4 أيام لذبحه ابنته وإلقاء جثتها بترعة فى القناطر الخيرية الأحد، 08 سبتمبر 2019 05:31 م حبس حداد 4 أيام لذبحه ابنته وإلقاء جثتها بترعة فى القناطر الخيرية حبس - أرشيفية القليوبية نيفين طه مشاركة Share on facebook Share on twitter Share on facebook اضف تعليقاً واقرأ تعليقات القراء أمر أحمد عمار مدير نيابة القناطر الخيرية ، بحبس حداد 4 أيام على ذمة التحقيقات لذبحه ابنته وإلقاء جثتها بترعة بالقناطر الخيرية، كما أمر بإحالة جثة المجنى عليها للطب الشرعى لمناظرتها وبيان سبب الوفاة والتصريح بدفن عقب ذلك. تلقى العميد إبراهيم التهامى مأمور مركز القناطر الخيرية، بلاغا من الأهالي، بالعثور على جثة طفلة فى مياه ترعة الزيتونة بالقناطر الخيرية. أخطر اللواء طارق عجيز مدير الأمن بالواقعة، فانتقل على الفور العقيد أحمد الخولى رئيس فرع البحث الجنائى إلى مكان الحادث. وتبين أن الجثة لطفلة عمرها 7 سنوات، بها جرح ذبحى فى الرقبة، وبفحصها تبين أنها تدعى "ن ع ا 7 سنوات. وتوصلت التحريات إلى أن وراء ارتكاب الواقعة والدها، ويدعى "ع ا ع"، 35 سنة وأنه يعانى من اضطرابات نفسية ويعمل حداد، وأنه اقدم على الجريمة لشكه فى نسبها. وأضافت التحريات أن المتهم منفصل عن زوجته منذ سنوات، حيث تزوجت الأخيرة من آخر، وأن الطفلة المجنى عليها تقيم مع والدها المتهم، الذى شك فى نسبها إليه، وذبحها بسكين من الرقبه، وألقى بجثتها فى ترعة الزيتونه بالقناطر الخيرية. تمكن المقدم محمد عشماوى رئيس مباحث مركز القناطر الخيرية، من القبض على المتهم واحيلا المتهم إلى النيابة التى أصدرت قرارها السابق.</t>
  </si>
  <si>
    <t xml:space="preserve">http://www.youm7.com/4408416</t>
  </si>
  <si>
    <t xml:space="preserve">https://www.masrawy.com/news/news_regions/details/2019/9/8/1631176/-%D9%85%D8%B4-%D9%85%D9%86-%D8%B5%D9%84%D8%A8%D9%8A-%D8%A3%D8%A8-%D9%8A%D8%B0%D8%A8%D8%AD-%D8%A7%D8%A8%D9%86%D8%AA%D9%87-%D9%88%D9%8A%D9%84%D9%82%D9%8A-%D8%A8%D8%AC%D8%AB%D8%AA%D9%87%D8%A7-%D9%81%D9%8A-%D8%AA%D8%B1%D8%B9%D8%A9-%D8%A8%D8%A7%D9%84%D9%82%D9%84%D9%8A%D9%88%D8%A8%D9%8A%D8%A9</t>
  </si>
  <si>
    <t xml:space="preserve">https://www.almasryalyoum.com/news/details/1425213</t>
  </si>
  <si>
    <t xml:space="preserve">شك في سلوك الزوجة بسبب امتناعها عن ممارسة الجنس وطلب الطلاق</t>
  </si>
  <si>
    <t xml:space="preserve">و.ا.ا. - ذكر – 29 – زوج – عامل</t>
  </si>
  <si>
    <t xml:space="preserve">س.ف.ع.</t>
  </si>
  <si>
    <t xml:space="preserve">رفضت معاشرتي فمزقتُ جسدها.. ننشر اعترافات عامل قتل زوجته في المنوفية 06:09 مالإثنين 23 سبتمبر 2019 رفضت معاشرتي فمزقتُ جسدها.. ننشر اعترافات عامل قتل زوجته في المنوفيةصورة تعبيرية الأخبار المتعلقة "حماها شافها على السطوح".. أبوان يقتلان ابنتهما لشكهما في سلوكها بالبحيرة "حماها شافها على السطوح".. أبوان يقتلان ابنتهما لشكهما في سلوكها بالبحيرة أخبار بسبب 1000جنيه.. المؤبد لصياد قتل عاطلين وأحرق جثتيهما في كفر الشيخ بسبب 1000جنيه.. المؤبد لصياد قتل عاطلين وأحرق جثتيهما في كفر الشيخ أخبار بسبب علاقة غير شرعية.. الإعدام لسائق قتل عاملًا في الشرقية بسبب علاقة غير شرعية.. الإعدام لسائق قتل عاملًا في الشرقية أخبار كشف غموض وفاة "طفلة المنشاة".. الأم قتلتها بإيشارب لسوء سلوكها كشف غموض وفاة "طفلة المنشاة".. الأم قتلتها بإيشارب لسوء سلوكها أخبار المنوفية- عاشور أبو سالم : أدلى عامل متهم بقتل زوجته، في محافظة المنوفية باعترافاته، خلال جلسة التحقيق في ملابسات الواقعة، مؤكدًا أنها رفضت معاشرته، فشك في سلوكها. وخلال تحقيقات النيابة، قال المتهم: "كان بيننا مشاكل كثيرة، ويوم الحادث صرخت زوجتي سوزان في وجهي قائلة طلقني مش عاوزاك، وكان ذلك بسبب كثرة المشاكل بيننا". وتابع المتهم أمام النيابة: "الشك تسلل إلى قلبي، وفكرت إنها ربما كانت تخونني، فقررت الانتقام منها بالقتل، بعدما لم أستطع السيطرة على نفسي". وأضاف المتهم في اعترافاته: "سحبت سكين المطبخ، وسددت لها طعنات لتغرق في دمائها، ولم أشعر بشيء إلا وأنا أحملها إلى المستشفى، ولكنها لفظت أنفاسها الأخيرة ولم نستطع إنقاذها". وفي اعترافاته، أكد المتهم أنه قرر تسليم نفسه إلى قوات الشرطة قائلًا: "توجهت إلى مركز الشرطة لتسليم نفسي وفي حيازتي السلاح المستخدم في الجريمة (سكين ملطخ بالدماء)". كان اللواء محمد ناجى مدير أمن المنوفية تلقى إخطارًا من الرائد محمد حجاج رئيس مباحث بركة السبع بالمنوفية، يفيد ببلاغ بقيام زوج بقتل زوجته. انتقلت قوات الأمن إلى موقع البلاغ، وبالفحص تبين أن الزوج "وائل. م"، 35 سنة، من قرية تابعة لمركز بركة السبع بمحافظة المنوفية، اعتدى على زوجته باستخدام سكين المطبخ، ونقلها إلى مستشفى بركة السبع، ولكنها فارقت الحياة، وسلم نفسه إلى قسم الشرطة وبحيازته السلاح المستخدم في الواقعة. بالعرض على نيابة بركة السبع الجزئية بمحافظة المنوفية، قررت اليوم الاثنين، تجديد حبس الزوج لاتهامه بقتل زوجته.</t>
  </si>
  <si>
    <t xml:space="preserve">https://www.masrawy.com/news/news_regions/details/2019/9/23/1639884/%D8%B1%D9%81%D8%B6%D8%AA-%D9%85%D8%B9%D8%A7%D8%B4%D8%B1%D8%AA%D9%8A-%D9%81%D9%85%D8%B2%D9%82%D8%AA-%D8%AC%D8%B3%D8%AF%D9%87%D8%A7-%D9%86%D9%86%D8%B4%D8%B1-%D8%A7%D8%B9%D8%AA%D8%B1%D8%A7%D9%81%D8%A7%D8%AA-%D8%B9%D8%A7%D9%85%D9%84-%D9%82%D8%AA%D9%84-%D8%B2%D9%88%D8%AC%D8%AA%D9%87-%D9%81%D9%8A-%D8%A7%D9%84%D9%85%D9%86%D9%88%D9%81%D9%8A%D8%A9</t>
  </si>
  <si>
    <t xml:space="preserve">http://www.youm7.com/4438480</t>
  </si>
  <si>
    <t xml:space="preserve">شك في سلوك الابنة بسبب طلاقها من زوجها بعد شهر</t>
  </si>
  <si>
    <t xml:space="preserve">م.م.ص. - ذكر – 50 – أب – نقاش</t>
  </si>
  <si>
    <t xml:space="preserve">كتم انفاسها بوسادة وتعدي بالضرب وتقطيع الجسد الى اشلاء</t>
  </si>
  <si>
    <t xml:space="preserve">"لشكه فى سلوكها".. أب يقتل ابنته ويقطع جثتها بالإسكندرية الخميس، 19 سبتمبر 2019 02:26 ص "لشكه فى سلوكها".. أب يقتل ابنته ويقطع جثتها بالإسكندرية قتل - جثة الإسكندرية أسماء على بدر مشاركة Share on facebook Share on twitter Share on facebook اضف تعليقاً واقرأ تعليقات القراء عثرت الأجهزة الأمنية بمديرية أمن الإسكندرية على أشلاء لجثة سيدة بعد أن عثر عليها أحد عمال النظافة وبالفحص والمعاينة واتخاذ الإجراءات القانونية تبين أنها لفتاه تخلص منها والدها بخنقها ثم تقطيع جثتها والتخلص من أجزاء منها فى الطريق العام. البداية تلقى اللواء أشرف الجندي، مدير أمن الإسكندرية، Yخطار من مأمور قسم شرطة المنتزة ثالث، يفيد بورود بلاغ عامل النظافة بشارع مصطفي كامل بالعثور علي أجزاء آدمية لسيدة بصناديق القمامة أمام قاعة افراح بدائرة القسم. علي الفور تم تشكيل فريق بحث تحت إشراف اللواء شريف عبد الرؤوف، مدير المباحث الجنائة، وتكليف ضباط مباحث القسم، وبالانتقال والفحص تبين وجود رأس لفتاه وبها اثار ضرب وتعذيب. وكشفت تحريات ضباط مباحث القسم، أن المتهم محمد محمد صبري، 50 سنة، نقاش زخرفي، مقيم بدائرة القسم، هو والد المجني عليها وراء ارتكاب الواقعة، وذلك بسبب شكة في سلوكها. تم عمل كمين بمعرفة ضباط مباحث القسم والقي القبض عليه وبمواجهتة اعترف بارتكاب الواقعة بسبب شكه في سلوك نجلته وأضاف المتهم أن نجلته تم انفصالها عن زوجها بعد جوازهما الذي دام لمدة شهر وعندما عادت الي منزله قام بقتلها وتقطيعها الي اجزاء وقام بإلقائها بصناديق القمامة والاحتفاظ بباقي الأجزاء داخل الثلاجة حتي يتم التخلص منهم، تم تحرير المحضر اللازم بالواقعة وأخطرت النيابة التحقيقات.</t>
  </si>
  <si>
    <t xml:space="preserve">http://www.youm7.com/4423253</t>
  </si>
  <si>
    <t xml:space="preserve">http://www.youm7.com/4432577</t>
  </si>
  <si>
    <t xml:space="preserve">https://www.masrawy.com/news/news_regions/details/2019/9/19/1637392/%D8%A7%D9%84%D8%B1%D8%A3%D8%B3-%D8%A8%D8%A7%D9%84%D8%AB%D9%84%D8%A7%D8%AC%D8%A9-%D9%88%D8%A7%D9%84%D8%AC%D8%B0%D8%B9-%D9%81%D9%8A-%D8%A7%D9%84%D9%82%D9%85%D8%A7%D9%85%D8%A9-%D9%82%D8%AA%D9%84-%D8%A7%D8%A8%D9%86%D8%AA%D9%87-%D9%88%D9%82%D8%B7%D8%B9-%D8%AC%D8%AB%D8%AA%D9%87%D8%A7-%D8%A8%D9%85%D9%86%D8%B4%D8%A7%D8%B1-%D9%81%D9%8A-%D8%A7%D9%84%D8%A5%D8%B3%D9%83%D9%86%D8%AF%D8%B1%D9%8A%D8%A9</t>
  </si>
  <si>
    <t xml:space="preserve">http://www.youm7.com/4424503</t>
  </si>
  <si>
    <t xml:space="preserve">م.ق. - ذكر – 39 – أخ – عامل</t>
  </si>
  <si>
    <t xml:space="preserve">ا.ق.</t>
  </si>
  <si>
    <t xml:space="preserve">طعن في الرقبة والبطن بمطواة</t>
  </si>
  <si>
    <t xml:space="preserve">المتهم بقتل شقيقته في الفيوم: "كنت شاكك فيها" 07:30 مالأحد 22 سبتمبر 2019 المتهم بقتل شقيقته في الفيوم: "كنت شاكك فيها"ارشيفية الأخبار المتعلقة وزير التموين يزور قبر صوفي أبو طالب بالفيوم- صور وزير التموين يزور قبر صوفي أبو طالب بالفيوم- صور أخبار تطبيق منظومة جديدة لرفع المخلفات ونواتج تطهير المصارف بالفيوم تطبيق منظومة جديدة لرفع المخلفات ونواتج تطهير المصارف بالفيوم أخبار "حماها شافها على السطوح".. أبوان يقتلان ابنتهما لشكهما في سلوكها بالبحيرة "حماها شافها على السطوح".. أبوان يقتلان ابنتهما لشكهما في سلوكها بالبحيرة أخبار مباحث الأحداث تداهم مخزن سجائر مجهولة المصدر بالأزبكية مباحث الأحداث تداهم مخزن سجائر مجهولة المصدر بالأزبكية أخبار الفيوم– حسين فتحي: بعد 48 ساعة من العثور على جثة شابة في العقد الثالث من العمر، فيها طعنات بالرقبة والبطن، وملقاة في مصرف قلمشاه بمركز إطسا في الفيوم، ألقت المباحث الجنائية القبض على المتهم، الذي تبين أنه شقيق المجني عليها الأكبر. وتلقى اللواء عادل الطحلاوي مدير أمن الفيوم، إخطارًا من العميد أسامة أبو الليل مأمور مركز إطسا، بالعثور على جثة شابة ملقاة في مصرف قلمشاه العمومي. وتشكل فريق بحث قاده العقيد حسن أبو طالب مفتش مباحث مركز إطسا، وتبين له أن الجثة المذبوحة، للشابة "أ. ق." 29 سنة، ربة منزل، ومقيمة بقرية قلمشاه، وأن وراء قتلها شقيقها الأكبر "محمد" 39 سنة، عامل. وألقي القبض على المتهم، الذي اعترف بارتكاب الجريمة انتقامًا للشرف، متهمًا شقيقته بتلويث سمعة الأسرة، قائلًا: "اعتادت على الخروج كثيرًا من المنزل ومرافقة بعض الأشخاص، وده خلاني أشك فيها". وقال المتهم في اعترافاته إنه استدرج شقيقته للذهاب إلى الطبيب للكشف، وفي الطريق بالقرب من المصرف، طعنها بمطواه قرن غزال في الرقبة والبطن، وألقى بها في المصرف. وأحيل المتهم إلى نيابة إطسا، التي قررت حبسه 4 أيام على ذمة التحقيقات.</t>
  </si>
  <si>
    <t xml:space="preserve">https://www.masrawy.com/news/news_regions/details/2019/9/22/1639356/%D8%A7%D9%84%D9%85%D8%AA%D9%87%D9%85-%D8%A8%D9%82%D8%AA%D9%84-%D8%B4%D9%82%D9%8A%D9%82%D8%AA%D9%87-%D9%81%D9%8A-%D8%A7%D9%84%D9%81%D9%8A%D9%88%D9%85-%D9%83%D9%86%D8%AA-%D8%B4%D8%A7%D9%83%D9%83-%D9%81%D9%8A%D9%87%D8%A7-</t>
  </si>
  <si>
    <t xml:space="preserve">العودة متأخرة للمنزل</t>
  </si>
  <si>
    <t xml:space="preserve">م.م. - ذكر – 0 – زوج – غير محدد</t>
  </si>
  <si>
    <t xml:space="preserve">وكان اللواء السعيد شكرى مدير مباحث الغربية ، قد تلقى إخطارا بتمكن الرائد هادى سالم، رئيس مباحث كفر الزيات ومعاونيه، من ضبط (م. م ) مقيم بمنطقة أبوساس بمدينة كفر الزيات، لقيامة بقتل زوجته (م. ك) وعقب مشادة كلامية بينهما، تطورت إلى التشابك بالأيدي، فقام بالاستعانة بسكين المطبخ وطعنها حتى سقطت جثة هامدة بسبب عودتها متأخرة إلى المنزل. تحرر عن ذلك المحضر اللازم، وأخطرت النيابة العامة التي تولت التحقيق.</t>
  </si>
  <si>
    <t xml:space="preserve">http://gate.ahram.org.eg/News/2287005.aspx</t>
  </si>
  <si>
    <t xml:space="preserve">http://www.youm7.com/4435871</t>
  </si>
  <si>
    <t xml:space="preserve">https://www.masrawy.com/news/news_regions/details/2019/9/28/1642719/%D8%B9%D8%A7%D9%85%D9%84-%D9%8A%D8%B9%D8%AA%D8%B1%D9%81-%D8%A8%D9%82%D8%AA%D9%84-%D8%B2%D9%88%D8%AC%D8%AA%D9%87-%D9%88%D9%8A%D8%B3%D9%84-%D9%85-%D9%86%D9%81%D8%B3%D9%87-%D9%84%D9%84%D8%B4%D8%B1%D8%B7%D8%A9-%D8%B7%D8%B9%D9%86%D8%AA%D9%87%D8%A7-%D8%A8%D8%B3%D9%83%D9%8A%D9%86-%D8%A7%D9%84%D9%85%D8%B7%D8%A8%D8%AE-</t>
  </si>
  <si>
    <t xml:space="preserve">ع.ج. - ذكر – 36 – زوج – موظف</t>
  </si>
  <si>
    <t xml:space="preserve">طلق ناري بمقدمة الرأس</t>
  </si>
  <si>
    <t xml:space="preserve">أقدم المتهم على الانتحار بطلق ناري في مقدمة رأسه ومات اثر اصابته</t>
  </si>
  <si>
    <t xml:space="preserve">النيابة تكشف السر وراء قتل موظف بالسويس لزوجته وانتحاره بطلق ناري (القصة كاملة) دجالة شككته في سلوكها الجمعة 18-10-2019 20:23 | كتب: أمل عباس | 37 Tweet مسدس  - صورة أرشيفية مسدس - صورة أرشيفية تصوير : آخرون اشترك لتصلك أهم الأخبار ترك الرجل الثلاثيني في السويس نفسه لعبة في يد دجالة تسيطر بأفكارها الشيطانية على عقله، وقلبه تتحكم في مجريات حياته دون أن يكترث بتعاليم الله، والتدبر والإنصات لآياته الحكيمة «يا أيها الذين آمنوا اجتنبوا كثيرا من الظن إن بعض الظن إثم».. لم يعبأ بأن زوجته حافظة للقرآن، ولم يهتم بتدينها الذي يشهد به من حولها فأنصت إنصاتا محكما للشيطانة التي أدخلت الشك، والريبة في نفسه تجاه سلوك زوجته السيدة الطيبة فقتلها بطلقة نارية، وقتل نفسه بطلقة أخرى لينهي حياتهما، ويتسبب الجهل والدجل في دمار أسرة بأكملها بالسويس ويتشرد طفلان في عمر الزهور. البداية عندما سمع أهالي منطقة الغريب لأصوات طلقات نارية صادرة من شقة موظف أمن بإحدى شركات البترول على فورها اتصلوا بالشرطة التي انتقلت إلى مسكنه وفوجئ رجال الأمن بمقتل الزوجة، والزوج بطلقات نارية. تم إخطار اللواء محمد جاد، مدير أمن السويس، بالواقعة، وقام رجال المباحث بإشراف اللواء عامر محمود عامر بإجراء التحريات حول الواقعة لكشف ملابساتها. وكشفت تحقيقات نيابة السويس برئاسة عبدالخالق فتح الباب، رئيس النيابة الجزئية، تحت إشراف المستشار محمد حسن المحامي العام لنيابات السويس، أن الدجل وراء ارتكاب المتهم الواقعة حيث عاد من العمل في ثورة غضب شديده تجاه زوجته البريئة بعدما شك في سلوكها على خلاف حقيقة واقعها التي أكدت التحريات عفتها وطهارتها، فأطلق رصاصة بسلاحه الناري الخاص بالعمل اصابت مقدمة رأسها ثم أطلق رصاصة على مقدمة رأسه بهدف الانتحار ليسقط قتيلا جنبا إلى جنب زوجته. وقالت والدة الزوج خلال تحقيقات النيابة التي أجراها باهر محمود، وكيل نيابة السويس، إن دجالة شككت ابني في سلوك زوجته، وهو ما جعله يرتكب الحادث. وأكدت تحقيقات النيابة براءة الزوجه من ادعاءات الدجالة الكاذبة، والتي تبين حسن سلوكلها وعفتها بين الناس كما تبين انها حافظة للقرآن الكريم ومنتقبة. وامرت نيابة السويس بتشريح جثة كل من ع.ج 36 سنة الزوج المنتحر، وش.م 30 سنة الزوجة القتيلة الضحية، وقيدت الواقعة تحت رقم 2721 لسنة 2019.</t>
  </si>
  <si>
    <t xml:space="preserve">https://www.almasryalyoum.com/news/details/1435614</t>
  </si>
  <si>
    <t xml:space="preserve">https://www.masrawy.com/news/news_regions/details/2019/10/16/1653420/%D8%A7%D9%86%D8%AA%D8%AD%D8%B1-%D8%A8%D8%B7%D9%84%D9%82%D8%A9-%D9%81%D9%8A-%D8%A7%D9%84%D8%B1%D8%A3%D8%B3-%D9%85%D9%88%D8%B8%D9%81-%D9%8A%D9%82%D8%AA%D9%84-%D8%B2%D9%88%D8%AC%D8%AA%D9%87-%D9%88%D9%8A%D9%86%D9%87%D9%8A-%D8%AD%D9%8A%D8%A7%D8%AA%D9%87-%D9%81%D9%8A-%D8%A7%D9%84%D8%B3%D9%88%D9%8A%D8%B3</t>
  </si>
  <si>
    <t xml:space="preserve">ارض زراعية ملك المتهم</t>
  </si>
  <si>
    <t xml:space="preserve">ن – ذكر – 33 – زوج – عامل</t>
  </si>
  <si>
    <t xml:space="preserve">15 طعنة متفرقة بالجسد</t>
  </si>
  <si>
    <t xml:space="preserve">زواج عرفي وجثة ممزقة في شوال.. التفاصيل الكاملة لقتيلة "رشاح الحوامدية" 11:29 صالأربعاء 06 نوفمبر 2019 زواج عرفي وجثة ممزقة في شوال.. التفاصيل الكاملة لقتيلة "رشاح الحوامدية"صورة تعبيرية الأخبار المتعلقة "دبحته واحنا بناكل".. المتهم بقتل صديقه بدار السلام: "حاول التشهير بأمي وأختي" "دبحته واحنا بناكل".. المتهم بقتل صديقه بدار السلام: "حاول التشهير أخبار "تردده على مسكنه أوقعه في الفخ".. سقوط هارب من حكم الإعدام بالإسماعيلية "تردده على مسكنه أوقعه في الفخ".. سقوط هارب من حكم الإعدام بالإسماعيلية أخبار جُثة في المزرعة.. تفاصيل مقتل خليجي على يد عامل بالبحيرة جُثة في المزرعة.. تفاصيل مقتل خليجي على يد عامل بالبحيرة أخبار كواليس مأمورية أوقعت عاطلا اتخذ منزله ورشة سلاح في الحوامدية كواليس مأمورية أوقعت عاطلا اتخذ منزله ورشة سلاح في الحوامدية أخبار كتب - محمد شعبان: كشفت تحريات إدارة البحث الجنائي في الجيزة تفاصيل القبض على المتهم بقتل زوجته عرفيا ووضع جثتها داخل جوال، والتخلص منها بمياه رشاح بمركز الحوامدية جنوب المحافظة. جهود البحث والتحري التي قادها اللواء محمود السبيلي مدير الإدارة العامة لمباحث الجيزة، توصلت إلى أن المجني عليها "م" 44 سنة، أصل إقامتها محافظة الغربية، سبق لها الزوج مرتين ولديها 3 أطفال، ومنذ عامين تزوجت عرفيا من عامل يدعى "ن" 33 سنة، واستقرت معه في شقة بمنطقة صفط اللبن. وأشارت تحريات العقيد أحمد نجم مفتش مباحث جنوب الجيزة، إلى أن خلافا وقع بين الزوجين تركت على أثره عش الزوجية منذ 8 أشهر الأمر الذي أثار غضب الزوج وحاول إعادتها للمنزل لكن دون جدوى، لكن ثمة شكوك راودته بعودته إلى طليقها الأول فقرر الانتقام منها. معلومات عناصر الشرطة السرية ورجال المباحث تحت إشراف العميد عاصم أبو الخير مدير المباحث الجنائية بالجيزة، أكدت أن المتهم استدرج الضحية إلى قطعة أرض ملكه بمركز البدرشين، واعتدى عليها بالسكين لينهال عليها بنحو 15 طعنة بأماكن متفرقة بالجسم، ثم وضعها في جوال ونقلها إلى مكان العثور على الجثة -القريب من قطعة الأرض-. عقب تقنين الإجراءات واستصدر إذن من النيابة العامة، تمكنت مأمورية قادها المقدم عماد رشدي وكيل فرقة الجنوب، والمقدم محمد أبو القاسم رئيس مباحث الحوامدية، من ضبط المتهم الذي أقر بجريمته معللا السبب لشكه في سلوكها بإقامتها لدى طليقها الأول. وبسؤاله عن سبب زواجهما عرفيا، قال المتهم إن المجني عليها كان لديها إصرار بالحصول على المعاش الخاص بوالدها. تحرر المحضر اللازم، وأحاله العميد عادل أبو سريع، مأمور قسم الحوامدية، إلى النيابة العامة التي باشرت التحقيق.</t>
  </si>
  <si>
    <t xml:space="preserve">https://www.masrawy.com/news/news_cases/details/2019/11/6/1665743/%D8%B2%D9%88%D8%A7%D8%AC-%D8%B9%D8%B1%D9%81%D9%8A-%D9%88%D8%AC%D8%AB%D8%A9-%D9%85%D9%85%D8%B2%D9%82%D8%A9-%D9%81%D9%8A-%D8%B4%D9%88%D8%A7%D9%84-%D8%A7%D9%84%D8%AA%D9%81%D8%A7%D8%B5%D9%8A%D9%84-%D8%A7%D9%84%D9%83%D8%A7%D9%85%D9%84%D8%A9-%D9%84%D9%82%D8%AA%D9%8A%D9%84%D8%A9-%D8%B1%D8%B4%D8%A7%D8%AD-%D8%A7%D9%84%D8%AD%D9%88%D8%A7%D9%85%D8%AF%D9%8A%D8%A9-</t>
  </si>
  <si>
    <t xml:space="preserve">https://www.masress.com/albawabh/3791912</t>
  </si>
  <si>
    <t xml:space="preserve">https://www.masress.com/albawabh/3791375</t>
  </si>
  <si>
    <t xml:space="preserve">منشأة القناطر</t>
  </si>
  <si>
    <t xml:space="preserve">غير محدد – ذكر – 39 – أخ – نقاش</t>
  </si>
  <si>
    <t xml:space="preserve">نجار</t>
  </si>
  <si>
    <t xml:space="preserve">بسبب فيديو إباحي مع زوجته.. تجديد حبس نقاش متهم بقتل شقيقه 15 يوماً
صابر المحلاوينشر في مصراوي يوم 13 - 11 - 2019
جدد قاضي المعارضات، بمحكمة شمال الجيزة، اليوم الأربعاء، حبس نقاش متهم بقتل شقيقه، ودفنه أسفل سلم المنزل، 15 يومًا على ذمة التحقيقات التي تجرى معه.
كشفت التحريات أن المتهم قتل شقيقه ب" شاكوش" ودفنه أسفل السرير بغرفة نومه بالمنزل، بعد أن شاهد مقطع فيديو جمع بين زوجته وشقيقه "المجني عليه"، فقرر قتله بعد أن افتضح أمره بين أهالي القرية، وتم ضبط المتهم، وكشف ملابسات الواقعة.
بداية الواقعة، بورود بلاغ لمركز منشأة القناطر من ربة منزل، 17 سنة، مقيمة بهرمس باكتشاف غياب والدها، 50 سنة، نجار، مقيم بهذا العنوان، عقب سماعها حدوث مشاجرة بينه وبين عمها، 39 سنة، نقاش، داخل غرفة العم في المنزل، ولم يظهر بعد تلك المشاجرة.
وعلى الفور انتقلت قوة من المباحث إلى محل البلاغ، وتم عمل التحريات اللازمة، وتبينت صحة ما جاء بأقوال المبلغة، وبمواجهة عم المبلغة أقر بحدوث مشادة كلامية وانصراف والد المبلغة عقب ذلك؛ وبإجراء التحريات تبين عدم صحة أقواله.
أسفرت التحريات عن اكتشاف أن العم أقام بمنزل شقيقه المتغيب عقب خلافات بينه وبين زوجته بسبب شكه في سلوكها وشائعات عن انتشار مقطع فيديو جنسي لها مع شقيقه المتغيب.
بإعادة مواجهة المشتبه فيه، وتضييق الخناق عليه بما ورد من بتحريات اعترف أنه منذ أسبوع شاهد مقطع الفيديو لزوجته مع شقيقه مدته 3 دقائق، فاستدرجه إلى غرفته وحدثت مشادة كلامية قام بضربه بشاكوش على رأسه حتى فارق الحياة ودفنه أسفل سلم المنزل، وتم إخطار النيابة.</t>
  </si>
  <si>
    <t xml:space="preserve">https://www.masress.com/masrawy/701669710</t>
  </si>
  <si>
    <t xml:space="preserve">https://www.masress.com/masrawy/701668567</t>
  </si>
  <si>
    <t xml:space="preserve">https://www.masress.com/almasryalyoum/4442229</t>
  </si>
  <si>
    <t xml:space="preserve">شبرا الخيمة ثان</t>
  </si>
  <si>
    <t xml:space="preserve">غير محدد – ذكر – 27 – أب – عامل</t>
  </si>
  <si>
    <t xml:space="preserve">غرق في ترعة الإسماعيلية</t>
  </si>
  <si>
    <t xml:space="preserve">لشكه في نسبه.. عامل يتخلص من ابنه بإلقاءه في ترعة الإسماعيلية 10:10 مالخميس 14 نوفمبر 2019 لشكه في نسبه.. عامل يتخلص من ابنه بإلقاءه في ترعة الإسماعيليةأرشيفية انتشال جثة الأخبار المتعلقة قوة تأمين كنيسة العذراء تقبض على لص سيارات القناطر قوة تأمين كنيسة العذراء تقبض على لص سيارات القناطر أخبار "حماها شافها على السطوح".. أبوان يقتلان ابنتهما لشكهما في سلوكها بالبحيرة "حماها شافها على السطوح".. أبوان يقتلان ابنتهما لشكهما في سلوكها بالبحيرة أخبار بالصور.. السيطرة على حريق منحل في القليوبية بالصور.. السيطرة على حريق منحل في القليوبية أخبار ضبط 4 تشكيلات عصابية للاتجار في المخدرات بالقليوبية ضبط 4 تشكيلات عصابية للاتجار في المخدرات بالقليوبية أخبار القليوبية - أسامة علاء الدين: كشفت أجهزة الأمن بالقليوبية، اليوم الخميس، غموض واقعة اختفاء تلميذ بالصف الثاني الابتدائي، بمدينة الخصوص، حيث تبين أن والده ألقاه في ترعة الإسماعلية لشكه في نسبه واتهام والدته بسوء السلوك، وادعى اختفائه منه خلال "فسحة" بصحبته في الإسكندرية. جرى انتشال الجثة بناحية مركز بلبيس بالشرقية، وتعرفت عليها الأم، وتولت النيابة التحقيق، حيث أمرت بحبس المتهم 4 أيام على ذمة التحقيق، وعرض الجثة على الطب الشرعي والتصريح بدفنها عقب مناظرتها وبيان سبب الوفاة، وطلب تحريات المباحث. تلقى المقدم محمد شديد، رئيس مباحث قسم الخصوص، بلاغًا من ربة منزل، 25 عامًا، باختفاء ابنها، 7 سنوات، بالصف الثاني الابتدائي، واتهمت زوجها، عامل، 27 سنة، بأنه وراء الواقعة. أخطر اللواء هشام سليم، مدير إدارة البحث الجنائي، وباستدعاء الأب ادعى أنه سافر مع ابنه للإسكندرية، واختفي منه هناك، وبتضييق الخناق عليه أقر بأنه ألقاه من أعلى كوبري مسطرد بقسم ثان شبرا بمياه ترعة الإسماعيلية، لشكه في نسبه، وجرى انتشال الجثة بمعرفة قوات الإنقاذ النهري بمحافظة الشرقية. وأدلى المتهم بإعترافاته في التحقيقات قائلًا "طاردتني الشكوك حول نسب ابني بعد ما سمعته عن سلوك زوجتي من جيراننا والمحيطين بنا"، مشيرًا إلى أنه عامل بسيط يخرج لكسب الرزق لفترات طويلة في اليوم ويعود متاخرًا لتدبير نفقات الحياة. وأضاف بأنه منذ فترة بدأ يسمع من الجيران عن سلوك زوجته وراوده الشك حول نسب ابنه، مما تسبب في خلافات بينه وزوجته، طلبت على اثرها الطلاق، فقرر الانتقام منها وحرق قلبها.</t>
  </si>
  <si>
    <t xml:space="preserve">https://www.masrawy.com/news/news_regions/details/2019/11/14/1670813/%D9%84%D8%B4%D9%83%D9%87-%D9%81%D9%8A-%D9%86%D8%B3%D8%A8%D9%87-%D8%B9%D8%A7%D9%85%D9%84-%D9%8A%D8%AA%D8%AE%D9%84%D8%B5-%D9%85%D9%86-%D8%A7%D8%A8%D9%86%D9%87-%D8%A8%D8%A5%D9%84%D9%82%D8%A7%D8%A1%D9%87-%D9%81%D9%8A-%D8%AA%D8%B1%D8%B9%D8%A9-%D8%A7%D9%84%D8%A5%D8%B3%D9%85%D8%A7%D8%B9%D9%8A%D9%84%D9%8A%D8%A9</t>
  </si>
  <si>
    <t xml:space="preserve">https://alraimedia.com/Home/Details?id=8b21fab7-f4da-4642-97ac-d106f8ba53a8</t>
  </si>
  <si>
    <t xml:space="preserve">القطامية</t>
  </si>
  <si>
    <t xml:space="preserve">هروب المجني عليها من منزل الزوج</t>
  </si>
  <si>
    <t xml:space="preserve">طريق العين السخنة</t>
  </si>
  <si>
    <t xml:space="preserve">1 – م.ع. - ذكر – 0 – أب – خفير
2 – غير محدد – ذكر – 0 – أخ – غير محدد</t>
  </si>
  <si>
    <t xml:space="preserve">جرحين قطعيين بالرقبة والذقن ومكممة بقطعة من القماش</t>
  </si>
  <si>
    <t xml:space="preserve">جريمة عائلية.. أب يذبح ابنته بمساعدة نجله: هربت من المنزل 5 أشهر 02:23 مالخميس 21 نوفمبر 2019 جريمة عائلية.. أب يذبح ابنته بمساعدة نجله: هربت من المنزل 5 أشهرالأب ونجله المتهمين بقتل الابنة الأخبار المتعلقة "دبحته واحنا بناكل".. المتهم بقتل صديقه بدار السلام: "حاول التشهير بأمي وأختي" "دبحته واحنا بناكل".. المتهم بقتل صديقه بدار السلام: "حاول التشهير أخبار "تردده على مسكنه أوقعه في الفخ".. سقوط هارب من حكم الإعدام بالإسماعيلية "تردده على مسكنه أوقعه في الفخ".. سقوط هارب من حكم الإعدام بالإسماعيلية أخبار جُثة في المزرعة.. تفاصيل مقتل خليجي على يد عامل بالبحيرة جُثة في المزرعة.. تفاصيل مقتل خليجي على يد عامل بالبحيرة أخبار نشرة الحوادث المسائية.. أب يقتل ابنته ومصرع سيدة وطفليها في انهيار عقار نشرة الحوادث المسائية.. أب يقتل ابنته ومصرع سيدة وطفليها في انهيار أخبار كتب – محمود السعيد: ألقت الأجهزة الأمنية بالقاهرة القبض على خفير ونجله لاتهامهما بقتل نجلة الأول وشقيقة الثاني لهروبها من منزل الزوجية لمدة 5 أشهر. وقال المتهم "م.ع "خفير ومقيم مركز القرنة الأقصر، إن ابنته "ر. م" ربة منزل، هربت من منزل زوجها منذ 5 أشهر، ما دفع زوجها لتطليقها، مضيفًا أنها استمرت طوال تلك الفترة مختفية عن منزل الأسرة أيضًا. وأضاف الأب أمام رجال مباحث القطامية أنه بعد فترة علِم بمكان ابنته، فتوجه صحبة نجله، واصطحباها في سيارة "تاكسي" إلى طريق العين السخنة، حيث كممها شقيقها بقطعة قماش لمنعها من الاستغاثة، واستل سكينًا كانت بحوزته وذبحها. ولإخفاء معالم جريمتهما، قال المتهم إنهما ألقيا جثتها أسفل مواسير المياه خلف مساكن محطة الجامع بطريق العين السخنة بدائرة قسم القطامية، ولاذا بالفرار. وعثر مباحث القطامية على جثة المجني عليها في حالة تعفن ترتدي ملابسها كاملة وبها إصابات عبارة عن جرحين قطعيين بالرقبة والذقن ومكممة بقطعة من القماش وعثر بجوارها على بعض الملابس الحريمي، فتحرر المحضر اللازم عن الواقعة، وألقي القبض على المتهمين وإحالتهما للنيابة للتحقيق. وصرّحت النيابة بتشريح جثة المجني عليها لبيان أسباب الوفاة وملابساتها، وتسليمها لذويها لدفنها، وأمرت بحبس المتهمين 4 أيام على ذمة التحقيقات في الواقعة.</t>
  </si>
  <si>
    <t xml:space="preserve">https://www.masrawy.com/news/news_cases/details/2019/11/21/1674653/%D8%AC%D8%B1%D9%8A%D9%85%D8%A9-%D8%B9%D8%A7%D8%A6%D9%84%D9%8A%D8%A9-%D8%A3%D8%A8-%D9%8A%D8%B0%D8%A8%D8%AD-%D8%A7%D8%A8%D9%86%D8%AA%D9%87-%D8%A8%D9%85%D8%B3%D8%A7%D8%B9%D8%AF%D8%A9-%D9%86%D8%AC%D9%84%D9%87-%D9%87%D8%B1%D8%A8%D8%AA-%D9%85%D9%86-%D8%A7%D9%84%D9%85%D9%86%D8%B2%D9%84-5-%D8%A3%D8%B4%D9%87%D8%B1</t>
  </si>
  <si>
    <t xml:space="preserve">غير محدد – ذكر – 41 – زوج – فرارجي</t>
  </si>
  <si>
    <t xml:space="preserve">40 طعنة متفرقة بالجسد بسيف</t>
  </si>
  <si>
    <t xml:space="preserve">قتلها بـ"بسيف".. النيابة تعاين مسرح جريمة قتل "فرارجي" لزوجته بالهرم 09:47 مالسبت 23 نوفمبر 2019 قتلها بـ"بسيف".. النيابة تعاين مسرح جريمة قتل "فرارجي" لزوجته بالهرم الأخبار المتعلقة لا صحة لاختطاف طفل.. الداخلية تكشف تفاصيل مشاجرة "حكر" التبين لا صحة لاختطاف طفل.. الداخلية تكشف تفاصيل مشاجرة "حكر" التبين أخبار تنفيذًا لقرار الرئيس.. الإفراج عن 671 مسجونًا تنفيذًا لقرار الرئيس.. الإفراج عن 671 مسجونًا أخبار الداخلية: ضبط 8 متسللين عبر الحدود الجنوبية الداخلية: ضبط 8 متسللين عبر الحدود الجنوبية أخبار "دبحته واحنا بناكل".. المتهم بقتل صديقه بدار السلام: "حاول التشهير بأمي وأختي" "دبحته واحنا بناكل".. المتهم بقتل صديقه بدار السلام: "حاول التشهير أخبار كتب - صابر المحلاوي: انتقلت نيابة حوادث جنوب الجيزة، إلى مسرح جريمة قتل "فرارجي" لزوجته بعد شكه في سلوكها، بـ 40 طعنة "سيف" بأجزاء متفرقة من جسدها في منطقة الهرم. وأجرى خبراء الأدلة الجنائية، اليوم السبت، معاينة لمسرح الجريمة، فيما طلبت النيابة تحريات الأجهزة الأمنية حول الواقعة للوقوف على أسبابها. وتبين من مناظرة النيابة أن أجزاء من جسد المجني عليها والدماء متناثرة في أنحاء متفرقة من الغرفة. وعلل شهود عيان، سبب قتل الجاني لزوجته، نتيجة خلافات أسرية بينهما والنزاع على شقة الزوجية، موضحين أن القاتل كان يستعد للتخلص من الجثة وعندما اكتشفوا أمره فر هاربًا. كشفت التحريات وتحقيقات الأجهزة الأمنية بالجيزة، أن المتهم "فرارجي"، 41 عاما، والمجني عليها 39 عاما، بينهما خلافات، وكان غائب عن المنزل لمدة 3 أيام، وعاد صباح اليوم، وعقب مشاهدته لها، أمسك "السيف"، وتعدى عليها بـ 40 طعنة؛ لشكه في سلوكها.</t>
  </si>
  <si>
    <t xml:space="preserve">https://www.masrawy.com/news/news_cases/details/2019/11/23/1675981/%D9%82%D8%AA%D9%84%D9%87%D8%A7-%D8%A8%D9%80-%D8%A8%D8%B3%D9%8A%D9%81-%D8%A7%D9%84%D9%86%D9%8A%D8%A7%D8%A8%D8%A9-%D8%AA%D8%B9%D8%A7%D9%8A%D9%86-%D9%85%D8%B3%D8%B1%D8%AD-%D8%AC%D8%B1%D9%8A%D9%85%D8%A9-%D9%82%D8%AA%D9%84-%D9%81%D8%B1%D8%A7%D8%B1%D8%AC%D9%8A-%D9%84%D8%B2%D9%88%D8%AC%D8%AA%D9%87-%D8%A8%D8%A7%D9%84%D9%87%D8%B1%D9%85</t>
  </si>
  <si>
    <t xml:space="preserve">https://www.masrawy.com/news/news_cases/details/2019/11/24/1676160/-%D8%A8%D8%A7%D8%A8%D8%A7-%D9%82%D8%B7%D8%B9-%D9%85%D8%A7%D9%85%D8%A7-%D8%A8%D8%A7%D9%84%D8%B3%D9%8A%D9%81-%D8%AA%D9%81%D8%A7%D8%B5%D9%8A%D9%84-%D8%AC%D8%B1%D9%8A%D9%85%D8%A9-%D9%87%D8%B2%D8%AA-%D8%A7%D9%84%D9%87%D8%B1%D9%85</t>
  </si>
  <si>
    <t xml:space="preserve">http://www.youm7.com/4516628</t>
  </si>
  <si>
    <t xml:space="preserve">طهطا</t>
  </si>
  <si>
    <t xml:space="preserve">غير محدد - ذكر - 0 - أخ - غير محدد
غير محدد - ذكر - 0 - أخ - غير محدد</t>
  </si>
  <si>
    <t xml:space="preserve">جرح ذبحي في الرقبة</t>
  </si>
  <si>
    <t xml:space="preserve">شكا في سلوكها.. ضبط المتهمين بذبح شقيقتهما في سوهاج
عمار عبد الواحدنشر في مصراوي يوم 26 - 11 - 2019
ضبطت مباحث سوهاج، اليوم الثلاثاء، شقيقين متهمين بإصابة شقيقتهما بجرح ذبحي في الرقبة، خلال محاولتهما قتلها، لشكهما في سلوكها بدائرة قسم طهطا.
تلقى مأمور قسم طهطا إخطارًا من مستشفى طهطا العام، بوصول "هند. ع" في العقد الثالث من العمر وتقيم دائرة القسم، مصابة بجرح ذبحي بالرقبة، وجرى تحويلها لمستشفى سوهاج الجامعي.
وتبين من التحريات التي أشرف عليها العميد عبدالحميد أبو موسى، مدير المباحث الجنائية، وقادها المقدم محمد عبدالصبور، مفتش مباحث قسم ومركز طهطا، أن المصابة سيئة السمعة، وأن شقيقيها حاولا التخلص منها لسوء سلوكها، وأن أهالي منطقة الشيخ عبدالله هم من قاموا بنقلها للمستشفى.
واستهدفت مأمورية بقيادة الرائد أحمد عز، رئيس مباحث قسم طهطا منزل أسرة المجني عليها، وجرى ضبط شقيقيها المتهمين، واعترفا بارتكاب الواقعة لذات السبب المشار إليه.
جرى إخطار مدير أمن سوهاج، اللواء حسن محمود، وحرر محضرًا بالواقعة، وتولت النيابة العامة التحقيقات.
</t>
  </si>
  <si>
    <t xml:space="preserve">https://www.masress.com/masrawy/701677655</t>
  </si>
  <si>
    <t xml:space="preserve">غير محدد – ذكر – 0 – زوج – مقاول</t>
  </si>
  <si>
    <t xml:space="preserve">جرح طعني بالرقبة بسكين</t>
  </si>
  <si>
    <t xml:space="preserve">المتهم بقتل زوجته بالمرج: فوجئت بها فى أحضان عشيقها.. وانهلت عليها بالسكين الثلاثاء، 10 ديسمبر 2019 01:52 م المتهم بقتل زوجته بالمرج: فوجئت بها فى أحضان عشيقها.. وانهلت عليها بالسكين جثة_أرشيفية كتب عبد الله محمود مشاركة Share on facebook Share on twitter Share on facebook اضف تعليقاً واقرأ تعليقات القراء أدلى المتهم ب قتل زوجته فى منطقة المرج باعترافات تفصيلية أمام نيابة شرق القاهرة الكلية، مؤكدا أن زوجته تخلت عن الحياء، مضيفا أنها ظلت تتمادى فى ممارسة سلوكها الأثم، موضحا أنها يوم الواقعة استقبلت عشيقها فى منزل الزوجية، لتمارس معه الرذيلة. وأضاف المتهم خلال أقواله أمام النيابة، أن زوجته استقبلت عشيقها فى منزل الزوجية، مستغلة أنه نائم منهم من العمل طوال اليوم، موضحا أنها قامت بغلق غرفة النوم عليها هى وعشيقها لممارسة الفحشاء، مشيرا إلى أنه استيقظ على أصوات غريبة تخرج من الصالة، لافتا إلى أنه أثناء فتحه الباب وجده مغلقا، فدخل إلى الغرفة من نافذة قريبة من الصالة، لافتا إلى أنه بمجرد دخوله شاهد زوجته بين أحضان عشيقته، موضحا أنه لم يتمالك نفسه وأخذ ينهال عليهما بالضرب، لافتا إلى أن العشيق تمكن من القفز من النافذة وهرب. وأوضح المتهم، أنه لم يتحمل ما راه، فاستل سلاح أبيض " سكينا "، ثم سدده لزوجته فسقطت غارقة فى دمائها مفارقة الحياة. البداية كانت بتلقى اللواء نبيل سليم مدير مباحث العاصمة إخطارا من المقدم إبراهيم سليم رئيس مباحث قسم شرطة المرج مفادة تلقى بلاغا من مقاول، باكتشافه مقتل زوجته -34 عامًا- بالعقار محل إقامتهما بالمنطقة، وعلى الفور انتقلت أجهزة الأمن وعثرت على الجثة مسجاة بسرير غرفة نومهما بالشقة، وبها جرح طعنى بالرقبة من الناحية اليمنى. وأكد المُبلغ أمام رجال الأمن، بخروج زوجته صباحًا لشراء بعض المتطلبات وعقب عودتها، تناهى لسمعه صوت استغاثتها، ولدى استطلاعه الأمر عثر عليها على سُلم العقار، مؤكدة تعدى سائق عليها بسلاح أبيض محدثًا إصابتها وفر هاربًا. وقال المبلغ أنه لاحق المتهم، إلا أنه لم يتمكن من الإمساك به، وعقب عودته اكتشف وفاة زوجته، كما قرر الزوج فى أقواله أنه يعمل فى مجال المقاولات، ووجود خلافات مالية بينه ومرتكب الواقعة حول توريد الأخير لمواد بناء "أسمنت" له. توصلت تحريات فريق البحث إلى عدم صحة ما جاء بأقوال المُبلغ، وبإعادة استجواب الزوج، قرر أنه بتوقيت الواقعة كان نائمًا بغرفة نومه بالشقة محل سكنه، وعقب استيقاظه اكتشف غلق باب الغرفة من الخارج، فدلف لصالة الشقة من خلال نافذة مُطلة عليها، حيث فوجئ بزوجته مع السائق، فتعدى عليه بعصا خشبية "يد مكنسة" إلا أنه تمكن من الهرب. وأكد أنه عقب عودته، نشبت مشادة كلامية بينه وزوجته، حاولت خلالها الهروب من الشقة، فاستل سكينًا من المطبخ، ولاحقها على سُلم العقار وتعدى عليها محدثًا إصابتها التى أودت بحياتها وتم تحرير محضر بالواقعة وأخطرت النيابة العامة للتحقيق.</t>
  </si>
  <si>
    <t xml:space="preserve">http://www.youm7.com/4539698</t>
  </si>
  <si>
    <t xml:space="preserve">https://akhbarak.net/news/2019/12/09/21054531/articles/38131778/%D9%85%D9%82%D8%A7%D9%88%D9%84-%D9%8A%D9%85%D8%B2%D9%82-%D8%AC%D8%B3%D8%AF-%D8%B2%D9%88%D8%AC%D8%AA%D9%87-%D9%84%D8%A7%D9%83%D8%AA%D8%B4%D8%A7%D9%81%D9%87-%D8%B9%D9%84%D8%A7%D9%82%D8%AA%D9%87%D8%A7-%D8%BA%D9%8A%D8%B1-%D8%A7%D9%84%D8%B4%D8%B1%D8%B9%D9%8A%D8%A9-%D9%85%D8%B9</t>
  </si>
  <si>
    <t xml:space="preserve">https://www.elwatannews.com/news/details/4474087</t>
  </si>
  <si>
    <t xml:space="preserve">غير محدد – ذكر – 0 – زوج – عامل</t>
  </si>
  <si>
    <t xml:space="preserve">عدة طعنات احدها بالصدر</t>
  </si>
  <si>
    <t xml:space="preserve">المتهم يعاني من الوسواس القهري وتنتابه حالة انفصام وهلاوس، و"تهيؤات" ويتلقى علاجا نفسيا منذ 7 سنوات.</t>
  </si>
  <si>
    <t xml:space="preserve">المتهم بقتل زوجته ببولاق الدكرور: "خلفت بعد 11 سنة جواز" 05:59 مالأربعاء 11 ديسمبر 2019 المتهم بقتل زوجته ببولاق الدكرور: "خلفت بعد 11 سنة جواز"تعبيرية الأخبار المتعلقة المتهم بإطلاق النار على منزل والدته "يوم الصباحية": اتجوزت من ورانا المتهم بإطلاق النار على منزل والدته "يوم الصباحية": اتجوزت من ورانا أخبار "دبحته واحنا بناكل".. المتهم بقتل صديقه بدار السلام: "حاول التشهير بأمي وأختي" "دبحته واحنا بناكل".. المتهم بقتل صديقه بدار السلام: "حاول التشهير أخبار "تردده على مسكنه أوقعه في الفخ".. سقوط هارب من حكم الإعدام بالإسماعيلية "تردده على مسكنه أوقعه في الفخ".. سقوط هارب من حكم الإعدام بالإسماعيلية أخبار جُثة في المزرعة.. تفاصيل مقتل خليجي على يد عامل بالبحيرة جُثة في المزرعة.. تفاصيل مقتل خليجي على يد عامل بالبحيرة أخبار كتب- صابر المحلاوي: قرر قاضي المعارضات بمحكمة الجيزة، اليوم الأربعاء، تجديد حبس عامل، 15 يومًا على ذمة التحقيقات التي تجرى معه، لاتهامه بقتل زوجته، في منطقة بولاق الدكرور. أدلى المتهم باعترافات تفصيلية أمام النيابة العامة، إنه كان يشك في نسب طفلته، مشيرًا إلى أنه تزوج من المجني عليها منذ 11 عامًا، وطوال سنوات زواجهما لم ينجبا حتى أخبرته بحملها منذ عام ونصف، وأنجبت طفلة فانتابه الشك في سوء سلوك زوجته ونسب طفلته. وأشارت التحريات أن المتهم مدمن مخدرات ويعالج في مصحة من الإدمان كما أنه مريض نفسي يعاني من الوسواس القهري وتنتابه حالة انفصام وهلاوس، و"تهيؤات" ويتلقى علاجا نفسيا منذ 7 سنوات. وأضافت التحريات أن المتهم يعتقد أن زوجته تخونه وأنجبت من شخص آخر فقام بتسديد عدة طعنات لها وفر هاربا ونقلتها أسرتها إلى المستشفى في محاولة لإنقاذها إلا أنها فارقت الحياة. تلقى اللواء طارق مرزوق مساعد وزير الداخلية مدير أمن الجيزة إخطارا من مستشفي قصر العيني بوصول ربة منزل 38 سنة جثة هامدة إثر إصابتها بعدة طعنات أحدها في الصدر، انتقلت قوة أمنية وأفادت التحريات عقب الفحص أن زوج المجني عليها وراء ارتكاب الجريمة حيث أنه مدمن مخدرات ويعاني من وسواس قهري. تمكنت قوة أمنية برئاسة المقدم محمد الجوهري رئيس مباحث بولاق الدكرور والرائد مجدي عوض معاون مباحث بولاق الدكرور من إلقاء القبض علي الزوج وبمواجهته اعترف بقتلها طعنا بسكين، وردد وهو "يظهر عليه علامات الاضطراب النفسي" انه يتشكك في نسب ابنتهما. تم تحرير محضر بالواقعة وتولت النيابة العامة للتحقيق.</t>
  </si>
  <si>
    <t xml:space="preserve">https://www.masrawy.com/news/news_cases/details/2019/12/11/1686727/%D8%A7%D9%84%D9%85%D8%AA%D9%87%D9%85-%D8%A8%D9%82%D8%AA%D9%84-%D8%B2%D9%88%D8%AC%D8%AA%D9%87-%D8%A8%D8%A8%D9%88%D9%84%D8%A7%D9%82-%D8%A7%D9%84%D8%AF%D9%83%D8%B1%D9%88%D8%B1-%D8%AE%D9%84%D9%81%D8%AA-%D8%A8%D8%B9%D8%AF-11-%D8%B3%D9%86%D8%A9-%D8%AC%D9%88%D8%A7%D8%B2-</t>
  </si>
  <si>
    <t xml:space="preserve">https://www.masrawy.com/news/news_cases/details/2019/12/12/1687039/%D9%88%D8%B3%D9%88%D8%A7%D8%B3-%D9%82%D9%87%D8%B1%D9%8A-%D9%88%D8%AC%D8%AB%D8%A9-%D9%85%D9%85%D8%B2%D9%82%D8%A9-%D8%A3%D8%B3%D9%8A%D8%B1-%D8%A7%D9%84%D9%83%D9%8A%D9%81-%D9%8A%D9%82%D8%AA%D9%84-%D8%B2%D9%88%D8%AC%D8%AA%D9%87-</t>
  </si>
  <si>
    <t xml:space="preserve">https://www.almasryalyoum.com/news/details/1451229</t>
  </si>
  <si>
    <t xml:space="preserve">غير محدد – ذكر – 23 – أخ – ثانوية أزهرية</t>
  </si>
  <si>
    <t xml:space="preserve">حاصلة على دبلوم</t>
  </si>
  <si>
    <t xml:space="preserve">تجويع لمدة 10 ايام وتعدي بالضرب ادى لكدمات متفرقة بالوجه ونزيف بالانف</t>
  </si>
  <si>
    <t xml:space="preserve">شك في سلوك شقيقته المتزوجة فحبسها دون طعام حتى الموت.. تفاصيل «جريمة قنا» الأحد 15-12-2019 15:31 | كتب: أشرف غيث | 16 Tweet كلابش - صورة أرشيفية كلابش - صورة أرشيفية تصوير : آخرون اشترك لتصلك أهم الأخبار تسبب عقاب شخص لشقيقته بسبب سوء سلوكها في وفاتها، بعد قيامه باحتجازها داخل المنزل بقنا دون طعام أو شراب لعدة أيام وتعديه عليها بالضرب، ألقي القبض على المتهم وأحيل للنيابة العامة لمباشرة التحقيق. تلقى مأمور مركز قوص بقنا بلاغًا من المستشفى المركزي بوصول حاصلة على دبلوم، 26 سنة، مقيمة بدائرة المركز، جثة هامدة إثر إصابتها بكدمات متفرقة بالوجه ونزيف بالأنف وزرقة بالشفتين. انتقلت قوة من مباحث المركز إلى المستشفى وبسؤال شقيقها حاصل على ثانوية أزهرية، 23 سنة، أقر بأنه أثناء تواجده خارج المنزل أخبرته والدته بسقوط شقيقته مغشيًا عليها داخل حجرتها، فقام بنقلها إلى المستشفى لمحاولة إسعافها إلا أنها توفيت. تشكل فريق بحث برئاسة قطاع الأمن العام تحت إشراف اللواء علاء الدين سليم، مساعد وزير الداخلية لقطاع الأمن العام، وبمشاركة مفتشى القطاع وضباط إدارة البحث الجنائى بأمن قنا، وتوصلت تحرياته إلى أن وراء ارتكاب الواقعة شقيقها. وبتقنين الإجراءات تمكنت قوة أمنية من ضبطه، وبمواجهته اعترف تفصيليًا بارتكاب الواقعة لسوء سلوك المجنى عليها وارتباطها بعلاقة بأحد الأشخاص خلال سفر زوجها للعمل بإحدى الدول العربية وتركها منزل الزوجية وإقامتها بمنزل أهليتها. وأضاف المتهم بقيامه باحتجاز المجني عليها بإحدى غرف المنزل منذ 10 أيام دون طعام أو شراب وتكراره التعدى عليها بالضرب حتى سقطت على الأرض مغشيًا عليها.</t>
  </si>
  <si>
    <t xml:space="preserve">https://www.almasryalyoum.com/news/details/1452494</t>
  </si>
  <si>
    <t xml:space="preserve">م.ع.م. - ذكر – 29 – أخ – عامل</t>
  </si>
  <si>
    <t xml:space="preserve">و.ع.م.</t>
  </si>
  <si>
    <t xml:space="preserve">طلق ناري بناحية الصدر</t>
  </si>
  <si>
    <t xml:space="preserve">القبض على عامل قتل شقيقته لشكه في سلوكها بالمنيا
علم الديننشر في فيتو يوم 20 - 12 - 2019
تمكنت وحدة مباحث مركز المنيا من فك لغز مقتل ربة منزل في العقد الثالث من عمرها بعد وصولها إلى مستشفى المنيا العام جثة هامدة إثر إصابتها بطلق ناري بالصدر.
من الحب ما قتل.. شاب يفجر قنبلة داخل منزل حبيبته
الخميس 19 ديسمبر 2019
طالب يشرع في قتل عاطل بسبب زجاجة عصير بالقليوبية
الأربعاء 18 ديسمبر 2019
تعود الواقعة إلى تلقي مدير أمن المنيا اللواء محمود خليل إخطاراً من العميد جمال الدغيدي رئيس مباحث المديرية بوصول بلاغ الي مركز شرطة المنيا من مستشفى المنيا العام بوصول " و. ع. م" 35 عاماََ ربة منزل ومقيمة بقرية دمشاو التابعة لدائرة مركز المنيا، جثة هامدة إثر إصابتها بطلق ناري بناحية الصدر.
حكاية أب مُتهم بقتل ابنته المريضة نفسيا حرقًا
وعقب تشكيل فريق من البحث الجنائي برئاسة العقيد محمد عثمان مفتش مباحث المركز والنقيب احمد الشوربجي معاون بوحدة المباحث والنقيب يحي عبدالعال رئيس نقطة دير عطية تمكنوا من فك لغز القضية حيث تبين أن وراء ارتكاب الواقعة شقيق المجني عليها ويدعيم . ع. م" 29 عاماً, عامل, ومقيم بقرية دمشاو هاشم، وذلك لشكه في سلوكها، تم ضبط المتهم والسلاح المستخدم وبمواجهة اعترف بارتكابه الواقعة.
وحررت الأجهزة الأمنية عن ذلك المحضر اللازم، وتولت النيابة التحقيق مع المتهم.</t>
  </si>
  <si>
    <t xml:space="preserve">https://www.masress.com/veto/3658239</t>
  </si>
  <si>
    <t xml:space="preserve">https://www.masress.com/elfagr/4815240</t>
  </si>
  <si>
    <t xml:space="preserve">https://www.masress.com/akhbarelyomgate/72965549</t>
  </si>
  <si>
    <t xml:space="preserve">س.ر.س – ذكر – 50 – زوج – عاطل</t>
  </si>
  <si>
    <t xml:space="preserve">ع.ا.م.</t>
  </si>
  <si>
    <t xml:space="preserve">جرح قطعى عميق بالظهر من الناحية اليسرى نتيجة الطعن بسكين</t>
  </si>
  <si>
    <t xml:space="preserve">رقم 4375 لسنة 2019 اداري قسم منشأة ناصر</t>
  </si>
  <si>
    <t xml:space="preserve">سقوط عاطل قتل زوجته بسكين بسبب تركها شقة الزوجية فى منشأة ناصر الأحد، 22 ديسمبر 2019 11:42 ص سقوط عاطل قتل زوجته بسكين بسبب تركها شقة الزوجية فى منشأة ناصر جثة- أرشيفية كتب عبد الرحمن سيد مشاركة Share on facebook Share on twitter Share on facebook اضف تعليقاً واقرأ تعليقات القراء القى رجال مباحث مديرية أمن القاهرة ، برئاسة اللواء أشرف الجندى مدير الأمن، القبض على عاطل لقتله زوجته بـ" سكين" بسبب خلافات متكررة بينها، وتركت المنزل، وتعدى عليها وقتلها بمنشأة ناصر، وحرر محضر بالواقعة. تلقى اللواء نبيل سليم مدير مباحث القاهرة ، بلاغا من قسم شرطة منشاة ناصر، يفيد باستقبال مستشفى الشيخ زايد"عائشة.أ.م" 40 سنة ربة منزل ( مصابة بجرح قطعى عميق بالظهر من الناحية اليسرى ). وبالانتقال والفحص وبسؤال المجنى عليها قررت بوجود خلافات زوجيه سابقة بينها وبين زوجها "سليمان.ر.س" 50 سنة عاطل ، وقامت على أثرها بترك مسكن الزوجية وتحرير المحضر رقم 4375 لسنة 2019م أدارى القسم ضده ، وحال علم الأخير بذلك قام بالتعدى عليها بالضرب باستخدام سلاح ابيض " سكين " كانت بحوزته محدثاً إصابتها. وفى وقت لاحق، وردت إشارة من ذات المستشفى تفيد وفاة المجنى عليها متأثرة بإصابتها، وباعداد الأكمة اللازمة بأماكن تردد المتهم، تمكن ضباط مباحث القسم وبصحبتهم القوة المرافقة من ضبطه، وبحوزته السلاح الأبيض المستخدم فى ارتكاب الواقعة، وبمواجهته اعترف بارتكابه للحادث، وتحرر عن ذلك ملحقاً للمحضر الأصلى وتولت النيابة العامة التحقيق.</t>
  </si>
  <si>
    <t xml:space="preserve">http://www.youm7.com/4556140</t>
  </si>
  <si>
    <t xml:space="preserve">http://www.youm7.com/4557015</t>
  </si>
  <si>
    <t xml:space="preserve">ع.ح. - ذكر – 61 – أب – سائق</t>
  </si>
  <si>
    <t xml:space="preserve">ا.ع.ح.</t>
  </si>
  <si>
    <t xml:space="preserve">خنقا بإيشارب</t>
  </si>
  <si>
    <t xml:space="preserve">برقم 37 أحوال مركز الباجور</t>
  </si>
  <si>
    <t xml:space="preserve">حبس موظف بالمعاش قتل ابنته خنقا لحملها سفاحا فى المنوفية 15 يوما
محمد فتحىنشر في اليوم السابع يوم 30 - 12 - 2019
قررت نيابة مركز الباجور بمحافظة المنوفية، تحت إشراف المستشار محمد البواب المحامى العام لنيابات المنوفية، والمستشار السيد البحيرى رئيس النيابة الكلية، حبس موظف بالمعاش قتل ابنته، ربة منزل بإحدى قرى مركز الباجور بمحافظة المنوفية، خنقا بإيشارب، وذلك لحملها سفاحا، 15 يوما على ذمة التحقيقات.
تلقى اللواء محمد ناجى مدير أمن المنوفية، إخطارا من اللواء محمد عمارة مدير المباحث الجنائية، يفيد من مصرع أمل .ع.ح 22 عاما خنقا بإيشارب، على الفور قرر اللواء محمد عمارة مدير المباحث الجنائية بمديرية أمن المنوفية، تشكيل فريق بحث جنائى برئاسة المقدم هيثم النطاط رئيس مباحث مركز الباجور وتبين أن وراء ارتكاب الواقعة والدها عزت . ح ع 61 عاما سائق بالمعاش لشكه فى سوء سلوكها، وتبين أنها حامل سفاحا فى الشهر السادس لأن زوجها محبوس فى جناية مخدرات منذ 3 سنوات، تم تحرير محضر بالواقعة برقم 37 أحوال مركز الباجور، وأخطرت النيابة لمباشرة التحقيقات.</t>
  </si>
  <si>
    <t xml:space="preserve">https://www.masress.com/youm7/4566937</t>
  </si>
  <si>
    <t xml:space="preserve">وقائع القبض على خلفية ارتكاب جرائم بدعوى الشرف 2015-2019</t>
  </si>
  <si>
    <t xml:space="preserve">1 – عدد الحالات وفقا للمسار الجغرافي والزمني (التصنيف نصف السنوي)</t>
  </si>
  <si>
    <t xml:space="preserve">الإجمالي</t>
  </si>
  <si>
    <t xml:space="preserve">2 - عدد الحالات وفقا للشهر والسنة</t>
  </si>
  <si>
    <t xml:space="preserve">عام 2015</t>
  </si>
  <si>
    <t xml:space="preserve">عام 2016</t>
  </si>
  <si>
    <t xml:space="preserve">عام 2017</t>
  </si>
  <si>
    <t xml:space="preserve">عام 2018</t>
  </si>
  <si>
    <t xml:space="preserve">عام 2019</t>
  </si>
  <si>
    <t xml:space="preserve">3 – عدد الحالات وفقا للمسار الزمني (التصنيف نصف السنوي)</t>
  </si>
  <si>
    <t xml:space="preserve">عدد الحالات</t>
  </si>
  <si>
    <t xml:space="preserve">4 – المسار الزمني (التصنيف نصف السنوي) وفقا لتصنيف دافع ارتكاب الواقعة</t>
  </si>
  <si>
    <t xml:space="preserve">5 – المسار الزمني (التصنيف نصف السنوي) وفقا لتصنيف مكان الواقعة</t>
  </si>
  <si>
    <t xml:space="preserve">6 – المسار الزمني (التصنيف نصف السنوي) وفقا للتصنيف العددي للمتهمين</t>
  </si>
  <si>
    <r>
      <rPr>
        <b val="true"/>
        <sz val="11"/>
        <color rgb="FFFFFFFF"/>
        <rFont val="Lohit devanagari"/>
        <family val="0"/>
        <charset val="1"/>
      </rPr>
      <t xml:space="preserve">7 –  المسار الزمني (التصنيف نصف السنوي) وفقا لجنس الخسائر البشرية</t>
    </r>
    <r>
      <rPr>
        <sz val="11"/>
        <color rgb="FFFFFFFF"/>
        <rFont val="Lohit devanagari"/>
        <family val="0"/>
        <charset val="1"/>
      </rPr>
      <t xml:space="preserve"> (</t>
    </r>
    <r>
      <rPr>
        <b val="true"/>
        <sz val="11"/>
        <color rgb="FFFFFFFF"/>
        <rFont val="Cairo"/>
        <family val="0"/>
        <charset val="1"/>
      </rPr>
      <t xml:space="preserve">مصابين وقتلى)</t>
    </r>
  </si>
  <si>
    <t xml:space="preserve">المصابين</t>
  </si>
  <si>
    <t xml:space="preserve">إجمالي المصابين</t>
  </si>
  <si>
    <t xml:space="preserve">القتلى</t>
  </si>
  <si>
    <t xml:space="preserve">إجمالي القتلى</t>
  </si>
  <si>
    <r>
      <rPr>
        <b val="true"/>
        <sz val="11"/>
        <color rgb="FFFFFFFF"/>
        <rFont val="Lohit devanagari"/>
        <family val="0"/>
        <charset val="1"/>
      </rPr>
      <t xml:space="preserve">8 –  </t>
    </r>
    <r>
      <rPr>
        <b val="true"/>
        <sz val="11"/>
        <color rgb="FFFFFFFF"/>
        <rFont val="Cairo"/>
        <family val="0"/>
        <charset val="1"/>
      </rPr>
      <t xml:space="preserve">المسار الزمني (التصنيف نصف السنوي) وفقا للفئة العمرية للمصابين</t>
    </r>
  </si>
  <si>
    <r>
      <rPr>
        <b val="true"/>
        <sz val="11"/>
        <color rgb="FFFFFFFF"/>
        <rFont val="Lohit devanagari"/>
        <family val="0"/>
        <charset val="1"/>
      </rPr>
      <t xml:space="preserve">9 –  المسار الزمني (التصنيف نصف السنوي) وفقا ل</t>
    </r>
    <r>
      <rPr>
        <b val="true"/>
        <sz val="11"/>
        <color rgb="FFFFFFFF"/>
        <rFont val="Cairo"/>
        <family val="0"/>
        <charset val="1"/>
      </rPr>
      <t xml:space="preserve">لفئة العمرية للقتلى</t>
    </r>
  </si>
  <si>
    <t xml:space="preserve"> الإجمالي</t>
  </si>
  <si>
    <r>
      <rPr>
        <b val="true"/>
        <sz val="11"/>
        <color rgb="FFFFFFFF"/>
        <rFont val="Lohit devanagari"/>
        <family val="0"/>
        <charset val="1"/>
      </rPr>
      <t xml:space="preserve">10 –  </t>
    </r>
    <r>
      <rPr>
        <b val="true"/>
        <sz val="11"/>
        <color rgb="FFFFFFFF"/>
        <rFont val="Cairo"/>
        <family val="0"/>
        <charset val="1"/>
      </rPr>
      <t xml:space="preserve">المسار الزمني (التصنيف نصف السنوي) وفقا لتصنيف سبب الإصابة</t>
    </r>
  </si>
  <si>
    <t xml:space="preserve">وسيلة الإصابة</t>
  </si>
  <si>
    <r>
      <rPr>
        <sz val="11"/>
        <color rgb="FFFFFFFF"/>
        <rFont val="Cairo"/>
        <family val="0"/>
        <charset val="1"/>
      </rPr>
      <t xml:space="preserve">11 – </t>
    </r>
    <r>
      <rPr>
        <b val="true"/>
        <sz val="11"/>
        <color rgb="FFFFFFFF"/>
        <rFont val="Cairo"/>
        <family val="0"/>
        <charset val="1"/>
      </rPr>
      <t xml:space="preserve">المسار الزمني (التصنيف نصف السنوي) وفقا لتصنيف وسيلة القتل</t>
    </r>
  </si>
  <si>
    <t xml:space="preserve">وسيلة القتل</t>
  </si>
  <si>
    <t xml:space="preserve">12 – المسار الزمني (التصنيف نصف السنوي) وفقا لجنس للمتهمين</t>
  </si>
  <si>
    <t xml:space="preserve">13 – المسار الزمني (التصنيف نصف السنوي) وفقا لدرجة القرابة بين المتهمين والقتلى وجنس القتلى</t>
  </si>
  <si>
    <t xml:space="preserve">الاجمالي</t>
  </si>
  <si>
    <t xml:space="preserve">14 – المسار الزمني (التصنيف نصف السنوي) وفقا لدرجة القرابة بين المتهمين والمصابين </t>
  </si>
  <si>
    <t xml:space="preserve">15 – المسار الزمني (التصنيف نصف السنوي) لنوع المصدر</t>
  </si>
  <si>
    <t xml:space="preserve">16 – عدد الحالات وفقا للمسار الجغرافي</t>
  </si>
  <si>
    <t xml:space="preserve">17 – المسار الجغرافي وفقا لتصنيف دافع ارتكاب الواقعة</t>
  </si>
  <si>
    <t xml:space="preserve">18 – المسار الجغرافي وفقا لتصنيف مكان الواقعة</t>
  </si>
  <si>
    <t xml:space="preserve">19 – المسار الجغرافي وفقا للتصنيف العددي للمتهمين</t>
  </si>
  <si>
    <t xml:space="preserve">20 – المسار الجغرافي وفقا لجنس الخسائر البشرية (المصابين والقتلى)</t>
  </si>
  <si>
    <t xml:space="preserve">21 – المسار الجغرافي وفقا للفئة العمرية للمصابين</t>
  </si>
  <si>
    <t xml:space="preserve">22 – المسار الجغرافي وفقا للفئة العمرية للقتلى</t>
  </si>
  <si>
    <t xml:space="preserve">23 – المسار الجغرافي وفقا لتصنيف سبب الاصابة</t>
  </si>
  <si>
    <t xml:space="preserve">24 – المسار الجغرافي وفقا لتصنيف وسيلة القتل</t>
  </si>
  <si>
    <t xml:space="preserve">25 – المسار الجغرافي وفقا لجنس المتهمين</t>
  </si>
  <si>
    <t xml:space="preserve">26 – المسار الجغرافي وفقا لدرجة القرابة (بين المتهمين والقتلى) والنوع الاجتماعي للقتلى</t>
  </si>
  <si>
    <t xml:space="preserve">27 – المسار الجغرافي وفقا لدرجة القرابة بين المتهمين والمصابين</t>
  </si>
  <si>
    <t xml:space="preserve">28 - المسار الجغرافي وفقا لنوع المصدر</t>
  </si>
  <si>
    <t xml:space="preserve">29 – تصنيف دافع إرتكاب الواقعة وفقا لجنس المتهمين</t>
  </si>
  <si>
    <t xml:space="preserve">30 – عدد الحالات وفقا لدافع ارتكاب الواقعة</t>
  </si>
  <si>
    <t xml:space="preserve">31 – تصنيف دافع إرتكاب الواقعة وفقا لتصنيف مكان الواقعة</t>
  </si>
  <si>
    <t xml:space="preserve">32 – تصنيف دافع إرتكاب الواقعة وفقا للتصنيف العددي للمتهمين</t>
  </si>
  <si>
    <t xml:space="preserve">33 – تصنيف دافع إرتكاب الواقع وفقا لجنس الخسائر البشرية (مصابين وقتلى)</t>
  </si>
  <si>
    <t xml:space="preserve">34 – تصنيف دافع إرتكاب الواقع وفقا للفئة العمرية للمصابين</t>
  </si>
  <si>
    <t xml:space="preserve">35 – تصنيف دافع إرتكاب الواقع وفقا للفئة العمرية للقتلى</t>
  </si>
  <si>
    <t xml:space="preserve">36 – تصنيف دافع إرتكاب الواقع وفقا لدرجة القرابة بين المتهمين والخسائر البشرية (قتلى ومصابين)</t>
  </si>
  <si>
    <t xml:space="preserve">37 – تصنيف دافع ارتكاب الواقعة وفقا لسبب الاصابة</t>
  </si>
  <si>
    <t xml:space="preserve">38 – تصنيف دافع ارتكاب الواقعة وفقا لتصنيف وسيلة القتل</t>
  </si>
  <si>
    <t xml:space="preserve">39 – جنس المتهمين وفقا لتصنيف مكان الواقعة</t>
  </si>
  <si>
    <t xml:space="preserve">40 – عدد الحالات وفقا لتصنيف مكان الواقعة</t>
  </si>
  <si>
    <t xml:space="preserve">41 – تصنيف مكان الواقعة وفقا لجنس الخسائر البشرية (مصابين وقتلى)</t>
  </si>
  <si>
    <t xml:space="preserve">42 – الفئة العمرية للمصابين وفقا لتصنيف مكان الواقعة</t>
  </si>
  <si>
    <t xml:space="preserve">43 – الفئة العمرية للقتلى وفقا لتصنيف مكان الواقعة</t>
  </si>
  <si>
    <t xml:space="preserve">44 – درجة القرابة بين المتهمين والخسائر البشرية (القتلى والمصابين) وفقا لتصنيف مكان الواقعة</t>
  </si>
  <si>
    <t xml:space="preserve">45 – التصنيف العددي للمتهمين وفقا لجنس المصابين</t>
  </si>
  <si>
    <t xml:space="preserve">46 – التصنيف العددي للمتهمين وفقا لجنس القتلى</t>
  </si>
  <si>
    <t xml:space="preserve">47 – درجة القرابة بين المتهمين والخسائر البشرية (قتلى ومصابين) وفقا للتصنيف العددي للمتهمين</t>
  </si>
  <si>
    <t xml:space="preserve">48 – سبب الإصابة وفقا للتصنيف العددي للمتهمين</t>
  </si>
  <si>
    <t xml:space="preserve">سبب الاصابة</t>
  </si>
  <si>
    <t xml:space="preserve">49 – وسيلة القتل وفقا للتصنيف العددي للمتهمين</t>
  </si>
  <si>
    <t xml:space="preserve">50 – جنس الخسائر البشرية (قتلى ومصابين)</t>
  </si>
  <si>
    <t xml:space="preserve">51 – درجة القرابة بين المتهمين والخسائر البشرية (القتلى والمصابين) وفقا النوع الاجتماعي للمتهمين</t>
  </si>
  <si>
    <t xml:space="preserve">52 – سبب الإصابة وفقا لجنس المتهمين</t>
  </si>
  <si>
    <t xml:space="preserve">سبب الإصابة</t>
  </si>
  <si>
    <t xml:space="preserve">53 – تصنيف وسيلة القتل وفقا لجنس المتهمين</t>
  </si>
  <si>
    <t xml:space="preserve">54 – الفئة العمرية للخسائر البشرية (القتلى والمصابين) وفقا لجنس الخسائر البشرية</t>
  </si>
  <si>
    <t xml:space="preserve">55 – درجة القرابة بين المتهمين والخسائر البشرية (القتلى والمصابين) وفقا لجنس الخسائر البشرية</t>
  </si>
  <si>
    <t xml:space="preserve">56 – الحالة الاجتماعية للخسائر البشرية (القتلى والمصابين) وفقا لجنس الخسائر البشرية</t>
  </si>
  <si>
    <t xml:space="preserve">57 – التصنيف الوظيفي للخسائر البشرية (القتلى والمصابين) وفقا لجنس الخسائر البشرية</t>
  </si>
  <si>
    <t xml:space="preserve">58 – وسيلة القتل أو الإصابة وفقا لجنس الخسائر البشرية (القتلى والمصابين)</t>
  </si>
  <si>
    <t xml:space="preserve">59 – دافع ارتكاب الواقعة وفقا لجنس الخسائر البشرية (القتلى والمصابين)</t>
  </si>
  <si>
    <t xml:space="preserve">60 – درجة القرابة بين المتهمين والخسائر البشرية (القتلى والمصابين) وفقا للفئة العمرية للخسائر البشرية</t>
  </si>
  <si>
    <t xml:space="preserve">61 – تصنيف وسيلة القتل أو الإصابة وفقا لدرجة القرابة بين المتهمين والخسائر البشرية (القتلى والمصابين)</t>
  </si>
  <si>
    <t xml:space="preserve">62 – التصنيف الوظيفي للخسائر البشرية (القتلى والمصابين) وفقا لدرجة القرابة بين المتهمين والخسائر البشرية</t>
  </si>
  <si>
    <t xml:space="preserve">63 – وسيلة القتل أو الإصابة وفقا للفئة العمرية للخسائر البشرية (القتلى والمصابين)</t>
  </si>
  <si>
    <t xml:space="preserve">64 – تصنيف وسيلة القتل أو الإصابة وفقا للحالة الإجتماعية للمصابين والقتلى</t>
  </si>
  <si>
    <t xml:space="preserve">65 – عدد الحالات وفقا لدرجة القرابة بين المتهمين والخسائر البشرية</t>
  </si>
  <si>
    <t xml:space="preserve">66 – عدد الحالات وفقا لتصنيف وسيلة القتل أوالاصابة</t>
  </si>
  <si>
    <t xml:space="preserve">67 – عدد الحالات وفقا للفئة العمرية للقتلى والمصابين</t>
  </si>
  <si>
    <t xml:space="preserve">68 – عدد الحالات وفقا لدافع ارتكاب الواقعة</t>
  </si>
  <si>
    <t xml:space="preserve">69 – عدد الحالات وفقا لجنس المتهمين</t>
  </si>
  <si>
    <t xml:space="preserve">70 – عدد الحالات وفقا للحالة الاجتماعية للقتلى والمصابين</t>
  </si>
  <si>
    <t xml:space="preserve">71 – الحكم القضائي وفقا لدافع ارتكاب الواقعة</t>
  </si>
  <si>
    <t xml:space="preserve">72 – عدد الحالات وفقا للحكم القضائي</t>
  </si>
  <si>
    <t xml:space="preserve">73 – الإجراء الاساسي امام النيابة</t>
  </si>
  <si>
    <t xml:space="preserve">74 – تقييم المصدر</t>
  </si>
  <si>
    <t xml:space="preserve">75 – المسار الزمني (التصنيف نصف السنوي) وفقا لتقييم المصدر</t>
  </si>
  <si>
    <t xml:space="preserve">76 – عدد الحالات وفقا للمسار الإقليمي</t>
  </si>
  <si>
    <t xml:space="preserve">المسار الإقليمي</t>
  </si>
  <si>
    <t xml:space="preserve">77 – المسار الزمني (التصنيف نصف السنوي) وفقا للمسار الإقليمي</t>
  </si>
  <si>
    <t xml:space="preserve">78 – المسار الإقليمي وفقا لدافع إرتكاب الواقعة</t>
  </si>
  <si>
    <t xml:space="preserve">79 – المسار الإقليمي وفقا لجنس الخسائر البشرية (القتلى والمصابين)</t>
  </si>
  <si>
    <t xml:space="preserve">80 – المسار الإقليمي وفقا لدرجة القرابة بين المتهمين والخسائر البشرية (القتلى والمصابين)</t>
  </si>
  <si>
    <t xml:space="preserve">81 – وسيلة القتل أو الإصابة وفقا للمسار الإقليمي</t>
  </si>
  <si>
    <t xml:space="preserve">82 – المسار الإقليمي وفقا لتقييم المصدر</t>
  </si>
</sst>
</file>

<file path=xl/styles.xml><?xml version="1.0" encoding="utf-8"?>
<styleSheet xmlns="http://schemas.openxmlformats.org/spreadsheetml/2006/main">
  <numFmts count="4">
    <numFmt numFmtId="164" formatCode="General"/>
    <numFmt numFmtId="165" formatCode="mm/dd/yyyy"/>
    <numFmt numFmtId="166" formatCode="General"/>
    <numFmt numFmtId="167" formatCode="@"/>
  </numFmts>
  <fonts count="27">
    <font>
      <sz val="10"/>
      <color rgb="FF000000"/>
      <name val="Arial"/>
      <family val="0"/>
      <charset val="1"/>
    </font>
    <font>
      <sz val="10"/>
      <name val="Arial"/>
      <family val="0"/>
    </font>
    <font>
      <sz val="10"/>
      <name val="Arial"/>
      <family val="0"/>
    </font>
    <font>
      <sz val="10"/>
      <name val="Arial"/>
      <family val="0"/>
    </font>
    <font>
      <b val="true"/>
      <sz val="10"/>
      <color rgb="FF000000"/>
      <name val="Arial"/>
      <family val="0"/>
      <charset val="1"/>
    </font>
    <font>
      <sz val="10"/>
      <color rgb="FFFFFFFF"/>
      <name val="Arial"/>
      <family val="0"/>
      <charset val="1"/>
    </font>
    <font>
      <b val="true"/>
      <sz val="11"/>
      <color rgb="FFFFFFFF"/>
      <name val="Lohit devanagari"/>
      <family val="0"/>
      <charset val="1"/>
    </font>
    <font>
      <b val="true"/>
      <sz val="11"/>
      <color rgb="FF000000"/>
      <name val="Lohit devanagari"/>
      <family val="0"/>
      <charset val="1"/>
    </font>
    <font>
      <sz val="11"/>
      <color rgb="FFFFFFFF"/>
      <name val="Lohit devanagari"/>
      <family val="0"/>
      <charset val="1"/>
    </font>
    <font>
      <sz val="11"/>
      <color rgb="FF000000"/>
      <name val="Lohit devanagari"/>
      <family val="0"/>
      <charset val="1"/>
    </font>
    <font>
      <u val="single"/>
      <sz val="11"/>
      <color rgb="FFFFFFFF"/>
      <name val="Lohit devanagari"/>
      <family val="0"/>
      <charset val="1"/>
    </font>
    <font>
      <u val="single"/>
      <sz val="11"/>
      <color rgb="FF0000FF"/>
      <name val="Lohit devanagari"/>
      <family val="0"/>
      <charset val="1"/>
    </font>
    <font>
      <sz val="11"/>
      <name val="Lohit Devanagari"/>
      <family val="0"/>
      <charset val="1"/>
    </font>
    <font>
      <sz val="12"/>
      <name val="Lohit Devanagari"/>
      <family val="0"/>
      <charset val="1"/>
    </font>
    <font>
      <sz val="12"/>
      <name val="Arial"/>
      <family val="0"/>
      <charset val="1"/>
    </font>
    <font>
      <u val="single"/>
      <sz val="10"/>
      <color rgb="FF0000FF"/>
      <name val="Arial"/>
      <family val="0"/>
      <charset val="1"/>
    </font>
    <font>
      <sz val="10"/>
      <color rgb="FF0000FF"/>
      <name val="Arial"/>
      <family val="0"/>
      <charset val="1"/>
    </font>
    <font>
      <sz val="11"/>
      <color rgb="FF0000FF"/>
      <name val="Lohit Devanagari"/>
      <family val="0"/>
      <charset val="1"/>
    </font>
    <font>
      <u val="single"/>
      <sz val="10"/>
      <color rgb="FFFFFFFF"/>
      <name val="Arial"/>
      <family val="0"/>
      <charset val="1"/>
    </font>
    <font>
      <u val="single"/>
      <sz val="10"/>
      <color rgb="FFFFFFFF"/>
      <name val="Lohit devanagari"/>
      <family val="0"/>
      <charset val="1"/>
    </font>
    <font>
      <sz val="6.8"/>
      <color rgb="FF0000FF"/>
      <name val="Times New Roman"/>
      <family val="1"/>
      <charset val="1"/>
    </font>
    <font>
      <sz val="10"/>
      <color rgb="FF000000"/>
      <name val="Cairo"/>
      <family val="0"/>
      <charset val="1"/>
    </font>
    <font>
      <b val="true"/>
      <sz val="11"/>
      <color rgb="FFFFFFFF"/>
      <name val="Cairo"/>
      <family val="0"/>
      <charset val="1"/>
    </font>
    <font>
      <sz val="11"/>
      <color rgb="FF000000"/>
      <name val="Cairo"/>
      <family val="0"/>
      <charset val="1"/>
    </font>
    <font>
      <b val="true"/>
      <sz val="11"/>
      <color rgb="FF000000"/>
      <name val="Cairo"/>
      <family val="0"/>
      <charset val="1"/>
    </font>
    <font>
      <b val="true"/>
      <sz val="10"/>
      <color rgb="FF000000"/>
      <name val="Cairo"/>
      <family val="0"/>
      <charset val="1"/>
    </font>
    <font>
      <sz val="11"/>
      <color rgb="FFFFFFFF"/>
      <name val="Cairo"/>
      <family val="0"/>
      <charset val="1"/>
    </font>
  </fonts>
  <fills count="26">
    <fill>
      <patternFill patternType="none"/>
    </fill>
    <fill>
      <patternFill patternType="gray125"/>
    </fill>
    <fill>
      <patternFill patternType="solid">
        <fgColor rgb="FF361653"/>
        <bgColor rgb="FF4B0441"/>
      </patternFill>
    </fill>
    <fill>
      <patternFill patternType="solid">
        <fgColor rgb="FF4A2B88"/>
        <bgColor rgb="FF551C89"/>
      </patternFill>
    </fill>
    <fill>
      <patternFill patternType="solid">
        <fgColor rgb="FF4B0441"/>
        <bgColor rgb="FF361653"/>
      </patternFill>
    </fill>
    <fill>
      <patternFill patternType="solid">
        <fgColor rgb="FF551C89"/>
        <bgColor rgb="FF4A2B88"/>
      </patternFill>
    </fill>
    <fill>
      <patternFill patternType="solid">
        <fgColor rgb="FF6E1E8A"/>
        <bgColor rgb="FF551C89"/>
      </patternFill>
    </fill>
    <fill>
      <patternFill patternType="solid">
        <fgColor rgb="FF833479"/>
        <bgColor rgb="FF79366F"/>
      </patternFill>
    </fill>
    <fill>
      <patternFill patternType="solid">
        <fgColor rgb="FF843B9E"/>
        <bgColor rgb="FF8D32AC"/>
      </patternFill>
    </fill>
    <fill>
      <patternFill patternType="solid">
        <fgColor rgb="FF6E1461"/>
        <bgColor rgb="FF6E1E8A"/>
      </patternFill>
    </fill>
    <fill>
      <patternFill patternType="solid">
        <fgColor rgb="FF79366F"/>
        <bgColor rgb="FF833479"/>
      </patternFill>
    </fill>
    <fill>
      <patternFill patternType="solid">
        <fgColor rgb="FF8D32AC"/>
        <bgColor rgb="FF843B9E"/>
      </patternFill>
    </fill>
    <fill>
      <patternFill patternType="solid">
        <fgColor rgb="FFB25FA7"/>
        <bgColor rgb="FFC651B7"/>
      </patternFill>
    </fill>
    <fill>
      <patternFill patternType="solid">
        <fgColor rgb="FFBF74DA"/>
        <bgColor rgb="FFC87ABD"/>
      </patternFill>
    </fill>
    <fill>
      <patternFill patternType="solid">
        <fgColor rgb="FF6E3DCE"/>
        <bgColor rgb="FF843B9E"/>
      </patternFill>
    </fill>
    <fill>
      <patternFill patternType="solid">
        <fgColor rgb="FFC87ABD"/>
        <bgColor rgb="FFBF74DA"/>
      </patternFill>
    </fill>
    <fill>
      <patternFill patternType="solid">
        <fgColor rgb="FFA0789A"/>
        <bgColor rgb="FFB25FA7"/>
      </patternFill>
    </fill>
    <fill>
      <patternFill patternType="solid">
        <fgColor rgb="FFA633CE"/>
        <bgColor rgb="FF8D32AC"/>
      </patternFill>
    </fill>
    <fill>
      <patternFill patternType="solid">
        <fgColor rgb="FFC651B7"/>
        <bgColor rgb="FFB25FA7"/>
      </patternFill>
    </fill>
    <fill>
      <patternFill patternType="solid">
        <fgColor rgb="FFD767FE"/>
        <bgColor rgb="FFB462FF"/>
      </patternFill>
    </fill>
    <fill>
      <patternFill patternType="solid">
        <fgColor rgb="FF8C52FF"/>
        <bgColor rgb="FFB462FF"/>
      </patternFill>
    </fill>
    <fill>
      <patternFill patternType="solid">
        <fgColor rgb="FFE98EDC"/>
        <bgColor rgb="FFC87ABD"/>
      </patternFill>
    </fill>
    <fill>
      <patternFill patternType="solid">
        <fgColor rgb="FFBF8DB7"/>
        <bgColor rgb="FFC87ABD"/>
      </patternFill>
    </fill>
    <fill>
      <patternFill patternType="solid">
        <fgColor rgb="FF9E4792"/>
        <bgColor rgb="FF843B9E"/>
      </patternFill>
    </fill>
    <fill>
      <patternFill patternType="solid">
        <fgColor rgb="FF8654B3"/>
        <bgColor rgb="FF9E4792"/>
      </patternFill>
    </fill>
    <fill>
      <patternFill patternType="solid">
        <fgColor rgb="FFB462FF"/>
        <bgColor rgb="FFBF74DA"/>
      </patternFill>
    </fill>
  </fills>
  <borders count="2">
    <border diagonalUp="false" diagonalDown="false">
      <left/>
      <right/>
      <top/>
      <bottom/>
      <diagonal/>
    </border>
    <border diagonalUp="false" diagonalDown="false">
      <left style="hair"/>
      <right style="hair"/>
      <top style="hair"/>
      <bottom style="hair"/>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true" applyProtection="false">
      <alignment horizontal="left"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left"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readingOrder="2"/>
      <protection locked="true" hidden="false"/>
    </xf>
    <xf numFmtId="164" fontId="6" fillId="3" borderId="1" xfId="0" applyFont="true" applyBorder="true" applyAlignment="true" applyProtection="false">
      <alignment horizontal="center" vertical="center" textRotation="0" wrapText="true" indent="0" shrinkToFit="false" readingOrder="2"/>
      <protection locked="true" hidden="false"/>
    </xf>
    <xf numFmtId="164" fontId="6" fillId="4" borderId="1" xfId="0" applyFont="true" applyBorder="true" applyAlignment="true" applyProtection="false">
      <alignment horizontal="center" vertical="center" textRotation="0" wrapText="true" indent="0" shrinkToFit="false" readingOrder="2"/>
      <protection locked="true" hidden="false"/>
    </xf>
    <xf numFmtId="164" fontId="6" fillId="5" borderId="1" xfId="0" applyFont="true" applyBorder="true" applyAlignment="true" applyProtection="false">
      <alignment horizontal="center" vertical="center" textRotation="0" wrapText="true" indent="0" shrinkToFit="false" readingOrder="2"/>
      <protection locked="true" hidden="false"/>
    </xf>
    <xf numFmtId="164" fontId="7" fillId="0" borderId="1" xfId="0" applyFont="true" applyBorder="true" applyAlignment="true" applyProtection="false">
      <alignment horizontal="center" vertical="center" textRotation="0" wrapText="true" indent="0" shrinkToFit="false" readingOrder="2"/>
      <protection locked="true" hidden="false"/>
    </xf>
    <xf numFmtId="164" fontId="6" fillId="6" borderId="1" xfId="0" applyFont="true" applyBorder="true" applyAlignment="true" applyProtection="false">
      <alignment horizontal="center" vertical="center" textRotation="0" wrapText="true" indent="0" shrinkToFit="false" readingOrder="2"/>
      <protection locked="true" hidden="false"/>
    </xf>
    <xf numFmtId="164" fontId="6" fillId="7" borderId="1" xfId="0" applyFont="true" applyBorder="true" applyAlignment="true" applyProtection="false">
      <alignment horizontal="center" vertical="center" textRotation="0" wrapText="true" indent="0" shrinkToFit="false" readingOrder="2"/>
      <protection locked="true" hidden="false"/>
    </xf>
    <xf numFmtId="164" fontId="6" fillId="8" borderId="1" xfId="0" applyFont="true" applyBorder="true" applyAlignment="true" applyProtection="false">
      <alignment horizontal="center" vertical="center" textRotation="0" wrapText="true" indent="0" shrinkToFit="false" readingOrder="2"/>
      <protection locked="true" hidden="false"/>
    </xf>
    <xf numFmtId="164" fontId="6" fillId="9" borderId="1" xfId="0" applyFont="true" applyBorder="true" applyAlignment="true" applyProtection="false">
      <alignment horizontal="center" vertical="center" textRotation="0" wrapText="true" indent="0" shrinkToFit="false" readingOrder="2"/>
      <protection locked="true" hidden="false"/>
    </xf>
    <xf numFmtId="164" fontId="6" fillId="10" borderId="1" xfId="0" applyFont="true" applyBorder="true" applyAlignment="true" applyProtection="false">
      <alignment horizontal="center" vertical="center" textRotation="0" wrapText="true" indent="0" shrinkToFit="false" readingOrder="2"/>
      <protection locked="true" hidden="false"/>
    </xf>
    <xf numFmtId="164" fontId="7" fillId="11" borderId="1" xfId="0" applyFont="true" applyBorder="true" applyAlignment="true" applyProtection="false">
      <alignment horizontal="center" vertical="center" textRotation="0" wrapText="true" indent="0" shrinkToFit="false" readingOrder="2"/>
      <protection locked="true" hidden="false"/>
    </xf>
    <xf numFmtId="165" fontId="7" fillId="11" borderId="1" xfId="0" applyFont="true" applyBorder="true" applyAlignment="true" applyProtection="false">
      <alignment horizontal="center" vertical="center" textRotation="0" wrapText="true" indent="0" shrinkToFit="false" readingOrder="2"/>
      <protection locked="true" hidden="false"/>
    </xf>
    <xf numFmtId="164" fontId="7" fillId="12" borderId="1" xfId="0" applyFont="true" applyBorder="true" applyAlignment="true" applyProtection="false">
      <alignment horizontal="center" vertical="center" textRotation="0" wrapText="true" indent="0" shrinkToFit="false" readingOrder="2"/>
      <protection locked="true" hidden="false"/>
    </xf>
    <xf numFmtId="164" fontId="7" fillId="13" borderId="1" xfId="0" applyFont="true" applyBorder="true" applyAlignment="true" applyProtection="false">
      <alignment horizontal="center" vertical="center" textRotation="0" wrapText="true" indent="0" shrinkToFit="false" readingOrder="2"/>
      <protection locked="true" hidden="false"/>
    </xf>
    <xf numFmtId="164" fontId="7" fillId="14" borderId="1" xfId="0" applyFont="true" applyBorder="true" applyAlignment="true" applyProtection="false">
      <alignment horizontal="center" vertical="center" textRotation="0" wrapText="true" indent="0" shrinkToFit="false" readingOrder="2"/>
      <protection locked="true" hidden="false"/>
    </xf>
    <xf numFmtId="164" fontId="7" fillId="15" borderId="1" xfId="0" applyFont="true" applyBorder="true" applyAlignment="true" applyProtection="false">
      <alignment horizontal="center" vertical="center" textRotation="0" wrapText="true" indent="0" shrinkToFit="false" readingOrder="2"/>
      <protection locked="true" hidden="false"/>
    </xf>
    <xf numFmtId="164" fontId="7" fillId="16" borderId="1" xfId="0" applyFont="true" applyBorder="true" applyAlignment="true" applyProtection="false">
      <alignment horizontal="center" vertical="center" textRotation="0" wrapText="true" indent="0" shrinkToFit="false" readingOrder="2"/>
      <protection locked="true" hidden="false"/>
    </xf>
    <xf numFmtId="164" fontId="8" fillId="5" borderId="1" xfId="0" applyFont="true" applyBorder="true" applyAlignment="true" applyProtection="false">
      <alignment horizontal="center" vertical="center" textRotation="0" wrapText="true" indent="0" shrinkToFit="false" readingOrder="2"/>
      <protection locked="true" hidden="false"/>
    </xf>
    <xf numFmtId="164" fontId="9" fillId="17" borderId="1" xfId="0" applyFont="true" applyBorder="true" applyAlignment="true" applyProtection="false">
      <alignment horizontal="center" vertical="center" textRotation="0" wrapText="true" indent="0" shrinkToFit="false" readingOrder="2"/>
      <protection locked="true" hidden="false"/>
    </xf>
    <xf numFmtId="165" fontId="9" fillId="17" borderId="1" xfId="0" applyFont="true" applyBorder="true" applyAlignment="true" applyProtection="false">
      <alignment horizontal="center" vertical="center" textRotation="0" wrapText="true" indent="0" shrinkToFit="false" readingOrder="2"/>
      <protection locked="true" hidden="false"/>
    </xf>
    <xf numFmtId="164" fontId="9" fillId="18" borderId="1" xfId="0" applyFont="true" applyBorder="true" applyAlignment="true" applyProtection="false">
      <alignment horizontal="center" vertical="center" textRotation="0" wrapText="true" indent="0" shrinkToFit="false" readingOrder="2"/>
      <protection locked="true" hidden="false"/>
    </xf>
    <xf numFmtId="164" fontId="9" fillId="19" borderId="1" xfId="0" applyFont="true" applyBorder="true" applyAlignment="true" applyProtection="false">
      <alignment horizontal="center" vertical="center" textRotation="0" wrapText="true" indent="0" shrinkToFit="false" readingOrder="2"/>
      <protection locked="true" hidden="false"/>
    </xf>
    <xf numFmtId="164" fontId="9" fillId="20" borderId="1" xfId="0" applyFont="true" applyBorder="true" applyAlignment="true" applyProtection="false">
      <alignment horizontal="center" vertical="center" textRotation="0" wrapText="true" indent="0" shrinkToFit="false" readingOrder="2"/>
      <protection locked="true" hidden="false"/>
    </xf>
    <xf numFmtId="164" fontId="9" fillId="21" borderId="1" xfId="0" applyFont="true" applyBorder="true" applyAlignment="true" applyProtection="false">
      <alignment horizontal="center" vertical="center" textRotation="0" wrapText="true" indent="0" shrinkToFit="false" readingOrder="2"/>
      <protection locked="true" hidden="false"/>
    </xf>
    <xf numFmtId="164" fontId="9" fillId="22" borderId="1" xfId="0" applyFont="true" applyBorder="true" applyAlignment="true" applyProtection="false">
      <alignment horizontal="center" vertical="center" textRotation="0" wrapText="true" indent="0" shrinkToFit="false" readingOrder="2"/>
      <protection locked="true" hidden="false"/>
    </xf>
    <xf numFmtId="164" fontId="10" fillId="5" borderId="1" xfId="0" applyFont="true" applyBorder="true" applyAlignment="true" applyProtection="false">
      <alignment horizontal="center" vertical="center" textRotation="0" wrapText="true" indent="0" shrinkToFit="false" readingOrder="2"/>
      <protection locked="true" hidden="false"/>
    </xf>
    <xf numFmtId="164" fontId="11" fillId="17" borderId="1" xfId="0" applyFont="true" applyBorder="true" applyAlignment="true" applyProtection="false">
      <alignment horizontal="center" vertical="center" textRotation="0" wrapText="true" indent="0" shrinkToFit="false" readingOrder="2"/>
      <protection locked="true" hidden="false"/>
    </xf>
    <xf numFmtId="164" fontId="9" fillId="0" borderId="1" xfId="0" applyFont="true" applyBorder="true" applyAlignment="true" applyProtection="false">
      <alignment horizontal="center" vertical="center" textRotation="0" wrapText="true" indent="0" shrinkToFit="false" readingOrder="2"/>
      <protection locked="true" hidden="false"/>
    </xf>
    <xf numFmtId="164" fontId="12" fillId="20" borderId="1" xfId="0" applyFont="true" applyBorder="true" applyAlignment="true" applyProtection="false">
      <alignment horizontal="center" vertical="center" textRotation="0" wrapText="true" indent="0" shrinkToFit="false" readingOrder="2"/>
      <protection locked="true" hidden="false"/>
    </xf>
    <xf numFmtId="164" fontId="0" fillId="17" borderId="1" xfId="0" applyFont="true" applyBorder="true" applyAlignment="true" applyProtection="false">
      <alignment horizontal="general" vertical="center" textRotation="0" wrapText="false" indent="0" shrinkToFit="false"/>
      <protection locked="true" hidden="false"/>
    </xf>
    <xf numFmtId="164" fontId="15" fillId="17" borderId="1" xfId="0" applyFont="true" applyBorder="true" applyAlignment="true" applyProtection="false">
      <alignment horizontal="general" vertical="center" textRotation="0" wrapText="false" indent="0" shrinkToFit="false"/>
      <protection locked="true" hidden="false"/>
    </xf>
    <xf numFmtId="164" fontId="11" fillId="20" borderId="1" xfId="0" applyFont="true" applyBorder="true" applyAlignment="true" applyProtection="false">
      <alignment horizontal="center" vertical="center" textRotation="0" wrapText="true" indent="0" shrinkToFit="false" readingOrder="2"/>
      <protection locked="true" hidden="false"/>
    </xf>
    <xf numFmtId="164" fontId="15" fillId="17" borderId="1" xfId="0" applyFont="true" applyBorder="true" applyAlignment="true" applyProtection="false">
      <alignment horizontal="center" vertical="center" textRotation="0" wrapText="true" indent="0" shrinkToFit="false" readingOrder="2"/>
      <protection locked="true" hidden="false"/>
    </xf>
    <xf numFmtId="164" fontId="5" fillId="5" borderId="1" xfId="0" applyFont="true" applyBorder="true" applyAlignment="true" applyProtection="false">
      <alignment horizontal="general" vertical="center" textRotation="0" wrapText="false" indent="0" shrinkToFit="false"/>
      <protection locked="true" hidden="false"/>
    </xf>
    <xf numFmtId="164" fontId="11" fillId="17" borderId="1" xfId="0" applyFont="true" applyBorder="true" applyAlignment="true" applyProtection="false">
      <alignment horizontal="general" vertical="center" textRotation="0" wrapText="false" indent="0" shrinkToFit="false"/>
      <protection locked="true" hidden="false"/>
    </xf>
    <xf numFmtId="164" fontId="16" fillId="17" borderId="1" xfId="0" applyFont="true" applyBorder="true" applyAlignment="true" applyProtection="false">
      <alignment horizontal="center" vertical="center" textRotation="0" wrapText="true" indent="0" shrinkToFit="false" readingOrder="2"/>
      <protection locked="true" hidden="false"/>
    </xf>
    <xf numFmtId="164" fontId="12" fillId="5" borderId="1" xfId="0" applyFont="true" applyBorder="true" applyAlignment="true" applyProtection="false">
      <alignment horizontal="center" vertical="center" textRotation="0" wrapText="true" indent="0" shrinkToFit="false" readingOrder="2"/>
      <protection locked="true" hidden="false"/>
    </xf>
    <xf numFmtId="164" fontId="18" fillId="5" borderId="1" xfId="0" applyFont="true" applyBorder="true" applyAlignment="true" applyProtection="false">
      <alignment horizontal="center" vertical="center" textRotation="0" wrapText="true" indent="0" shrinkToFit="false" readingOrder="2"/>
      <protection locked="true" hidden="false"/>
    </xf>
    <xf numFmtId="164" fontId="9" fillId="17" borderId="1" xfId="0" applyFont="true" applyBorder="true" applyAlignment="true" applyProtection="false">
      <alignment horizontal="general" vertical="center" textRotation="0" wrapText="false" indent="0" shrinkToFit="false"/>
      <protection locked="true" hidden="false"/>
    </xf>
    <xf numFmtId="164" fontId="5" fillId="5" borderId="1" xfId="0" applyFont="true" applyBorder="true" applyAlignment="true" applyProtection="false">
      <alignment horizontal="center" vertical="center" textRotation="0" wrapText="true" indent="0" shrinkToFit="false" readingOrder="2"/>
      <protection locked="true" hidden="false"/>
    </xf>
    <xf numFmtId="164" fontId="19" fillId="5" borderId="1" xfId="0" applyFont="true" applyBorder="true" applyAlignment="true" applyProtection="false">
      <alignment horizontal="general" vertical="center" textRotation="0" wrapText="false" indent="0" shrinkToFit="false"/>
      <protection locked="true" hidden="false"/>
    </xf>
    <xf numFmtId="164" fontId="20" fillId="17" borderId="1" xfId="0" applyFont="true" applyBorder="true" applyAlignment="true" applyProtection="false">
      <alignment horizontal="center" vertical="center" textRotation="0" wrapText="true" indent="0" shrinkToFit="false" readingOrder="2"/>
      <protection locked="true" hidden="false"/>
    </xf>
    <xf numFmtId="164" fontId="8" fillId="0" borderId="1" xfId="0" applyFont="true" applyBorder="true" applyAlignment="true" applyProtection="false">
      <alignment horizontal="center" vertical="center" textRotation="0" wrapText="true" indent="0" shrinkToFit="false" readingOrder="2"/>
      <protection locked="true" hidden="false"/>
    </xf>
    <xf numFmtId="165" fontId="9" fillId="0" borderId="1" xfId="0" applyFont="true" applyBorder="true" applyAlignment="true" applyProtection="false">
      <alignment horizontal="center" vertical="center" textRotation="0" wrapText="true" indent="0" shrinkToFit="false" readingOrder="2"/>
      <protection locked="true" hidden="false"/>
    </xf>
    <xf numFmtId="164" fontId="9" fillId="0" borderId="1" xfId="0" applyFont="true" applyBorder="true" applyAlignment="true" applyProtection="false">
      <alignment horizontal="right" vertical="center" textRotation="0" wrapText="true" indent="0" shrinkToFit="false" readingOrder="2"/>
      <protection locked="true" hidden="false"/>
    </xf>
    <xf numFmtId="164" fontId="21" fillId="0" borderId="0" xfId="0" applyFont="true" applyBorder="false" applyAlignment="true" applyProtection="false">
      <alignment horizontal="center" vertical="center" textRotation="0" wrapText="false" indent="0" shrinkToFit="false" readingOrder="2"/>
      <protection locked="true" hidden="false"/>
    </xf>
    <xf numFmtId="164" fontId="22" fillId="4" borderId="1" xfId="0" applyFont="true" applyBorder="true" applyAlignment="true" applyProtection="false">
      <alignment horizontal="center" vertical="center" textRotation="0" wrapText="true" indent="0" shrinkToFit="false" readingOrder="2"/>
      <protection locked="true" hidden="false"/>
    </xf>
    <xf numFmtId="164" fontId="23" fillId="0" borderId="0" xfId="0" applyFont="true" applyBorder="false" applyAlignment="true" applyProtection="false">
      <alignment horizontal="center" vertical="center" textRotation="0" wrapText="true" indent="0" shrinkToFit="false" readingOrder="2"/>
      <protection locked="true" hidden="false"/>
    </xf>
    <xf numFmtId="164" fontId="22" fillId="9" borderId="1" xfId="0" applyFont="true" applyBorder="true" applyAlignment="true" applyProtection="false">
      <alignment horizontal="center" vertical="center" textRotation="0" wrapText="true" indent="0" shrinkToFit="false" readingOrder="2"/>
      <protection locked="true" hidden="false"/>
    </xf>
    <xf numFmtId="164" fontId="24" fillId="23" borderId="1" xfId="0" applyFont="true" applyBorder="true" applyAlignment="true" applyProtection="false">
      <alignment horizontal="center" vertical="center" textRotation="0" wrapText="true" indent="0" shrinkToFit="false" readingOrder="2"/>
      <protection locked="true" hidden="false"/>
    </xf>
    <xf numFmtId="166" fontId="23" fillId="21" borderId="1" xfId="0" applyFont="true" applyBorder="true" applyAlignment="true" applyProtection="false">
      <alignment horizontal="center" vertical="center" textRotation="0" wrapText="true" indent="0" shrinkToFit="false" readingOrder="2"/>
      <protection locked="true" hidden="false"/>
    </xf>
    <xf numFmtId="166" fontId="24" fillId="23" borderId="1" xfId="0" applyFont="true" applyBorder="true" applyAlignment="true" applyProtection="false">
      <alignment horizontal="center" vertical="center" textRotation="0" wrapText="true" indent="0" shrinkToFit="false" readingOrder="2"/>
      <protection locked="true" hidden="false"/>
    </xf>
    <xf numFmtId="164" fontId="23" fillId="0" borderId="0" xfId="0" applyFont="true" applyBorder="false" applyAlignment="true" applyProtection="false">
      <alignment horizontal="center" vertical="center" textRotation="0" wrapText="false" indent="0" shrinkToFit="false" readingOrder="2"/>
      <protection locked="true" hidden="false"/>
    </xf>
    <xf numFmtId="167" fontId="24" fillId="23" borderId="1" xfId="0" applyFont="true" applyBorder="true" applyAlignment="true" applyProtection="false">
      <alignment horizontal="center" vertical="center" textRotation="0" wrapText="true" indent="0" shrinkToFit="false" readingOrder="2"/>
      <protection locked="true" hidden="false"/>
    </xf>
    <xf numFmtId="164" fontId="24" fillId="23" borderId="1" xfId="0" applyFont="true" applyBorder="true" applyAlignment="true" applyProtection="false">
      <alignment horizontal="center" vertical="center" textRotation="0" wrapText="false" indent="0" shrinkToFit="false" readingOrder="2"/>
      <protection locked="true" hidden="false"/>
    </xf>
    <xf numFmtId="166" fontId="24" fillId="23" borderId="1" xfId="0" applyFont="true" applyBorder="true" applyAlignment="true" applyProtection="false">
      <alignment horizontal="center" vertical="center" textRotation="0" wrapText="false" indent="0" shrinkToFit="false" readingOrder="2"/>
      <protection locked="true" hidden="false"/>
    </xf>
    <xf numFmtId="164" fontId="22" fillId="2" borderId="1" xfId="0" applyFont="true" applyBorder="true" applyAlignment="true" applyProtection="false">
      <alignment horizontal="center" vertical="center" textRotation="0" wrapText="true" indent="0" shrinkToFit="false" readingOrder="2"/>
      <protection locked="true" hidden="false"/>
    </xf>
    <xf numFmtId="164" fontId="22" fillId="5" borderId="1" xfId="0" applyFont="true" applyBorder="true" applyAlignment="true" applyProtection="false">
      <alignment horizontal="center" vertical="center" textRotation="0" wrapText="true" indent="0" shrinkToFit="false" readingOrder="2"/>
      <protection locked="true" hidden="false"/>
    </xf>
    <xf numFmtId="164" fontId="24" fillId="24" borderId="1" xfId="0" applyFont="true" applyBorder="true" applyAlignment="true" applyProtection="false">
      <alignment horizontal="center" vertical="center" textRotation="0" wrapText="true" indent="0" shrinkToFit="false" readingOrder="2"/>
      <protection locked="true" hidden="false"/>
    </xf>
    <xf numFmtId="164" fontId="23" fillId="24" borderId="1" xfId="0" applyFont="true" applyBorder="true" applyAlignment="true" applyProtection="false">
      <alignment horizontal="center" vertical="center" textRotation="0" wrapText="true" indent="0" shrinkToFit="false" readingOrder="2"/>
      <protection locked="true" hidden="false"/>
    </xf>
    <xf numFmtId="166" fontId="23" fillId="25" borderId="1" xfId="0" applyFont="true" applyBorder="true" applyAlignment="true" applyProtection="false">
      <alignment horizontal="center" vertical="center" textRotation="0" wrapText="true" indent="0" shrinkToFit="false" readingOrder="2"/>
      <protection locked="true" hidden="false"/>
    </xf>
    <xf numFmtId="166" fontId="24" fillId="24" borderId="1" xfId="0" applyFont="true" applyBorder="true" applyAlignment="true" applyProtection="false">
      <alignment horizontal="center" vertical="center" textRotation="0" wrapText="true" indent="0" shrinkToFit="false" readingOrder="2"/>
      <protection locked="true" hidden="false"/>
    </xf>
    <xf numFmtId="164" fontId="25" fillId="24" borderId="1" xfId="0" applyFont="true" applyBorder="true" applyAlignment="true" applyProtection="false">
      <alignment horizontal="center" vertical="center" textRotation="0" wrapText="false" indent="0" shrinkToFit="false" readingOrder="2"/>
      <protection locked="true" hidden="false"/>
    </xf>
    <xf numFmtId="166" fontId="24" fillId="25" borderId="1" xfId="0" applyFont="true" applyBorder="true" applyAlignment="true" applyProtection="false">
      <alignment horizontal="center" vertical="center" textRotation="0" wrapText="true" indent="0" shrinkToFit="false" readingOrder="2"/>
      <protection locked="true" hidden="false"/>
    </xf>
    <xf numFmtId="164" fontId="26" fillId="5" borderId="1" xfId="0" applyFont="true" applyBorder="true" applyAlignment="true" applyProtection="false">
      <alignment horizontal="center" vertical="center" textRotation="0" wrapText="true" indent="0" shrinkToFit="false" readingOrder="2"/>
      <protection locked="true" hidden="false"/>
    </xf>
    <xf numFmtId="164" fontId="0" fillId="0" borderId="0" xfId="0" applyFont="false" applyBorder="false" applyAlignment="true" applyProtection="false">
      <alignment horizontal="general" vertical="bottom" textRotation="0" wrapText="false" indent="0" shrinkToFit="false" readingOrder="2"/>
      <protection locked="true" hidden="false"/>
    </xf>
    <xf numFmtId="164" fontId="23" fillId="0" borderId="0" xfId="0" applyFont="true" applyBorder="true" applyAlignment="true" applyProtection="false">
      <alignment horizontal="center" vertical="center" textRotation="0" wrapText="false" indent="0" shrinkToFit="false" readingOrder="2"/>
      <protection locked="true" hidden="false"/>
    </xf>
    <xf numFmtId="164" fontId="23" fillId="0" borderId="0" xfId="0" applyFont="true" applyBorder="true" applyAlignment="true" applyProtection="false">
      <alignment horizontal="center" vertical="center" textRotation="0" wrapText="true" indent="0" shrinkToFit="false" readingOrder="2"/>
      <protection locked="true" hidden="false"/>
    </xf>
    <xf numFmtId="164" fontId="22" fillId="9" borderId="1" xfId="0" applyFont="true" applyBorder="true" applyAlignment="true" applyProtection="false">
      <alignment horizontal="center" vertical="center" textRotation="0" wrapText="false" indent="0" shrinkToFit="false" readingOrder="2"/>
      <protection locked="true" hidden="false"/>
    </xf>
    <xf numFmtId="164" fontId="22" fillId="5" borderId="1" xfId="0" applyFont="true" applyBorder="true" applyAlignment="true" applyProtection="false">
      <alignment horizontal="center" vertical="center" textRotation="0" wrapText="false" indent="0" shrinkToFit="false" readingOrder="2"/>
      <protection locked="true" hidden="false"/>
    </xf>
    <xf numFmtId="164" fontId="24" fillId="24" borderId="1" xfId="0" applyFont="true" applyBorder="true" applyAlignment="true" applyProtection="false">
      <alignment horizontal="center" vertical="center" textRotation="0" wrapText="false" indent="0" shrinkToFit="false" readingOrder="2"/>
      <protection locked="true" hidden="false"/>
    </xf>
    <xf numFmtId="166" fontId="24" fillId="25" borderId="1" xfId="0" applyFont="true" applyBorder="true" applyAlignment="true" applyProtection="false">
      <alignment horizontal="center" vertical="center" textRotation="0" wrapText="false" indent="0" shrinkToFit="false" readingOrder="2"/>
      <protection locked="true" hidden="false"/>
    </xf>
    <xf numFmtId="164" fontId="25" fillId="23" borderId="1" xfId="0" applyFont="true" applyBorder="true" applyAlignment="true" applyProtection="false">
      <alignment horizontal="center" vertical="center" textRotation="0" wrapText="false" indent="0" shrinkToFit="false" readingOrder="2"/>
      <protection locked="true" hidden="false"/>
    </xf>
    <xf numFmtId="164" fontId="23" fillId="23" borderId="1" xfId="0" applyFont="true" applyBorder="true" applyAlignment="true" applyProtection="false">
      <alignment horizontal="center" vertical="center" textRotation="0" wrapText="true" indent="0" shrinkToFit="false" readingOrder="2"/>
      <protection locked="true" hidden="false"/>
    </xf>
    <xf numFmtId="166" fontId="24" fillId="21" borderId="1" xfId="0" applyFont="true" applyBorder="true" applyAlignment="true" applyProtection="false">
      <alignment horizontal="center" vertical="center" textRotation="0" wrapText="true" indent="0" shrinkToFit="false" readingOrder="2"/>
      <protection locked="true" hidden="false"/>
    </xf>
    <xf numFmtId="166" fontId="23" fillId="25" borderId="1" xfId="0" applyFont="true" applyBorder="true" applyAlignment="true" applyProtection="false">
      <alignment horizontal="center" vertical="center" textRotation="0" wrapText="false" indent="0" shrinkToFit="false" readingOrder="2"/>
      <protection locked="true" hidden="false"/>
    </xf>
    <xf numFmtId="166" fontId="23" fillId="21" borderId="1" xfId="0" applyFont="true" applyBorder="true" applyAlignment="true" applyProtection="false">
      <alignment horizontal="center" vertical="center" textRotation="0" wrapText="false" indent="0" shrinkToFit="false" readingOrder="2"/>
      <protection locked="true" hidden="false"/>
    </xf>
    <xf numFmtId="166" fontId="24" fillId="24" borderId="1" xfId="0" applyFont="true" applyBorder="true" applyAlignment="true" applyProtection="false">
      <alignment horizontal="center" vertical="center" textRotation="0" wrapText="false" indent="0" shrinkToFit="false" readingOrder="2"/>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Pivot Table Category" xfId="20"/>
    <cellStyle name="Pivot Table Corner" xfId="21"/>
    <cellStyle name="Pivot Table Field" xfId="22"/>
    <cellStyle name="Pivot Table Result" xfId="23"/>
    <cellStyle name="Pivot Table Title" xfId="24"/>
    <cellStyle name="Pivot Table Value" xfId="25"/>
  </cellStyles>
  <colors>
    <indexedColors>
      <rgbColor rgb="FF000000"/>
      <rgbColor rgb="FFFFFFFF"/>
      <rgbColor rgb="FFFF0000"/>
      <rgbColor rgb="FF00FF00"/>
      <rgbColor rgb="FF0000FF"/>
      <rgbColor rgb="FFFFFF00"/>
      <rgbColor rgb="FFA633CE"/>
      <rgbColor rgb="FF00FFFF"/>
      <rgbColor rgb="FF4B0441"/>
      <rgbColor rgb="FF008000"/>
      <rgbColor rgb="FF000080"/>
      <rgbColor rgb="FFB25FA7"/>
      <rgbColor rgb="FF6E1E8A"/>
      <rgbColor rgb="FF008080"/>
      <rgbColor rgb="FFD767FE"/>
      <rgbColor rgb="FFA0789A"/>
      <rgbColor rgb="FFB462FF"/>
      <rgbColor rgb="FF833479"/>
      <rgbColor rgb="FFFFFFCC"/>
      <rgbColor rgb="FFCCFFFF"/>
      <rgbColor rgb="FF6E1461"/>
      <rgbColor rgb="FFC87ABD"/>
      <rgbColor rgb="FF8C52FF"/>
      <rgbColor rgb="FFCCCCFF"/>
      <rgbColor rgb="FF000080"/>
      <rgbColor rgb="FFFF00FF"/>
      <rgbColor rgb="FFFFFF00"/>
      <rgbColor rgb="FF00FFFF"/>
      <rgbColor rgb="FF551C89"/>
      <rgbColor rgb="FF8D32AC"/>
      <rgbColor rgb="FF008080"/>
      <rgbColor rgb="FF0000FF"/>
      <rgbColor rgb="FF00CCFF"/>
      <rgbColor rgb="FFCCFFFF"/>
      <rgbColor rgb="FFCCFFCC"/>
      <rgbColor rgb="FFFFFF99"/>
      <rgbColor rgb="FF99CCFF"/>
      <rgbColor rgb="FFE98EDC"/>
      <rgbColor rgb="FFBF74DA"/>
      <rgbColor rgb="FFFFCC99"/>
      <rgbColor rgb="FF6E3DCE"/>
      <rgbColor rgb="FF33CCCC"/>
      <rgbColor rgb="FF99CC00"/>
      <rgbColor rgb="FFFFCC00"/>
      <rgbColor rgb="FFFF9900"/>
      <rgbColor rgb="FFC651B7"/>
      <rgbColor rgb="FF8654B3"/>
      <rgbColor rgb="FFBF8DB7"/>
      <rgbColor rgb="FF003366"/>
      <rgbColor rgb="FF339966"/>
      <rgbColor rgb="FF003300"/>
      <rgbColor rgb="FF843B9E"/>
      <rgbColor rgb="FF9E4792"/>
      <rgbColor rgb="FF79366F"/>
      <rgbColor rgb="FF4A2B88"/>
      <rgbColor rgb="FF36165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hyperlink" Target="https://www.masress.com/veto/1554788" TargetMode="External"/><Relationship Id="rId2" Type="http://schemas.openxmlformats.org/officeDocument/2006/relationships/hyperlink" Target="http://www.youm7.com/2010903" TargetMode="External"/><Relationship Id="rId3" Type="http://schemas.openxmlformats.org/officeDocument/2006/relationships/hyperlink" Target="http://www.youm7.com/2120528" TargetMode="External"/><Relationship Id="rId4" Type="http://schemas.openxmlformats.org/officeDocument/2006/relationships/hyperlink" Target="http://www.youm7.com/2021287" TargetMode="External"/><Relationship Id="rId5" Type="http://schemas.openxmlformats.org/officeDocument/2006/relationships/hyperlink" Target="http://www.youm7.com/2022203" TargetMode="External"/><Relationship Id="rId6" Type="http://schemas.openxmlformats.org/officeDocument/2006/relationships/hyperlink" Target="https://www.masress.com/alnahar/299420" TargetMode="External"/><Relationship Id="rId7" Type="http://schemas.openxmlformats.org/officeDocument/2006/relationships/hyperlink" Target="http://www.youm7.com/2023419" TargetMode="External"/><Relationship Id="rId8" Type="http://schemas.openxmlformats.org/officeDocument/2006/relationships/hyperlink" Target="https://www.masress.com/masrawy/700427567" TargetMode="External"/><Relationship Id="rId9" Type="http://schemas.openxmlformats.org/officeDocument/2006/relationships/hyperlink" Target="https://www.masress.com/albawabh/1047206" TargetMode="External"/><Relationship Id="rId10" Type="http://schemas.openxmlformats.org/officeDocument/2006/relationships/hyperlink" Target="https://www.masress.com/masrawy/700433609" TargetMode="External"/><Relationship Id="rId11" Type="http://schemas.openxmlformats.org/officeDocument/2006/relationships/hyperlink" Target="http://www.youm7.com/2026822" TargetMode="External"/><Relationship Id="rId12" Type="http://schemas.openxmlformats.org/officeDocument/2006/relationships/hyperlink" Target="https://www.masress.com/alnahar/301399" TargetMode="External"/><Relationship Id="rId13" Type="http://schemas.openxmlformats.org/officeDocument/2006/relationships/hyperlink" Target="http://www.youm7.com/2041348" TargetMode="External"/><Relationship Id="rId14" Type="http://schemas.openxmlformats.org/officeDocument/2006/relationships/hyperlink" Target="https://www.masress.com/ahrammassai/248653" TargetMode="External"/><Relationship Id="rId15" Type="http://schemas.openxmlformats.org/officeDocument/2006/relationships/hyperlink" Target="http://www.youm7.com/2042046" TargetMode="External"/><Relationship Id="rId16" Type="http://schemas.openxmlformats.org/officeDocument/2006/relationships/hyperlink" Target="https://www.masress.com/hawadeth/226867" TargetMode="External"/><Relationship Id="rId17" Type="http://schemas.openxmlformats.org/officeDocument/2006/relationships/hyperlink" Target="https://www.masress.com/veto/1448105" TargetMode="External"/><Relationship Id="rId18" Type="http://schemas.openxmlformats.org/officeDocument/2006/relationships/hyperlink" Target="https://www.masress.com/albawabh/1100379" TargetMode="External"/><Relationship Id="rId19" Type="http://schemas.openxmlformats.org/officeDocument/2006/relationships/hyperlink" Target="https://www.masress.com/elbalad/1377866" TargetMode="External"/><Relationship Id="rId20" Type="http://schemas.openxmlformats.org/officeDocument/2006/relationships/hyperlink" Target="https://www.masress.com/albawabh/1127626" TargetMode="External"/><Relationship Id="rId21" Type="http://schemas.openxmlformats.org/officeDocument/2006/relationships/hyperlink" Target="https://www.masress.com/alwafd/810572" TargetMode="External"/><Relationship Id="rId22" Type="http://schemas.openxmlformats.org/officeDocument/2006/relationships/hyperlink" Target="https://www.masress.com/almessa/279730" TargetMode="External"/><Relationship Id="rId23" Type="http://schemas.openxmlformats.org/officeDocument/2006/relationships/hyperlink" Target="https://www.masress.com/almasryalyoum/3659311" TargetMode="External"/><Relationship Id="rId24" Type="http://schemas.openxmlformats.org/officeDocument/2006/relationships/hyperlink" Target="https://www.masress.com/alnahar/323463" TargetMode="External"/><Relationship Id="rId25" Type="http://schemas.openxmlformats.org/officeDocument/2006/relationships/hyperlink" Target="https://www.masress.com/tahrirnews/2360083" TargetMode="External"/><Relationship Id="rId26" Type="http://schemas.openxmlformats.org/officeDocument/2006/relationships/hyperlink" Target="https://www.masress.com/youm7/2072450" TargetMode="External"/><Relationship Id="rId27" Type="http://schemas.openxmlformats.org/officeDocument/2006/relationships/hyperlink" Target="https://www.masress.com/albawabh/1121991" TargetMode="External"/><Relationship Id="rId28" Type="http://schemas.openxmlformats.org/officeDocument/2006/relationships/hyperlink" Target="https://www.masress.com/shorouk/860087" TargetMode="External"/><Relationship Id="rId29" Type="http://schemas.openxmlformats.org/officeDocument/2006/relationships/hyperlink" Target="https://www.masress.com/ona/2179390" TargetMode="External"/><Relationship Id="rId30" Type="http://schemas.openxmlformats.org/officeDocument/2006/relationships/hyperlink" Target="https://www.masress.com/almesryoon/782505" TargetMode="External"/><Relationship Id="rId31" Type="http://schemas.openxmlformats.org/officeDocument/2006/relationships/hyperlink" Target="https://www.masress.com/almasryalyoum/3660139" TargetMode="External"/><Relationship Id="rId32" Type="http://schemas.openxmlformats.org/officeDocument/2006/relationships/hyperlink" Target="https://www.masress.com/masrawy/700470234" TargetMode="External"/><Relationship Id="rId33" Type="http://schemas.openxmlformats.org/officeDocument/2006/relationships/hyperlink" Target="http://www.youm7.com/2087658" TargetMode="External"/><Relationship Id="rId34" Type="http://schemas.openxmlformats.org/officeDocument/2006/relationships/hyperlink" Target="https://www.masress.com/albawabh/1144523" TargetMode="External"/><Relationship Id="rId35" Type="http://schemas.openxmlformats.org/officeDocument/2006/relationships/hyperlink" Target="https://www.masress.com/almesryoon/802347" TargetMode="External"/><Relationship Id="rId36" Type="http://schemas.openxmlformats.org/officeDocument/2006/relationships/hyperlink" Target="https://www.masress.com/elbalad/1436582" TargetMode="External"/><Relationship Id="rId37" Type="http://schemas.openxmlformats.org/officeDocument/2006/relationships/hyperlink" Target="https://www.masress.com/rosadaily/1093616" TargetMode="External"/><Relationship Id="rId38" Type="http://schemas.openxmlformats.org/officeDocument/2006/relationships/hyperlink" Target="https://www.masress.com/elwatan/695677" TargetMode="External"/><Relationship Id="rId39" Type="http://schemas.openxmlformats.org/officeDocument/2006/relationships/hyperlink" Target="http://www.youm7.com/2726980" TargetMode="External"/><Relationship Id="rId40" Type="http://schemas.openxmlformats.org/officeDocument/2006/relationships/hyperlink" Target="https://www.tahrirnews.com/Story/854061/&#1575;&#1604;&#1588;&#1585;&#1601;-&#1594;&#1575;&#1604;&#1610;-&#1580;&#1585;&#1575;&#1574;&#1605;-&#1575;&#1604;&#1602;&#1578;&#1604;-&#1576;&#1583;&#1575;&#1601;&#1593;-&#1575;&#1604;&#1588;&#1585;&#1601;-&#1593;&#1585;&#1590;-&#1605;&#1587;&#1578;&#1605;&#1585;/&#1580;&#1585;&#1610;&#1605;&#1577;" TargetMode="External"/><Relationship Id="rId41" Type="http://schemas.openxmlformats.org/officeDocument/2006/relationships/hyperlink" Target="https://www.masress.com/masrawy/700517839" TargetMode="External"/><Relationship Id="rId42" Type="http://schemas.openxmlformats.org/officeDocument/2006/relationships/hyperlink" Target="https://www.masress.com/albawabh/1221209" TargetMode="External"/><Relationship Id="rId43" Type="http://schemas.openxmlformats.org/officeDocument/2006/relationships/hyperlink" Target="https://www.masress.com/youm7/2135257" TargetMode="External"/><Relationship Id="rId44" Type="http://schemas.openxmlformats.org/officeDocument/2006/relationships/hyperlink" Target="http://www.youm7.com/2133225" TargetMode="External"/><Relationship Id="rId45" Type="http://schemas.openxmlformats.org/officeDocument/2006/relationships/hyperlink" Target="https://www.masress.com/albawabh/1220762" TargetMode="External"/><Relationship Id="rId46" Type="http://schemas.openxmlformats.org/officeDocument/2006/relationships/hyperlink" Target="https://www.masress.com/almessa/286408" TargetMode="External"/><Relationship Id="rId47" Type="http://schemas.openxmlformats.org/officeDocument/2006/relationships/hyperlink" Target="https://www.masress.com/tahrirnews/2397253" TargetMode="External"/><Relationship Id="rId48" Type="http://schemas.openxmlformats.org/officeDocument/2006/relationships/hyperlink" Target="http://www.youm7.com/2138133" TargetMode="External"/><Relationship Id="rId49" Type="http://schemas.openxmlformats.org/officeDocument/2006/relationships/hyperlink" Target="https://www.masress.com/albawabh/1228507" TargetMode="External"/><Relationship Id="rId50" Type="http://schemas.openxmlformats.org/officeDocument/2006/relationships/hyperlink" Target="https://www.masress.com/alwafd/846184" TargetMode="External"/><Relationship Id="rId51" Type="http://schemas.openxmlformats.org/officeDocument/2006/relationships/hyperlink" Target="https://www.masress.com/tahrirnews/2402932" TargetMode="External"/><Relationship Id="rId52" Type="http://schemas.openxmlformats.org/officeDocument/2006/relationships/hyperlink" Target="http://www.youm7.com/2147708" TargetMode="External"/><Relationship Id="rId53" Type="http://schemas.openxmlformats.org/officeDocument/2006/relationships/hyperlink" Target="https://www.masress.com/masrawy/700533793" TargetMode="External"/><Relationship Id="rId54" Type="http://schemas.openxmlformats.org/officeDocument/2006/relationships/hyperlink" Target="https://www.masress.com/masrawy/700533669" TargetMode="External"/><Relationship Id="rId55" Type="http://schemas.openxmlformats.org/officeDocument/2006/relationships/hyperlink" Target="https://www.masress.com/elaosboa/243617" TargetMode="External"/><Relationship Id="rId56" Type="http://schemas.openxmlformats.org/officeDocument/2006/relationships/hyperlink" Target="https://www.masress.com/albawabh/1243855" TargetMode="External"/><Relationship Id="rId57" Type="http://schemas.openxmlformats.org/officeDocument/2006/relationships/hyperlink" Target="http://www.youm7.com/2148853" TargetMode="External"/><Relationship Id="rId58" Type="http://schemas.openxmlformats.org/officeDocument/2006/relationships/hyperlink" Target="https://www.masress.com/masrawy/700534199" TargetMode="External"/><Relationship Id="rId59" Type="http://schemas.openxmlformats.org/officeDocument/2006/relationships/hyperlink" Target="https://www.masress.com/msaeya/150662" TargetMode="External"/><Relationship Id="rId60" Type="http://schemas.openxmlformats.org/officeDocument/2006/relationships/hyperlink" Target="https://www.masress.com/albawabh/1251886" TargetMode="External"/><Relationship Id="rId61" Type="http://schemas.openxmlformats.org/officeDocument/2006/relationships/hyperlink" Target="http://www.youm7.com/2155299" TargetMode="External"/><Relationship Id="rId62" Type="http://schemas.openxmlformats.org/officeDocument/2006/relationships/hyperlink" Target="https://www.masress.com/almasryalyoum/3715637" TargetMode="External"/><Relationship Id="rId63" Type="http://schemas.openxmlformats.org/officeDocument/2006/relationships/hyperlink" Target="https://www.masress.com/alwafd/849125" TargetMode="External"/><Relationship Id="rId64" Type="http://schemas.openxmlformats.org/officeDocument/2006/relationships/hyperlink" Target="https://www.masress.com/veto/1607929" TargetMode="External"/><Relationship Id="rId65" Type="http://schemas.openxmlformats.org/officeDocument/2006/relationships/hyperlink" Target="https://www.masress.com/almasryalyoum/3720583" TargetMode="External"/><Relationship Id="rId66" Type="http://schemas.openxmlformats.org/officeDocument/2006/relationships/hyperlink" Target="https://www.masress.com/elwatan/727409" TargetMode="External"/><Relationship Id="rId67" Type="http://schemas.openxmlformats.org/officeDocument/2006/relationships/hyperlink" Target="https://www.masress.com/alnahar/357652" TargetMode="External"/><Relationship Id="rId68" Type="http://schemas.openxmlformats.org/officeDocument/2006/relationships/hyperlink" Target="http://www.youm7.com/2182270" TargetMode="External"/><Relationship Id="rId69" Type="http://schemas.openxmlformats.org/officeDocument/2006/relationships/hyperlink" Target="https://www.masress.com/ahramgate/647414" TargetMode="External"/><Relationship Id="rId70" Type="http://schemas.openxmlformats.org/officeDocument/2006/relationships/hyperlink" Target="https://www.masress.com/tahrirnews/2421306" TargetMode="External"/><Relationship Id="rId71" Type="http://schemas.openxmlformats.org/officeDocument/2006/relationships/hyperlink" Target="https://www.masress.com/albawabh/1296306" TargetMode="External"/><Relationship Id="rId72" Type="http://schemas.openxmlformats.org/officeDocument/2006/relationships/hyperlink" Target="https://www.masress.com/elakhbar/276427" TargetMode="External"/><Relationship Id="rId73" Type="http://schemas.openxmlformats.org/officeDocument/2006/relationships/hyperlink" Target="https://www.masress.com/alnahar/359793" TargetMode="External"/><Relationship Id="rId74" Type="http://schemas.openxmlformats.org/officeDocument/2006/relationships/hyperlink" Target="https://www.masress.com/rosadaily/1102106" TargetMode="External"/><Relationship Id="rId75" Type="http://schemas.openxmlformats.org/officeDocument/2006/relationships/hyperlink" Target="https://www.masress.com/albawabh/1300574" TargetMode="External"/><Relationship Id="rId76" Type="http://schemas.openxmlformats.org/officeDocument/2006/relationships/hyperlink" Target="http://www.youm7.com/2201564" TargetMode="External"/><Relationship Id="rId77" Type="http://schemas.openxmlformats.org/officeDocument/2006/relationships/hyperlink" Target="https://www.masress.com/almesryoon/859925" TargetMode="External"/><Relationship Id="rId78" Type="http://schemas.openxmlformats.org/officeDocument/2006/relationships/hyperlink" Target="https://www.masress.com/shorouk/904185" TargetMode="External"/><Relationship Id="rId79" Type="http://schemas.openxmlformats.org/officeDocument/2006/relationships/hyperlink" Target="https://www.masress.com/almasryalyoum/3747724" TargetMode="External"/><Relationship Id="rId80" Type="http://schemas.openxmlformats.org/officeDocument/2006/relationships/hyperlink" Target="https://www.masress.com/albawabh/1329568" TargetMode="External"/><Relationship Id="rId81" Type="http://schemas.openxmlformats.org/officeDocument/2006/relationships/hyperlink" Target="https://www.masress.com/alnahar/367314" TargetMode="External"/><Relationship Id="rId82" Type="http://schemas.openxmlformats.org/officeDocument/2006/relationships/hyperlink" Target="https://www.masress.com/almasryalyoum/3747724" TargetMode="External"/><Relationship Id="rId83" Type="http://schemas.openxmlformats.org/officeDocument/2006/relationships/hyperlink" Target="https://www.masress.com/albawabh/1329568" TargetMode="External"/><Relationship Id="rId84" Type="http://schemas.openxmlformats.org/officeDocument/2006/relationships/hyperlink" Target="https://www.masress.com/alnahar/367314" TargetMode="External"/><Relationship Id="rId85" Type="http://schemas.openxmlformats.org/officeDocument/2006/relationships/hyperlink" Target="https://www.masress.com/almasryalyoum/3747724" TargetMode="External"/><Relationship Id="rId86" Type="http://schemas.openxmlformats.org/officeDocument/2006/relationships/hyperlink" Target="https://www.masress.com/albawabh/1329568" TargetMode="External"/><Relationship Id="rId87" Type="http://schemas.openxmlformats.org/officeDocument/2006/relationships/hyperlink" Target="https://www.masress.com/alnahar/367314" TargetMode="External"/><Relationship Id="rId88" Type="http://schemas.openxmlformats.org/officeDocument/2006/relationships/hyperlink" Target="https://www.masress.com/almasryalyoum/3747724" TargetMode="External"/><Relationship Id="rId89" Type="http://schemas.openxmlformats.org/officeDocument/2006/relationships/hyperlink" Target="https://www.masress.com/albawabh/1329568" TargetMode="External"/><Relationship Id="rId90" Type="http://schemas.openxmlformats.org/officeDocument/2006/relationships/hyperlink" Target="https://www.masress.com/alnahar/367314" TargetMode="External"/><Relationship Id="rId91" Type="http://schemas.openxmlformats.org/officeDocument/2006/relationships/hyperlink" Target="https://www.masress.com/masrawy/700595666" TargetMode="External"/><Relationship Id="rId92" Type="http://schemas.openxmlformats.org/officeDocument/2006/relationships/hyperlink" Target="https://www.masress.com/elsaba7/137555" TargetMode="External"/><Relationship Id="rId93" Type="http://schemas.openxmlformats.org/officeDocument/2006/relationships/hyperlink" Target="https://www.masress.com/masrawy/700595666" TargetMode="External"/><Relationship Id="rId94" Type="http://schemas.openxmlformats.org/officeDocument/2006/relationships/hyperlink" Target="https://www.masress.com/elsaba7/137555" TargetMode="External"/><Relationship Id="rId95" Type="http://schemas.openxmlformats.org/officeDocument/2006/relationships/hyperlink" Target="https://www.masress.com/almasryalyoum/3753080" TargetMode="External"/><Relationship Id="rId96" Type="http://schemas.openxmlformats.org/officeDocument/2006/relationships/hyperlink" Target="https://www.masress.com/almesryoon/869407" TargetMode="External"/><Relationship Id="rId97" Type="http://schemas.openxmlformats.org/officeDocument/2006/relationships/hyperlink" Target="https://www.masress.com/almesryoon/869407" TargetMode="External"/><Relationship Id="rId98" Type="http://schemas.openxmlformats.org/officeDocument/2006/relationships/hyperlink" Target="https://www.masress.com/albawabh/1668317" TargetMode="External"/><Relationship Id="rId99" Type="http://schemas.openxmlformats.org/officeDocument/2006/relationships/hyperlink" Target="https://www.masress.com/youm7/2224425" TargetMode="External"/><Relationship Id="rId100" Type="http://schemas.openxmlformats.org/officeDocument/2006/relationships/hyperlink" Target="https://www.masress.com/hawadeth/240843" TargetMode="External"/><Relationship Id="rId101" Type="http://schemas.openxmlformats.org/officeDocument/2006/relationships/hyperlink" Target="https://www.masress.com/msaeya/153039" TargetMode="External"/><Relationship Id="rId102" Type="http://schemas.openxmlformats.org/officeDocument/2006/relationships/hyperlink" Target="http://www.youm7.com/2239850" TargetMode="External"/><Relationship Id="rId103" Type="http://schemas.openxmlformats.org/officeDocument/2006/relationships/hyperlink" Target="http://www.youm7.com/2238884" TargetMode="External"/><Relationship Id="rId104" Type="http://schemas.openxmlformats.org/officeDocument/2006/relationships/hyperlink" Target="https://www.masress.com/ahramgate/684906" TargetMode="External"/><Relationship Id="rId105" Type="http://schemas.openxmlformats.org/officeDocument/2006/relationships/hyperlink" Target="https://www.masress.com/elfagr/2802282" TargetMode="External"/><Relationship Id="rId106" Type="http://schemas.openxmlformats.org/officeDocument/2006/relationships/hyperlink" Target="https://www.masress.com/alnahar/381755" TargetMode="External"/><Relationship Id="rId107" Type="http://schemas.openxmlformats.org/officeDocument/2006/relationships/hyperlink" Target="https://www.masress.com/elfagr/2802282" TargetMode="External"/><Relationship Id="rId108" Type="http://schemas.openxmlformats.org/officeDocument/2006/relationships/hyperlink" Target="https://www.masress.com/alnahar/381755" TargetMode="External"/><Relationship Id="rId109" Type="http://schemas.openxmlformats.org/officeDocument/2006/relationships/hyperlink" Target="https://www.masress.com/tahrirnews/3260061" TargetMode="External"/><Relationship Id="rId110" Type="http://schemas.openxmlformats.org/officeDocument/2006/relationships/hyperlink" Target="http://www.youm7.com/2272517" TargetMode="External"/><Relationship Id="rId111" Type="http://schemas.openxmlformats.org/officeDocument/2006/relationships/hyperlink" Target="https://www.masress.com/almashhad/1026863" TargetMode="External"/><Relationship Id="rId112" Type="http://schemas.openxmlformats.org/officeDocument/2006/relationships/hyperlink" Target="https://www.masress.com/almasryalyoum/4099145" TargetMode="External"/><Relationship Id="rId113" Type="http://schemas.openxmlformats.org/officeDocument/2006/relationships/hyperlink" Target="http://www.youm7.com/2277305" TargetMode="External"/><Relationship Id="rId114" Type="http://schemas.openxmlformats.org/officeDocument/2006/relationships/hyperlink" Target="http://www.youm7.com/2277462" TargetMode="External"/><Relationship Id="rId115" Type="http://schemas.openxmlformats.org/officeDocument/2006/relationships/hyperlink" Target="https://www.masress.com/msaeya/154661" TargetMode="External"/><Relationship Id="rId116" Type="http://schemas.openxmlformats.org/officeDocument/2006/relationships/hyperlink" Target="http://www.youm7.com/2274176" TargetMode="External"/><Relationship Id="rId117" Type="http://schemas.openxmlformats.org/officeDocument/2006/relationships/hyperlink" Target="http://www.youm7.com/2274052" TargetMode="External"/><Relationship Id="rId118" Type="http://schemas.openxmlformats.org/officeDocument/2006/relationships/hyperlink" Target="https://www.masress.com/tahrirnews/3261404" TargetMode="External"/><Relationship Id="rId119" Type="http://schemas.openxmlformats.org/officeDocument/2006/relationships/hyperlink" Target="http://www.youm7.com/2279037" TargetMode="External"/><Relationship Id="rId120" Type="http://schemas.openxmlformats.org/officeDocument/2006/relationships/hyperlink" Target="https://www.masress.com/alwafd/886614" TargetMode="External"/><Relationship Id="rId121" Type="http://schemas.openxmlformats.org/officeDocument/2006/relationships/hyperlink" Target="http://www.youm7.com/2286828" TargetMode="External"/><Relationship Id="rId122" Type="http://schemas.openxmlformats.org/officeDocument/2006/relationships/hyperlink" Target="https://www.masress.com/elbalad/1645035" TargetMode="External"/><Relationship Id="rId123" Type="http://schemas.openxmlformats.org/officeDocument/2006/relationships/hyperlink" Target="http://www.youm7.com/2315112" TargetMode="External"/><Relationship Id="rId124" Type="http://schemas.openxmlformats.org/officeDocument/2006/relationships/hyperlink" Target="https://www.masress.com/masrawy/700631698" TargetMode="External"/><Relationship Id="rId125" Type="http://schemas.openxmlformats.org/officeDocument/2006/relationships/hyperlink" Target="https://www.masress.com/albawabh/1428852" TargetMode="External"/><Relationship Id="rId126" Type="http://schemas.openxmlformats.org/officeDocument/2006/relationships/hyperlink" Target="https://www.masress.com/tahrirnews/3278555" TargetMode="External"/><Relationship Id="rId127" Type="http://schemas.openxmlformats.org/officeDocument/2006/relationships/hyperlink" Target="https://www.masress.com/youm7/2298227" TargetMode="External"/><Relationship Id="rId128" Type="http://schemas.openxmlformats.org/officeDocument/2006/relationships/hyperlink" Target="https://www.masress.com/elbalad/1656240" TargetMode="External"/><Relationship Id="rId129" Type="http://schemas.openxmlformats.org/officeDocument/2006/relationships/hyperlink" Target="https://www.masress.com/veto/1763272" TargetMode="External"/><Relationship Id="rId130" Type="http://schemas.openxmlformats.org/officeDocument/2006/relationships/hyperlink" Target="https://www.masress.com/albawabh/1443577" TargetMode="External"/><Relationship Id="rId131" Type="http://schemas.openxmlformats.org/officeDocument/2006/relationships/hyperlink" Target="https://www.masress.com/veto/1766402" TargetMode="External"/><Relationship Id="rId132" Type="http://schemas.openxmlformats.org/officeDocument/2006/relationships/hyperlink" Target="http://www.youm7.com/2323197" TargetMode="External"/><Relationship Id="rId133" Type="http://schemas.openxmlformats.org/officeDocument/2006/relationships/hyperlink" Target="https://www.masress.com/albawabh/1468281" TargetMode="External"/><Relationship Id="rId134" Type="http://schemas.openxmlformats.org/officeDocument/2006/relationships/hyperlink" Target="https://www.masress.com/elwatan/793946" TargetMode="External"/><Relationship Id="rId135" Type="http://schemas.openxmlformats.org/officeDocument/2006/relationships/hyperlink" Target="http://www.youm7.com/2334585" TargetMode="External"/><Relationship Id="rId136" Type="http://schemas.openxmlformats.org/officeDocument/2006/relationships/hyperlink" Target="https://www.masress.com/elwatan/799540" TargetMode="External"/><Relationship Id="rId137" Type="http://schemas.openxmlformats.org/officeDocument/2006/relationships/hyperlink" Target="https://www.masress.com/albawabh/1482543" TargetMode="External"/><Relationship Id="rId138" Type="http://schemas.openxmlformats.org/officeDocument/2006/relationships/hyperlink" Target="http://www.youm7.com/2340718" TargetMode="External"/><Relationship Id="rId139" Type="http://schemas.openxmlformats.org/officeDocument/2006/relationships/hyperlink" Target="https://www.masress.com/alnahar/399931" TargetMode="External"/><Relationship Id="rId140" Type="http://schemas.openxmlformats.org/officeDocument/2006/relationships/hyperlink" Target="https://www.masress.com/masrawy/700653342" TargetMode="External"/><Relationship Id="rId141" Type="http://schemas.openxmlformats.org/officeDocument/2006/relationships/hyperlink" Target="http://www.youm7.com/2344049" TargetMode="External"/><Relationship Id="rId142" Type="http://schemas.openxmlformats.org/officeDocument/2006/relationships/hyperlink" Target="https://www.masress.com/albawabh/1492940" TargetMode="External"/><Relationship Id="rId143" Type="http://schemas.openxmlformats.org/officeDocument/2006/relationships/hyperlink" Target="https://www.masress.com/tahrirnews/3299522" TargetMode="External"/><Relationship Id="rId144" Type="http://schemas.openxmlformats.org/officeDocument/2006/relationships/hyperlink" Target="http://www.youm7.com/2355670" TargetMode="External"/><Relationship Id="rId145" Type="http://schemas.openxmlformats.org/officeDocument/2006/relationships/hyperlink" Target="https://www.masress.com/almasryalyoum/3814534" TargetMode="External"/><Relationship Id="rId146" Type="http://schemas.openxmlformats.org/officeDocument/2006/relationships/hyperlink" Target="https://www.masress.com/hawadeth/248386" TargetMode="External"/><Relationship Id="rId147" Type="http://schemas.openxmlformats.org/officeDocument/2006/relationships/hyperlink" Target="http://www.youm7.com/2358143" TargetMode="External"/><Relationship Id="rId148" Type="http://schemas.openxmlformats.org/officeDocument/2006/relationships/hyperlink" Target="https://www.masress.com/almasryalyoum/3815244" TargetMode="External"/><Relationship Id="rId149" Type="http://schemas.openxmlformats.org/officeDocument/2006/relationships/hyperlink" Target="https://www.masress.com/masrawy/700661182" TargetMode="External"/><Relationship Id="rId150" Type="http://schemas.openxmlformats.org/officeDocument/2006/relationships/hyperlink" Target="https://www.masress.com/almashhad/1039067" TargetMode="External"/><Relationship Id="rId151" Type="http://schemas.openxmlformats.org/officeDocument/2006/relationships/hyperlink" Target="https://www.masress.com/almesryoon/919414" TargetMode="External"/><Relationship Id="rId152" Type="http://schemas.openxmlformats.org/officeDocument/2006/relationships/hyperlink" Target="https://www.masress.com/veto/1829712" TargetMode="External"/><Relationship Id="rId153" Type="http://schemas.openxmlformats.org/officeDocument/2006/relationships/hyperlink" Target="https://www.almasryalyoum.com/news/details/1453057" TargetMode="External"/><Relationship Id="rId154" Type="http://schemas.openxmlformats.org/officeDocument/2006/relationships/hyperlink" Target="http://www.youm7.com/3129625" TargetMode="External"/><Relationship Id="rId155" Type="http://schemas.openxmlformats.org/officeDocument/2006/relationships/hyperlink" Target="https://www.elwatannews.com/news/details/4487185" TargetMode="External"/><Relationship Id="rId156" Type="http://schemas.openxmlformats.org/officeDocument/2006/relationships/hyperlink" Target="http://gate.ahram.org.eg/News/1398715.aspx" TargetMode="External"/><Relationship Id="rId157" Type="http://schemas.openxmlformats.org/officeDocument/2006/relationships/hyperlink" Target="https://www.masress.com/veto/1838238" TargetMode="External"/><Relationship Id="rId158" Type="http://schemas.openxmlformats.org/officeDocument/2006/relationships/hyperlink" Target="https://www.masress.com/alnahar/404743" TargetMode="External"/><Relationship Id="rId159" Type="http://schemas.openxmlformats.org/officeDocument/2006/relationships/hyperlink" Target="https://www.masress.com/almessa/308359" TargetMode="External"/><Relationship Id="rId160" Type="http://schemas.openxmlformats.org/officeDocument/2006/relationships/hyperlink" Target="https://www.masress.com/almasryalyoum/3822023" TargetMode="External"/><Relationship Id="rId161" Type="http://schemas.openxmlformats.org/officeDocument/2006/relationships/hyperlink" Target="https://www.masress.com/almessa/308359" TargetMode="External"/><Relationship Id="rId162" Type="http://schemas.openxmlformats.org/officeDocument/2006/relationships/hyperlink" Target="https://www.masress.com/almasryalyoum/3822023" TargetMode="External"/><Relationship Id="rId163" Type="http://schemas.openxmlformats.org/officeDocument/2006/relationships/hyperlink" Target="https://www.masress.com/veto/1844964" TargetMode="External"/><Relationship Id="rId164" Type="http://schemas.openxmlformats.org/officeDocument/2006/relationships/hyperlink" Target="https://www.masress.com/masrawy/700671681" TargetMode="External"/><Relationship Id="rId165" Type="http://schemas.openxmlformats.org/officeDocument/2006/relationships/hyperlink" Target="https://www.masress.com/veto/1851606" TargetMode="External"/><Relationship Id="rId166" Type="http://schemas.openxmlformats.org/officeDocument/2006/relationships/hyperlink" Target="http://www.youm7.com/2378202" TargetMode="External"/><Relationship Id="rId167" Type="http://schemas.openxmlformats.org/officeDocument/2006/relationships/hyperlink" Target="https://www.masress.com/soutelomma/1014457" TargetMode="External"/><Relationship Id="rId168" Type="http://schemas.openxmlformats.org/officeDocument/2006/relationships/hyperlink" Target="https://www.masress.com/elwatan/814986" TargetMode="External"/><Relationship Id="rId169" Type="http://schemas.openxmlformats.org/officeDocument/2006/relationships/hyperlink" Target="http://www.youm7.com/2386062" TargetMode="External"/><Relationship Id="rId170" Type="http://schemas.openxmlformats.org/officeDocument/2006/relationships/hyperlink" Target="https://www.masress.com/albawabh/1683040" TargetMode="External"/><Relationship Id="rId171" Type="http://schemas.openxmlformats.org/officeDocument/2006/relationships/hyperlink" Target="https://www.masress.com/albawabh/1683040" TargetMode="External"/><Relationship Id="rId172" Type="http://schemas.openxmlformats.org/officeDocument/2006/relationships/hyperlink" Target="https://www.masress.com/almesryoon/929020" TargetMode="External"/><Relationship Id="rId173" Type="http://schemas.openxmlformats.org/officeDocument/2006/relationships/hyperlink" Target="https://www.masress.com/ahram/1448968" TargetMode="External"/><Relationship Id="rId174" Type="http://schemas.openxmlformats.org/officeDocument/2006/relationships/hyperlink" Target="https://www.masress.com/elfagr/2904358" TargetMode="External"/><Relationship Id="rId175" Type="http://schemas.openxmlformats.org/officeDocument/2006/relationships/hyperlink" Target="http://www.youm7.com/2408185" TargetMode="External"/><Relationship Id="rId176" Type="http://schemas.openxmlformats.org/officeDocument/2006/relationships/hyperlink" Target="https://www.masress.com/ahramgate/895264" TargetMode="External"/><Relationship Id="rId177" Type="http://schemas.openxmlformats.org/officeDocument/2006/relationships/hyperlink" Target="https://www.masress.com/soutelomma/1028457" TargetMode="External"/><Relationship Id="rId178" Type="http://schemas.openxmlformats.org/officeDocument/2006/relationships/hyperlink" Target="https://www.masress.com/hawadeth/251144" TargetMode="External"/><Relationship Id="rId179" Type="http://schemas.openxmlformats.org/officeDocument/2006/relationships/hyperlink" Target="https://www.masress.com/ahramgate/787290" TargetMode="External"/><Relationship Id="rId180" Type="http://schemas.openxmlformats.org/officeDocument/2006/relationships/hyperlink" Target="http://www.youm7.com/2433852" TargetMode="External"/><Relationship Id="rId181" Type="http://schemas.openxmlformats.org/officeDocument/2006/relationships/hyperlink" Target="https://www.masress.com/elwatan/834700" TargetMode="External"/><Relationship Id="rId182" Type="http://schemas.openxmlformats.org/officeDocument/2006/relationships/hyperlink" Target="https://www.masress.com/albawabh/1598938" TargetMode="External"/><Relationship Id="rId183" Type="http://schemas.openxmlformats.org/officeDocument/2006/relationships/hyperlink" Target="https://www.masress.com/ahram/1455113" TargetMode="External"/><Relationship Id="rId184" Type="http://schemas.openxmlformats.org/officeDocument/2006/relationships/hyperlink" Target="https://www.masress.com/ahram/1455036" TargetMode="External"/><Relationship Id="rId185" Type="http://schemas.openxmlformats.org/officeDocument/2006/relationships/hyperlink" Target="http://www.youm7.com/2469401" TargetMode="External"/><Relationship Id="rId186" Type="http://schemas.openxmlformats.org/officeDocument/2006/relationships/hyperlink" Target="https://www.masress.com/albawabh/1636861" TargetMode="External"/><Relationship Id="rId187" Type="http://schemas.openxmlformats.org/officeDocument/2006/relationships/hyperlink" Target="https://www.masress.com/elbalad/1833144" TargetMode="External"/><Relationship Id="rId188" Type="http://schemas.openxmlformats.org/officeDocument/2006/relationships/hyperlink" Target="https://www.masress.com/albawabh/1644087" TargetMode="External"/><Relationship Id="rId189" Type="http://schemas.openxmlformats.org/officeDocument/2006/relationships/hyperlink" Target="https://www.masress.com/elwatan/851128" TargetMode="External"/><Relationship Id="rId190" Type="http://schemas.openxmlformats.org/officeDocument/2006/relationships/hyperlink" Target="https://www.masress.com/akhbarelyomgate/492399" TargetMode="External"/><Relationship Id="rId191" Type="http://schemas.openxmlformats.org/officeDocument/2006/relationships/hyperlink" Target="https://www.masress.com/masrawy/700720984" TargetMode="External"/><Relationship Id="rId192" Type="http://schemas.openxmlformats.org/officeDocument/2006/relationships/hyperlink" Target="https://www.masress.com/albawabh/1682421" TargetMode="External"/><Relationship Id="rId193" Type="http://schemas.openxmlformats.org/officeDocument/2006/relationships/hyperlink" Target="https://www.masress.com/alnahar/423636" TargetMode="External"/><Relationship Id="rId194" Type="http://schemas.openxmlformats.org/officeDocument/2006/relationships/hyperlink" Target="https://www.masress.com/veto/1944616" TargetMode="External"/><Relationship Id="rId195" Type="http://schemas.openxmlformats.org/officeDocument/2006/relationships/hyperlink" Target="https://www.masress.com/tahrirnews/3351248" TargetMode="External"/><Relationship Id="rId196" Type="http://schemas.openxmlformats.org/officeDocument/2006/relationships/hyperlink" Target="https://www.masress.com/alzaman/40472" TargetMode="External"/><Relationship Id="rId197" Type="http://schemas.openxmlformats.org/officeDocument/2006/relationships/hyperlink" Target="http://www.youm7.com/2486912" TargetMode="External"/><Relationship Id="rId198" Type="http://schemas.openxmlformats.org/officeDocument/2006/relationships/hyperlink" Target="https://www.masress.com/ahramgate/825158" TargetMode="External"/><Relationship Id="rId199" Type="http://schemas.openxmlformats.org/officeDocument/2006/relationships/hyperlink" Target="https://www.masress.com/almasryalyoum/3863961" TargetMode="External"/><Relationship Id="rId200" Type="http://schemas.openxmlformats.org/officeDocument/2006/relationships/hyperlink" Target="https://www.masress.com/almasryalyoum/3864470" TargetMode="External"/><Relationship Id="rId201" Type="http://schemas.openxmlformats.org/officeDocument/2006/relationships/hyperlink" Target="https://www.masress.com/almesryoon/950098" TargetMode="External"/><Relationship Id="rId202" Type="http://schemas.openxmlformats.org/officeDocument/2006/relationships/hyperlink" Target="http://www.youm7.com/2516909" TargetMode="External"/><Relationship Id="rId203" Type="http://schemas.openxmlformats.org/officeDocument/2006/relationships/hyperlink" Target="https://www.masress.com/albawabh/1690206" TargetMode="External"/><Relationship Id="rId204" Type="http://schemas.openxmlformats.org/officeDocument/2006/relationships/hyperlink" Target="https://www.masress.com/soutelomma/1080034" TargetMode="External"/><Relationship Id="rId205" Type="http://schemas.openxmlformats.org/officeDocument/2006/relationships/hyperlink" Target="https://www.masress.com/soutelomma/1578607" TargetMode="External"/><Relationship Id="rId206" Type="http://schemas.openxmlformats.org/officeDocument/2006/relationships/hyperlink" Target="https://www.masress.com/soutelomma/1578607" TargetMode="External"/><Relationship Id="rId207" Type="http://schemas.openxmlformats.org/officeDocument/2006/relationships/hyperlink" Target="https://www.masress.com/alwafd/1539497" TargetMode="External"/><Relationship Id="rId208" Type="http://schemas.openxmlformats.org/officeDocument/2006/relationships/hyperlink" Target="https://www.masress.com/youm7/3268852" TargetMode="External"/><Relationship Id="rId209" Type="http://schemas.openxmlformats.org/officeDocument/2006/relationships/hyperlink" Target="https://www.masress.com/almesryoon/951729" TargetMode="External"/><Relationship Id="rId210" Type="http://schemas.openxmlformats.org/officeDocument/2006/relationships/hyperlink" Target="https://www.masress.com/hawadeth/256226" TargetMode="External"/><Relationship Id="rId211" Type="http://schemas.openxmlformats.org/officeDocument/2006/relationships/hyperlink" Target="https://www.masress.com/albawabh/1695580" TargetMode="External"/><Relationship Id="rId212" Type="http://schemas.openxmlformats.org/officeDocument/2006/relationships/hyperlink" Target="http://www.youm7.com/2523071" TargetMode="External"/><Relationship Id="rId213" Type="http://schemas.openxmlformats.org/officeDocument/2006/relationships/hyperlink" Target="https://www.masress.com/alwafd/1008123" TargetMode="External"/><Relationship Id="rId214" Type="http://schemas.openxmlformats.org/officeDocument/2006/relationships/hyperlink" Target="https://www.masress.com/albawabh/1698382" TargetMode="External"/><Relationship Id="rId215" Type="http://schemas.openxmlformats.org/officeDocument/2006/relationships/hyperlink" Target="https://www.masrawy.com/news/news_cases/details/2016/1/17/734994/-&#1605;&#1610;&#1603;&#1575;&#1606;&#1610;&#1603;&#1610;-&#1610;&#1602;&#1578;&#1604;-&#1575;&#1576;&#1606;&#1578;&#1607;-&#1576;&#1575;&#1604;&#1605;&#1576;&#1610;&#1583;-&#1575;&#1604;&#1581;&#1588;&#1585;&#1610;-&#1576;&#1575;&#1604;&#1602;&#1604;&#1610;&#1608;&#1576;&#1610;&#1577;" TargetMode="External"/><Relationship Id="rId216" Type="http://schemas.openxmlformats.org/officeDocument/2006/relationships/hyperlink" Target="http://www.youm7.com/2547227" TargetMode="External"/><Relationship Id="rId217" Type="http://schemas.openxmlformats.org/officeDocument/2006/relationships/hyperlink" Target="https://www.dostor.org/print.aspx?965996" TargetMode="External"/><Relationship Id="rId218" Type="http://schemas.openxmlformats.org/officeDocument/2006/relationships/hyperlink" Target="http://www.youm7.com/2555303" TargetMode="External"/><Relationship Id="rId219" Type="http://schemas.openxmlformats.org/officeDocument/2006/relationships/hyperlink" Target="https://www.masress.com/mansouranews/29559" TargetMode="External"/><Relationship Id="rId220" Type="http://schemas.openxmlformats.org/officeDocument/2006/relationships/hyperlink" Target="https://www.masress.com/elfagr/3008005" TargetMode="External"/><Relationship Id="rId221" Type="http://schemas.openxmlformats.org/officeDocument/2006/relationships/hyperlink" Target="https://www.masress.com/masrawy/700744918" TargetMode="External"/><Relationship Id="rId222" Type="http://schemas.openxmlformats.org/officeDocument/2006/relationships/hyperlink" Target="https://www.masress.com/ahramgate/850444" TargetMode="External"/><Relationship Id="rId223" Type="http://schemas.openxmlformats.org/officeDocument/2006/relationships/hyperlink" Target="https://www.masress.com/almesryoon/962212" TargetMode="External"/><Relationship Id="rId224" Type="http://schemas.openxmlformats.org/officeDocument/2006/relationships/hyperlink" Target="http://www.youm7.com/2567952" TargetMode="External"/><Relationship Id="rId225" Type="http://schemas.openxmlformats.org/officeDocument/2006/relationships/hyperlink" Target="http://www.youm7.com/2569929" TargetMode="External"/><Relationship Id="rId226" Type="http://schemas.openxmlformats.org/officeDocument/2006/relationships/hyperlink" Target="https://www.masress.com/akhbarelyomgate/54485133" TargetMode="External"/><Relationship Id="rId227" Type="http://schemas.openxmlformats.org/officeDocument/2006/relationships/hyperlink" Target="https://www.masress.com/masrawy/700745006" TargetMode="External"/><Relationship Id="rId228" Type="http://schemas.openxmlformats.org/officeDocument/2006/relationships/hyperlink" Target="http://www.youm7.com/2570159" TargetMode="External"/><Relationship Id="rId229" Type="http://schemas.openxmlformats.org/officeDocument/2006/relationships/hyperlink" Target="https://www.masress.com/elwatan/954748" TargetMode="External"/><Relationship Id="rId230" Type="http://schemas.openxmlformats.org/officeDocument/2006/relationships/hyperlink" Target="https://www.masress.com/akhbarelyomgate/54948805" TargetMode="External"/><Relationship Id="rId231" Type="http://schemas.openxmlformats.org/officeDocument/2006/relationships/hyperlink" Target="https://www.masress.com/almesryoon/964316" TargetMode="External"/><Relationship Id="rId232" Type="http://schemas.openxmlformats.org/officeDocument/2006/relationships/hyperlink" Target="https://www.masress.com/alwafd/1042322" TargetMode="External"/><Relationship Id="rId233" Type="http://schemas.openxmlformats.org/officeDocument/2006/relationships/hyperlink" Target="http://www.youm7.com/2581178" TargetMode="External"/><Relationship Id="rId234" Type="http://schemas.openxmlformats.org/officeDocument/2006/relationships/hyperlink" Target="https://www.masress.com/youm7/2595375" TargetMode="External"/><Relationship Id="rId235" Type="http://schemas.openxmlformats.org/officeDocument/2006/relationships/hyperlink" Target="https://www.masress.com/almesryoon/972255" TargetMode="External"/><Relationship Id="rId236" Type="http://schemas.openxmlformats.org/officeDocument/2006/relationships/hyperlink" Target="http://www.youm7.com/2581178" TargetMode="External"/><Relationship Id="rId237" Type="http://schemas.openxmlformats.org/officeDocument/2006/relationships/hyperlink" Target="https://www.masress.com/youm7/2595375" TargetMode="External"/><Relationship Id="rId238" Type="http://schemas.openxmlformats.org/officeDocument/2006/relationships/hyperlink" Target="https://www.masress.com/almesryoon/972255" TargetMode="External"/><Relationship Id="rId239" Type="http://schemas.openxmlformats.org/officeDocument/2006/relationships/hyperlink" Target="http://www.youm7.com/2586596" TargetMode="External"/><Relationship Id="rId240" Type="http://schemas.openxmlformats.org/officeDocument/2006/relationships/hyperlink" Target="https://www.masress.com/tahrirnews/3382911" TargetMode="External"/><Relationship Id="rId241" Type="http://schemas.openxmlformats.org/officeDocument/2006/relationships/hyperlink" Target="https://www.masress.com/shorouk/988467" TargetMode="External"/><Relationship Id="rId242" Type="http://schemas.openxmlformats.org/officeDocument/2006/relationships/hyperlink" Target="https://www.masress.com/tahrirnews/3383596" TargetMode="External"/><Relationship Id="rId243" Type="http://schemas.openxmlformats.org/officeDocument/2006/relationships/hyperlink" Target="https://www.masress.com/rosadaily/1142803" TargetMode="External"/><Relationship Id="rId244" Type="http://schemas.openxmlformats.org/officeDocument/2006/relationships/hyperlink" Target="https://www.masress.com/veto/2545927" TargetMode="External"/><Relationship Id="rId245" Type="http://schemas.openxmlformats.org/officeDocument/2006/relationships/hyperlink" Target="http://www.youm7.com/3057476" TargetMode="External"/><Relationship Id="rId246" Type="http://schemas.openxmlformats.org/officeDocument/2006/relationships/hyperlink" Target="https://www.masress.com/albawabh/2325404" TargetMode="External"/><Relationship Id="rId247" Type="http://schemas.openxmlformats.org/officeDocument/2006/relationships/hyperlink" Target="http://www.youm7.com/2599236" TargetMode="External"/><Relationship Id="rId248" Type="http://schemas.openxmlformats.org/officeDocument/2006/relationships/hyperlink" Target="https://www.masress.com/alwafd/1057672" TargetMode="External"/><Relationship Id="rId249" Type="http://schemas.openxmlformats.org/officeDocument/2006/relationships/hyperlink" Target="https://www.masress.com/masrawy/700757956" TargetMode="External"/><Relationship Id="rId250" Type="http://schemas.openxmlformats.org/officeDocument/2006/relationships/hyperlink" Target="https://www.masress.com/youm7/2602667" TargetMode="External"/><Relationship Id="rId251" Type="http://schemas.openxmlformats.org/officeDocument/2006/relationships/hyperlink" Target="http://www.youm7.com/2599583" TargetMode="External"/><Relationship Id="rId252" Type="http://schemas.openxmlformats.org/officeDocument/2006/relationships/hyperlink" Target="http://www.youm7.com/2601214" TargetMode="External"/><Relationship Id="rId253" Type="http://schemas.openxmlformats.org/officeDocument/2006/relationships/hyperlink" Target="https://www.masress.com/masrawy/700761013" TargetMode="External"/><Relationship Id="rId254" Type="http://schemas.openxmlformats.org/officeDocument/2006/relationships/hyperlink" Target="http://www.youm7.com/2612827" TargetMode="External"/><Relationship Id="rId255" Type="http://schemas.openxmlformats.org/officeDocument/2006/relationships/hyperlink" Target="https://www.masress.com/akhbarelyomgate/56768023" TargetMode="External"/><Relationship Id="rId256" Type="http://schemas.openxmlformats.org/officeDocument/2006/relationships/hyperlink" Target="https://sharkiatoday.com/&#1593;&#1575;&#1591;&#1604;-&#1610;&#1584;&#1576;&#1581;-&#1586;&#1608;&#1580;&#1578;&#1607;-&#1583;&#1575;&#1582;&#1604;-&#1605;&#1606;&#1586;&#1604;&#1607;&#1605;-&#1576;&#1603;&#1601;&#1585;-&#1589;&#1602;&#1585;/" TargetMode="External"/><Relationship Id="rId257" Type="http://schemas.openxmlformats.org/officeDocument/2006/relationships/hyperlink" Target="https://www.masress.com/ahrammassai/279334" TargetMode="External"/><Relationship Id="rId258" Type="http://schemas.openxmlformats.org/officeDocument/2006/relationships/hyperlink" Target="https://www.masress.com/almesryoon/973707" TargetMode="External"/><Relationship Id="rId259" Type="http://schemas.openxmlformats.org/officeDocument/2006/relationships/hyperlink" Target="https://www.masress.com/ahrammassai/279484" TargetMode="External"/><Relationship Id="rId260" Type="http://schemas.openxmlformats.org/officeDocument/2006/relationships/hyperlink" Target="https://www.masress.com/soutelomma/1147416" TargetMode="External"/><Relationship Id="rId261" Type="http://schemas.openxmlformats.org/officeDocument/2006/relationships/hyperlink" Target="https://www.masress.com/ahrammassai/279518" TargetMode="External"/><Relationship Id="rId262" Type="http://schemas.openxmlformats.org/officeDocument/2006/relationships/hyperlink" Target="https://www.masress.com/almesryoon/973707" TargetMode="External"/><Relationship Id="rId263" Type="http://schemas.openxmlformats.org/officeDocument/2006/relationships/hyperlink" Target="https://www.masress.com/ahrammassai/279484" TargetMode="External"/><Relationship Id="rId264" Type="http://schemas.openxmlformats.org/officeDocument/2006/relationships/hyperlink" Target="https://www.masress.com/soutelomma/1147416" TargetMode="External"/><Relationship Id="rId265" Type="http://schemas.openxmlformats.org/officeDocument/2006/relationships/hyperlink" Target="https://www.masress.com/almesryoon/973707" TargetMode="External"/><Relationship Id="rId266" Type="http://schemas.openxmlformats.org/officeDocument/2006/relationships/hyperlink" Target="https://www.masress.com/ahrammassai/279484" TargetMode="External"/><Relationship Id="rId267" Type="http://schemas.openxmlformats.org/officeDocument/2006/relationships/hyperlink" Target="https://www.masress.com/soutelomma/1147416" TargetMode="External"/><Relationship Id="rId268" Type="http://schemas.openxmlformats.org/officeDocument/2006/relationships/hyperlink" Target="http://www.youm7.com/2617912" TargetMode="External"/><Relationship Id="rId269" Type="http://schemas.openxmlformats.org/officeDocument/2006/relationships/hyperlink" Target="http://www.youm7.com/2639910" TargetMode="External"/><Relationship Id="rId270" Type="http://schemas.openxmlformats.org/officeDocument/2006/relationships/hyperlink" Target="http://www.youm7.com/2619105" TargetMode="External"/><Relationship Id="rId271" Type="http://schemas.openxmlformats.org/officeDocument/2006/relationships/hyperlink" Target="https://www.masress.com/masrawy/700764874" TargetMode="External"/><Relationship Id="rId272" Type="http://schemas.openxmlformats.org/officeDocument/2006/relationships/hyperlink" Target="https://www.masress.com/soutelomma/1149297" TargetMode="External"/><Relationship Id="rId273" Type="http://schemas.openxmlformats.org/officeDocument/2006/relationships/hyperlink" Target="https://www.masress.com/alwafd/1072122" TargetMode="External"/><Relationship Id="rId274" Type="http://schemas.openxmlformats.org/officeDocument/2006/relationships/hyperlink" Target="http://www.youm7.com/3191830" TargetMode="External"/><Relationship Id="rId275" Type="http://schemas.openxmlformats.org/officeDocument/2006/relationships/hyperlink" Target="https://www.masress.com/rosadaily/1147064" TargetMode="External"/><Relationship Id="rId276" Type="http://schemas.openxmlformats.org/officeDocument/2006/relationships/hyperlink" Target="https://www.masress.com/moheet/2399010" TargetMode="External"/><Relationship Id="rId277" Type="http://schemas.openxmlformats.org/officeDocument/2006/relationships/hyperlink" Target="https://www.masress.com/elakhbar/304616" TargetMode="External"/><Relationship Id="rId278" Type="http://schemas.openxmlformats.org/officeDocument/2006/relationships/hyperlink" Target="https://www.masress.com/elwatan/1025146" TargetMode="External"/><Relationship Id="rId279" Type="http://schemas.openxmlformats.org/officeDocument/2006/relationships/hyperlink" Target="http://www.youm7.com/3191830" TargetMode="External"/><Relationship Id="rId280" Type="http://schemas.openxmlformats.org/officeDocument/2006/relationships/hyperlink" Target="https://www.masress.com/rosadaily/1147064" TargetMode="External"/><Relationship Id="rId281" Type="http://schemas.openxmlformats.org/officeDocument/2006/relationships/hyperlink" Target="https://www.masress.com/moheet/2399010" TargetMode="External"/><Relationship Id="rId282" Type="http://schemas.openxmlformats.org/officeDocument/2006/relationships/hyperlink" Target="https://www.masress.com/elakhbar/304616" TargetMode="External"/><Relationship Id="rId283" Type="http://schemas.openxmlformats.org/officeDocument/2006/relationships/hyperlink" Target="https://www.masress.com/elwatan/1025146" TargetMode="External"/><Relationship Id="rId284" Type="http://schemas.openxmlformats.org/officeDocument/2006/relationships/hyperlink" Target="https://www.masress.com/albawabh/2207535" TargetMode="External"/><Relationship Id="rId285" Type="http://schemas.openxmlformats.org/officeDocument/2006/relationships/hyperlink" Target="https://www.masress.com/veto/2093532" TargetMode="External"/><Relationship Id="rId286" Type="http://schemas.openxmlformats.org/officeDocument/2006/relationships/hyperlink" Target="http://www.youm7.com/2959898" TargetMode="External"/><Relationship Id="rId287" Type="http://schemas.openxmlformats.org/officeDocument/2006/relationships/hyperlink" Target="http://www.youm7.com/2636313" TargetMode="External"/><Relationship Id="rId288" Type="http://schemas.openxmlformats.org/officeDocument/2006/relationships/hyperlink" Target="http://www.youm7.com/2637732" TargetMode="External"/><Relationship Id="rId289" Type="http://schemas.openxmlformats.org/officeDocument/2006/relationships/hyperlink" Target="https://www.masress.com/almasryalyoum/3912971" TargetMode="External"/><Relationship Id="rId290" Type="http://schemas.openxmlformats.org/officeDocument/2006/relationships/hyperlink" Target="http://www.youm7.com/2636340" TargetMode="External"/><Relationship Id="rId291" Type="http://schemas.openxmlformats.org/officeDocument/2006/relationships/hyperlink" Target="https://www.masress.com/akhbarelyomgate/58396191" TargetMode="External"/><Relationship Id="rId292" Type="http://schemas.openxmlformats.org/officeDocument/2006/relationships/hyperlink" Target="https://www.masress.com/veto/2100917" TargetMode="External"/><Relationship Id="rId293" Type="http://schemas.openxmlformats.org/officeDocument/2006/relationships/hyperlink" Target="https://www.masress.com/akhbarelyomgate/58736982" TargetMode="External"/><Relationship Id="rId294" Type="http://schemas.openxmlformats.org/officeDocument/2006/relationships/hyperlink" Target="https://www.masress.com/akhbarelyomgate/59173588" TargetMode="External"/><Relationship Id="rId295" Type="http://schemas.openxmlformats.org/officeDocument/2006/relationships/hyperlink" Target="http://www.youm7.com/2652403" TargetMode="External"/><Relationship Id="rId296" Type="http://schemas.openxmlformats.org/officeDocument/2006/relationships/hyperlink" Target="http://www.youm7.com/2653817" TargetMode="External"/><Relationship Id="rId297" Type="http://schemas.openxmlformats.org/officeDocument/2006/relationships/hyperlink" Target="https://www.masress.com/almasryalyoum/3919800" TargetMode="External"/><Relationship Id="rId298" Type="http://schemas.openxmlformats.org/officeDocument/2006/relationships/hyperlink" Target="https://www.masress.com/albawabh/1894739" TargetMode="External"/><Relationship Id="rId299" Type="http://schemas.openxmlformats.org/officeDocument/2006/relationships/hyperlink" Target="http://www.youm7.com/2657080" TargetMode="External"/><Relationship Id="rId300" Type="http://schemas.openxmlformats.org/officeDocument/2006/relationships/hyperlink" Target="https://www.masress.com/elwatan/1063058" TargetMode="External"/><Relationship Id="rId301" Type="http://schemas.openxmlformats.org/officeDocument/2006/relationships/hyperlink" Target="https://www.masress.com/veto/2120151" TargetMode="External"/><Relationship Id="rId302" Type="http://schemas.openxmlformats.org/officeDocument/2006/relationships/hyperlink" Target="https://www.masress.com/hawadeth/264767" TargetMode="External"/><Relationship Id="rId303" Type="http://schemas.openxmlformats.org/officeDocument/2006/relationships/hyperlink" Target="https://www.masress.com/ahrammassai/281891" TargetMode="External"/><Relationship Id="rId304" Type="http://schemas.openxmlformats.org/officeDocument/2006/relationships/hyperlink" Target="https://www.masress.com/almasryalyoum/3920673" TargetMode="External"/><Relationship Id="rId305" Type="http://schemas.openxmlformats.org/officeDocument/2006/relationships/hyperlink" Target="https://www.masress.com/almasryalyoum/3922607" TargetMode="External"/><Relationship Id="rId306" Type="http://schemas.openxmlformats.org/officeDocument/2006/relationships/hyperlink" Target="https://www.masress.com/hawadeth/265110" TargetMode="External"/><Relationship Id="rId307" Type="http://schemas.openxmlformats.org/officeDocument/2006/relationships/hyperlink" Target="http://www.youm7.com/2667476" TargetMode="External"/><Relationship Id="rId308" Type="http://schemas.openxmlformats.org/officeDocument/2006/relationships/hyperlink" Target="http://www.youm7.com/2668720" TargetMode="External"/><Relationship Id="rId309" Type="http://schemas.openxmlformats.org/officeDocument/2006/relationships/hyperlink" Target="https://www.masress.com/shorouk/1004639" TargetMode="External"/><Relationship Id="rId310" Type="http://schemas.openxmlformats.org/officeDocument/2006/relationships/hyperlink" Target="http://www.youm7.com/2678037" TargetMode="External"/><Relationship Id="rId311" Type="http://schemas.openxmlformats.org/officeDocument/2006/relationships/hyperlink" Target="https://www.masress.com/elwatan/1101251" TargetMode="External"/><Relationship Id="rId312" Type="http://schemas.openxmlformats.org/officeDocument/2006/relationships/hyperlink" Target="https://www.masress.com/elaosboa/346675" TargetMode="External"/><Relationship Id="rId313" Type="http://schemas.openxmlformats.org/officeDocument/2006/relationships/hyperlink" Target="https://www.masress.com/ahramgate/911026" TargetMode="External"/><Relationship Id="rId314" Type="http://schemas.openxmlformats.org/officeDocument/2006/relationships/hyperlink" Target="https://www.masress.com/shorouk/1009726" TargetMode="External"/><Relationship Id="rId315" Type="http://schemas.openxmlformats.org/officeDocument/2006/relationships/hyperlink" Target="https://www.masress.com/almasryalyoum/3933885" TargetMode="External"/><Relationship Id="rId316" Type="http://schemas.openxmlformats.org/officeDocument/2006/relationships/hyperlink" Target="https://www.masress.com/shorouk/1010480" TargetMode="External"/><Relationship Id="rId317" Type="http://schemas.openxmlformats.org/officeDocument/2006/relationships/hyperlink" Target="https://www.masress.com/youm7/2686806" TargetMode="External"/><Relationship Id="rId318" Type="http://schemas.openxmlformats.org/officeDocument/2006/relationships/hyperlink" Target="https://www.masress.com/hawadeth/266777" TargetMode="External"/><Relationship Id="rId319" Type="http://schemas.openxmlformats.org/officeDocument/2006/relationships/hyperlink" Target="https://www.masress.com/masrawy/700819550" TargetMode="External"/><Relationship Id="rId320" Type="http://schemas.openxmlformats.org/officeDocument/2006/relationships/hyperlink" Target="https://www.masress.com/elfagr/3115462" TargetMode="External"/><Relationship Id="rId321" Type="http://schemas.openxmlformats.org/officeDocument/2006/relationships/hyperlink" Target="https://www.masress.com/albawabh/1902330" TargetMode="External"/><Relationship Id="rId322" Type="http://schemas.openxmlformats.org/officeDocument/2006/relationships/hyperlink" Target="http://www.youm7.com/2692327" TargetMode="External"/><Relationship Id="rId323" Type="http://schemas.openxmlformats.org/officeDocument/2006/relationships/hyperlink" Target="https://www.masress.com/albawabh/1902927" TargetMode="External"/><Relationship Id="rId324" Type="http://schemas.openxmlformats.org/officeDocument/2006/relationships/hyperlink" Target="https://www.masress.com/masrawy/700819683" TargetMode="External"/><Relationship Id="rId325" Type="http://schemas.openxmlformats.org/officeDocument/2006/relationships/hyperlink" Target="http://www.youm7.com/2695687" TargetMode="External"/><Relationship Id="rId326" Type="http://schemas.openxmlformats.org/officeDocument/2006/relationships/hyperlink" Target="https://www.masress.com/albawabh/1907170" TargetMode="External"/><Relationship Id="rId327" Type="http://schemas.openxmlformats.org/officeDocument/2006/relationships/hyperlink" Target="https://www.masress.com/ahramgate/953588" TargetMode="External"/><Relationship Id="rId328" Type="http://schemas.openxmlformats.org/officeDocument/2006/relationships/hyperlink" Target="http://www.youm7.com/2700648" TargetMode="External"/><Relationship Id="rId329" Type="http://schemas.openxmlformats.org/officeDocument/2006/relationships/hyperlink" Target="http://www.youm7.com/2700876" TargetMode="External"/><Relationship Id="rId330" Type="http://schemas.openxmlformats.org/officeDocument/2006/relationships/hyperlink" Target="https://www.masress.com/albawabh/1934813" TargetMode="External"/><Relationship Id="rId331" Type="http://schemas.openxmlformats.org/officeDocument/2006/relationships/hyperlink" Target="https://www.masress.com/masrawy/700827630" TargetMode="External"/><Relationship Id="rId332" Type="http://schemas.openxmlformats.org/officeDocument/2006/relationships/hyperlink" Target="https://www.masress.com/alnahar/453068" TargetMode="External"/><Relationship Id="rId333" Type="http://schemas.openxmlformats.org/officeDocument/2006/relationships/hyperlink" Target="https://www.masress.com/masrawy/700851667" TargetMode="External"/><Relationship Id="rId334" Type="http://schemas.openxmlformats.org/officeDocument/2006/relationships/hyperlink" Target="https://www.masress.com/albawabh/2442641" TargetMode="External"/><Relationship Id="rId335" Type="http://schemas.openxmlformats.org/officeDocument/2006/relationships/hyperlink" Target="http://www.youm7.com/2749891" TargetMode="External"/><Relationship Id="rId336" Type="http://schemas.openxmlformats.org/officeDocument/2006/relationships/hyperlink" Target="https://www.masress.com/albawabh/1968798" TargetMode="External"/><Relationship Id="rId337" Type="http://schemas.openxmlformats.org/officeDocument/2006/relationships/hyperlink" Target="https://www.masress.com/masrawy/700951351" TargetMode="External"/><Relationship Id="rId338" Type="http://schemas.openxmlformats.org/officeDocument/2006/relationships/hyperlink" Target="http://www.youm7.com/3040185" TargetMode="External"/><Relationship Id="rId339" Type="http://schemas.openxmlformats.org/officeDocument/2006/relationships/hyperlink" Target="http://www.youm7.com/2759336" TargetMode="External"/><Relationship Id="rId340" Type="http://schemas.openxmlformats.org/officeDocument/2006/relationships/hyperlink" Target="https://www.masress.com/tahrirnews/3433128" TargetMode="External"/><Relationship Id="rId341" Type="http://schemas.openxmlformats.org/officeDocument/2006/relationships/hyperlink" Target="https://www.masress.com/msaeya/230348" TargetMode="External"/><Relationship Id="rId342" Type="http://schemas.openxmlformats.org/officeDocument/2006/relationships/hyperlink" Target="https://www.albawabhnews.com/1989967" TargetMode="External"/><Relationship Id="rId343" Type="http://schemas.openxmlformats.org/officeDocument/2006/relationships/hyperlink" Target="https://www.masress.com/masrawy/700859979" TargetMode="External"/><Relationship Id="rId344" Type="http://schemas.openxmlformats.org/officeDocument/2006/relationships/hyperlink" Target="https://www.masress.com/albawabh/1979091" TargetMode="External"/><Relationship Id="rId345" Type="http://schemas.openxmlformats.org/officeDocument/2006/relationships/hyperlink" Target="https://www.masress.com/youm7/2759882" TargetMode="External"/><Relationship Id="rId346" Type="http://schemas.openxmlformats.org/officeDocument/2006/relationships/hyperlink" Target="https://www.masress.com/masrawy/700860463" TargetMode="External"/><Relationship Id="rId347" Type="http://schemas.openxmlformats.org/officeDocument/2006/relationships/hyperlink" Target="http://www.youm7.com/2761456" TargetMode="External"/><Relationship Id="rId348" Type="http://schemas.openxmlformats.org/officeDocument/2006/relationships/hyperlink" Target="https://www.masress.com/almasryalyoum/3964496" TargetMode="External"/><Relationship Id="rId349" Type="http://schemas.openxmlformats.org/officeDocument/2006/relationships/hyperlink" Target="https://www.masress.com/almesryoon/1011755" TargetMode="External"/><Relationship Id="rId350" Type="http://schemas.openxmlformats.org/officeDocument/2006/relationships/hyperlink" Target="https://www.masress.com/masrawy/700878777" TargetMode="External"/><Relationship Id="rId351" Type="http://schemas.openxmlformats.org/officeDocument/2006/relationships/hyperlink" Target="https://www.masress.com/alwafd/1248586" TargetMode="External"/><Relationship Id="rId352" Type="http://schemas.openxmlformats.org/officeDocument/2006/relationships/hyperlink" Target="https://www.masress.com/veto/2264913" TargetMode="External"/><Relationship Id="rId353" Type="http://schemas.openxmlformats.org/officeDocument/2006/relationships/hyperlink" Target="http://www.youm7.com/2783881" TargetMode="External"/><Relationship Id="rId354" Type="http://schemas.openxmlformats.org/officeDocument/2006/relationships/hyperlink" Target="https://www.masress.com/elwatan/1251623" TargetMode="External"/><Relationship Id="rId355" Type="http://schemas.openxmlformats.org/officeDocument/2006/relationships/hyperlink" Target="http://www.youm7.com/3160187" TargetMode="External"/><Relationship Id="rId356" Type="http://schemas.openxmlformats.org/officeDocument/2006/relationships/hyperlink" Target="http://www.youm7.com/3160187" TargetMode="External"/><Relationship Id="rId357" Type="http://schemas.openxmlformats.org/officeDocument/2006/relationships/hyperlink" Target="https://www.masress.com/tahrirnews/3441460" TargetMode="External"/><Relationship Id="rId358" Type="http://schemas.openxmlformats.org/officeDocument/2006/relationships/hyperlink" Target="http://www.youm7.com/2792581" TargetMode="External"/><Relationship Id="rId359" Type="http://schemas.openxmlformats.org/officeDocument/2006/relationships/hyperlink" Target="https://www.masress.com/ahram/1536899" TargetMode="External"/><Relationship Id="rId360" Type="http://schemas.openxmlformats.org/officeDocument/2006/relationships/hyperlink" Target="http://www.youm7.com/3010655" TargetMode="External"/><Relationship Id="rId361" Type="http://schemas.openxmlformats.org/officeDocument/2006/relationships/hyperlink" Target="http://www.youm7.com/2798055" TargetMode="External"/><Relationship Id="rId362" Type="http://schemas.openxmlformats.org/officeDocument/2006/relationships/hyperlink" Target="http://www.youm7.com/2798055" TargetMode="External"/><Relationship Id="rId363" Type="http://schemas.openxmlformats.org/officeDocument/2006/relationships/hyperlink" Target="http://www.youm7.com/2920539" TargetMode="External"/><Relationship Id="rId364" Type="http://schemas.openxmlformats.org/officeDocument/2006/relationships/hyperlink" Target="https://www.masress.com/elwatan/1261149" TargetMode="External"/><Relationship Id="rId365" Type="http://schemas.openxmlformats.org/officeDocument/2006/relationships/hyperlink" Target="http://www.youm7.com/2799445" TargetMode="External"/><Relationship Id="rId366" Type="http://schemas.openxmlformats.org/officeDocument/2006/relationships/hyperlink" Target="https://www.masress.com/veto/2275585" TargetMode="External"/><Relationship Id="rId367" Type="http://schemas.openxmlformats.org/officeDocument/2006/relationships/hyperlink" Target="https://www.masress.com/albawabh/2021897" TargetMode="External"/><Relationship Id="rId368" Type="http://schemas.openxmlformats.org/officeDocument/2006/relationships/hyperlink" Target="http://www.youm7.com/2809780" TargetMode="External"/><Relationship Id="rId369" Type="http://schemas.openxmlformats.org/officeDocument/2006/relationships/hyperlink" Target="http://www.youm7.com/2818460" TargetMode="External"/><Relationship Id="rId370" Type="http://schemas.openxmlformats.org/officeDocument/2006/relationships/hyperlink" Target="https://www.masress.com/almasryalyoum/3981762" TargetMode="External"/><Relationship Id="rId371" Type="http://schemas.openxmlformats.org/officeDocument/2006/relationships/hyperlink" Target="https://www.masress.com/albawabh/2237129" TargetMode="External"/><Relationship Id="rId372" Type="http://schemas.openxmlformats.org/officeDocument/2006/relationships/hyperlink" Target="https://www.masress.com/albawabh/2039317" TargetMode="External"/><Relationship Id="rId373" Type="http://schemas.openxmlformats.org/officeDocument/2006/relationships/hyperlink" Target="https://www.masress.com/albawabh/2037676" TargetMode="External"/><Relationship Id="rId374" Type="http://schemas.openxmlformats.org/officeDocument/2006/relationships/hyperlink" Target="https://www.masress.com/veto/2296472" TargetMode="External"/><Relationship Id="rId375" Type="http://schemas.openxmlformats.org/officeDocument/2006/relationships/hyperlink" Target="http://www.youm7.com/2819488" TargetMode="External"/><Relationship Id="rId376" Type="http://schemas.openxmlformats.org/officeDocument/2006/relationships/hyperlink" Target="http://www.youm7.com/2823105" TargetMode="External"/><Relationship Id="rId377" Type="http://schemas.openxmlformats.org/officeDocument/2006/relationships/hyperlink" Target="https://www.masress.com/veto/2472607" TargetMode="External"/><Relationship Id="rId378" Type="http://schemas.openxmlformats.org/officeDocument/2006/relationships/hyperlink" Target="https://www.masress.com/veto/2296472" TargetMode="External"/><Relationship Id="rId379" Type="http://schemas.openxmlformats.org/officeDocument/2006/relationships/hyperlink" Target="https://www.masress.com/hawadeth/274355" TargetMode="External"/><Relationship Id="rId380" Type="http://schemas.openxmlformats.org/officeDocument/2006/relationships/hyperlink" Target="http://www.youm7.com/2829930" TargetMode="External"/><Relationship Id="rId381" Type="http://schemas.openxmlformats.org/officeDocument/2006/relationships/hyperlink" Target="https://www.masress.com/albawabh/2035543" TargetMode="External"/><Relationship Id="rId382" Type="http://schemas.openxmlformats.org/officeDocument/2006/relationships/hyperlink" Target="https://www.masress.com/albawabh/2088405" TargetMode="External"/><Relationship Id="rId383" Type="http://schemas.openxmlformats.org/officeDocument/2006/relationships/hyperlink" Target="https://www.masress.com/masrawy/700932383" TargetMode="External"/><Relationship Id="rId384" Type="http://schemas.openxmlformats.org/officeDocument/2006/relationships/hyperlink" Target="https://www.masress.com/tahrirnews/3472435" TargetMode="External"/><Relationship Id="rId385" Type="http://schemas.openxmlformats.org/officeDocument/2006/relationships/hyperlink" Target="https://www.masress.com/tahrirnews/3475124" TargetMode="External"/><Relationship Id="rId386" Type="http://schemas.openxmlformats.org/officeDocument/2006/relationships/hyperlink" Target="https://www.masress.com/masrawy/700933155" TargetMode="External"/><Relationship Id="rId387" Type="http://schemas.openxmlformats.org/officeDocument/2006/relationships/hyperlink" Target="https://www.masress.com/tahrirnews/3475124" TargetMode="External"/><Relationship Id="rId388" Type="http://schemas.openxmlformats.org/officeDocument/2006/relationships/hyperlink" Target="https://www.masress.com/masrawy/700933155" TargetMode="External"/><Relationship Id="rId389" Type="http://schemas.openxmlformats.org/officeDocument/2006/relationships/hyperlink" Target="https://www.masress.com/soutelomma/1344912" TargetMode="External"/><Relationship Id="rId390" Type="http://schemas.openxmlformats.org/officeDocument/2006/relationships/hyperlink" Target="http://www.youm7.com/2876441" TargetMode="External"/><Relationship Id="rId391" Type="http://schemas.openxmlformats.org/officeDocument/2006/relationships/hyperlink" Target="http://www.youm7.com/2885746" TargetMode="External"/><Relationship Id="rId392" Type="http://schemas.openxmlformats.org/officeDocument/2006/relationships/hyperlink" Target="https://www.masress.com/veto/2369209" TargetMode="External"/><Relationship Id="rId393" Type="http://schemas.openxmlformats.org/officeDocument/2006/relationships/hyperlink" Target="https://www.masress.com/almesryoon/1038937" TargetMode="External"/><Relationship Id="rId394" Type="http://schemas.openxmlformats.org/officeDocument/2006/relationships/hyperlink" Target="https://www.masress.com/veto/2391887" TargetMode="External"/><Relationship Id="rId395" Type="http://schemas.openxmlformats.org/officeDocument/2006/relationships/hyperlink" Target="http://www.youm7.com/2905320" TargetMode="External"/><Relationship Id="rId396" Type="http://schemas.openxmlformats.org/officeDocument/2006/relationships/hyperlink" Target="https://www.masress.com/elfagr/3295252" TargetMode="External"/><Relationship Id="rId397" Type="http://schemas.openxmlformats.org/officeDocument/2006/relationships/hyperlink" Target="https://www.masress.com/albawabh/2117178" TargetMode="External"/><Relationship Id="rId398" Type="http://schemas.openxmlformats.org/officeDocument/2006/relationships/hyperlink" Target="https://www.masress.com/veto/2370386" TargetMode="External"/><Relationship Id="rId399" Type="http://schemas.openxmlformats.org/officeDocument/2006/relationships/hyperlink" Target="https://www.masress.com/hawadeth/285975" TargetMode="External"/><Relationship Id="rId400" Type="http://schemas.openxmlformats.org/officeDocument/2006/relationships/hyperlink" Target="http://www.youm7.com/2886693" TargetMode="External"/><Relationship Id="rId401" Type="http://schemas.openxmlformats.org/officeDocument/2006/relationships/hyperlink" Target="https://www.masress.com/almesryoon/1038635" TargetMode="External"/><Relationship Id="rId402" Type="http://schemas.openxmlformats.org/officeDocument/2006/relationships/hyperlink" Target="https://www.masress.com/veto/2370525" TargetMode="External"/><Relationship Id="rId403" Type="http://schemas.openxmlformats.org/officeDocument/2006/relationships/hyperlink" Target="http://www.youm7.com/2916783" TargetMode="External"/><Relationship Id="rId404" Type="http://schemas.openxmlformats.org/officeDocument/2006/relationships/hyperlink" Target="http://www.youm7.com/2897682" TargetMode="External"/><Relationship Id="rId405" Type="http://schemas.openxmlformats.org/officeDocument/2006/relationships/hyperlink" Target="https://www.masress.com/albawabh/2128473" TargetMode="External"/><Relationship Id="rId406" Type="http://schemas.openxmlformats.org/officeDocument/2006/relationships/hyperlink" Target="https://www.masress.com/hawadeth/325845" TargetMode="External"/><Relationship Id="rId407" Type="http://schemas.openxmlformats.org/officeDocument/2006/relationships/hyperlink" Target="http://www.youm7.com/2895883" TargetMode="External"/><Relationship Id="rId408" Type="http://schemas.openxmlformats.org/officeDocument/2006/relationships/hyperlink" Target="https://www.masress.com/albawabh/2128160" TargetMode="External"/><Relationship Id="rId409" Type="http://schemas.openxmlformats.org/officeDocument/2006/relationships/hyperlink" Target="https://www.masress.com/veto/2380158" TargetMode="External"/><Relationship Id="rId410" Type="http://schemas.openxmlformats.org/officeDocument/2006/relationships/hyperlink" Target="http://www.youm7.com/2900635" TargetMode="External"/><Relationship Id="rId411" Type="http://schemas.openxmlformats.org/officeDocument/2006/relationships/hyperlink" Target="http://www.youm7.com/2900289" TargetMode="External"/><Relationship Id="rId412" Type="http://schemas.openxmlformats.org/officeDocument/2006/relationships/hyperlink" Target="https://www.masress.com/albawabh/2134330" TargetMode="External"/><Relationship Id="rId413" Type="http://schemas.openxmlformats.org/officeDocument/2006/relationships/hyperlink" Target="https://www.masress.com/almessa/351988" TargetMode="External"/><Relationship Id="rId414" Type="http://schemas.openxmlformats.org/officeDocument/2006/relationships/hyperlink" Target="https://www.masress.com/veto/2419607" TargetMode="External"/><Relationship Id="rId415" Type="http://schemas.openxmlformats.org/officeDocument/2006/relationships/hyperlink" Target="https://www.masress.com/masrawy/700955419" TargetMode="External"/><Relationship Id="rId416" Type="http://schemas.openxmlformats.org/officeDocument/2006/relationships/hyperlink" Target="https://www.masress.com/almesryoon/1062333" TargetMode="External"/><Relationship Id="rId417" Type="http://schemas.openxmlformats.org/officeDocument/2006/relationships/hyperlink" Target="http://www.youm7.com/2953431" TargetMode="External"/><Relationship Id="rId418" Type="http://schemas.openxmlformats.org/officeDocument/2006/relationships/hyperlink" Target="https://www.masress.com/albawabh/2199257" TargetMode="External"/><Relationship Id="rId419" Type="http://schemas.openxmlformats.org/officeDocument/2006/relationships/hyperlink" Target="https://www.masress.com/elbalad/2476342" TargetMode="External"/><Relationship Id="rId420" Type="http://schemas.openxmlformats.org/officeDocument/2006/relationships/hyperlink" Target="https://www.masress.com/hawadeth/298619" TargetMode="External"/><Relationship Id="rId421" Type="http://schemas.openxmlformats.org/officeDocument/2006/relationships/hyperlink" Target="http://www.youm7.com/2993991" TargetMode="External"/><Relationship Id="rId422" Type="http://schemas.openxmlformats.org/officeDocument/2006/relationships/hyperlink" Target="http://www.youm7.com/2994143" TargetMode="External"/><Relationship Id="rId423" Type="http://schemas.openxmlformats.org/officeDocument/2006/relationships/hyperlink" Target="https://www.masress.com/elbalad/2517159" TargetMode="External"/><Relationship Id="rId424" Type="http://schemas.openxmlformats.org/officeDocument/2006/relationships/hyperlink" Target="https://www.masress.com/elbalad/2517279" TargetMode="External"/><Relationship Id="rId425" Type="http://schemas.openxmlformats.org/officeDocument/2006/relationships/hyperlink" Target="https://www.masress.com/elsaba7/168330" TargetMode="External"/><Relationship Id="rId426" Type="http://schemas.openxmlformats.org/officeDocument/2006/relationships/hyperlink" Target="https://www.masress.com/elwatan/2695179" TargetMode="External"/><Relationship Id="rId427" Type="http://schemas.openxmlformats.org/officeDocument/2006/relationships/hyperlink" Target="http://www.youm7.com/2999215" TargetMode="External"/><Relationship Id="rId428" Type="http://schemas.openxmlformats.org/officeDocument/2006/relationships/hyperlink" Target="https://www.masress.com/albawabh/2258193" TargetMode="External"/><Relationship Id="rId429" Type="http://schemas.openxmlformats.org/officeDocument/2006/relationships/hyperlink" Target="https://www.masress.com/alwafd/1421756" TargetMode="External"/><Relationship Id="rId430" Type="http://schemas.openxmlformats.org/officeDocument/2006/relationships/hyperlink" Target="https://www.masress.com/elwatan/2695179" TargetMode="External"/><Relationship Id="rId431" Type="http://schemas.openxmlformats.org/officeDocument/2006/relationships/hyperlink" Target="http://www.youm7.com/2999215" TargetMode="External"/><Relationship Id="rId432" Type="http://schemas.openxmlformats.org/officeDocument/2006/relationships/hyperlink" Target="https://www.masress.com/albawabh/2258193" TargetMode="External"/><Relationship Id="rId433" Type="http://schemas.openxmlformats.org/officeDocument/2006/relationships/hyperlink" Target="https://www.masress.com/alwafd/1421756" TargetMode="External"/><Relationship Id="rId434" Type="http://schemas.openxmlformats.org/officeDocument/2006/relationships/hyperlink" Target="http://www.youm7.com/3008739" TargetMode="External"/><Relationship Id="rId435" Type="http://schemas.openxmlformats.org/officeDocument/2006/relationships/hyperlink" Target="http://www.youm7.com/3009715" TargetMode="External"/><Relationship Id="rId436" Type="http://schemas.openxmlformats.org/officeDocument/2006/relationships/hyperlink" Target="https://www.masress.com/almasryalyoum/4056838" TargetMode="External"/><Relationship Id="rId437" Type="http://schemas.openxmlformats.org/officeDocument/2006/relationships/hyperlink" Target="https://www.masress.com/albawabh/2270138" TargetMode="External"/><Relationship Id="rId438" Type="http://schemas.openxmlformats.org/officeDocument/2006/relationships/hyperlink" Target="https://www.masress.com/hawadeth/307345" TargetMode="External"/><Relationship Id="rId439" Type="http://schemas.openxmlformats.org/officeDocument/2006/relationships/hyperlink" Target="https://www.masress.com/veto/2499647" TargetMode="External"/><Relationship Id="rId440" Type="http://schemas.openxmlformats.org/officeDocument/2006/relationships/hyperlink" Target="https://www.masress.com/tahrirnews/3591773" TargetMode="External"/><Relationship Id="rId441" Type="http://schemas.openxmlformats.org/officeDocument/2006/relationships/hyperlink" Target="https://www.masress.com/hawadeth/307419" TargetMode="External"/><Relationship Id="rId442" Type="http://schemas.openxmlformats.org/officeDocument/2006/relationships/hyperlink" Target="https://www.masress.com/almasryalyoum/4057160" TargetMode="External"/><Relationship Id="rId443" Type="http://schemas.openxmlformats.org/officeDocument/2006/relationships/hyperlink" Target="https://www.masress.com/tahrirnews/3591773" TargetMode="External"/><Relationship Id="rId444" Type="http://schemas.openxmlformats.org/officeDocument/2006/relationships/hyperlink" Target="https://www.masress.com/hawadeth/307419" TargetMode="External"/><Relationship Id="rId445" Type="http://schemas.openxmlformats.org/officeDocument/2006/relationships/hyperlink" Target="https://www.masress.com/almasryalyoum/4057160" TargetMode="External"/><Relationship Id="rId446" Type="http://schemas.openxmlformats.org/officeDocument/2006/relationships/hyperlink" Target="https://www.masress.com/tahrirnews/3591773" TargetMode="External"/><Relationship Id="rId447" Type="http://schemas.openxmlformats.org/officeDocument/2006/relationships/hyperlink" Target="https://www.masress.com/hawadeth/307419" TargetMode="External"/><Relationship Id="rId448" Type="http://schemas.openxmlformats.org/officeDocument/2006/relationships/hyperlink" Target="https://www.masress.com/almasryalyoum/4057160" TargetMode="External"/><Relationship Id="rId449" Type="http://schemas.openxmlformats.org/officeDocument/2006/relationships/hyperlink" Target="https://www.masress.com/albawabh/2274500" TargetMode="External"/><Relationship Id="rId450" Type="http://schemas.openxmlformats.org/officeDocument/2006/relationships/hyperlink" Target="http://www.youm7.com/3012393" TargetMode="External"/><Relationship Id="rId451" Type="http://schemas.openxmlformats.org/officeDocument/2006/relationships/hyperlink" Target="https://www.masress.com/moheet/2511994" TargetMode="External"/><Relationship Id="rId452" Type="http://schemas.openxmlformats.org/officeDocument/2006/relationships/hyperlink" Target="https://www.masress.com/youm7/3575008" TargetMode="External"/><Relationship Id="rId453" Type="http://schemas.openxmlformats.org/officeDocument/2006/relationships/hyperlink" Target="https://www.masress.com/veto/2517968" TargetMode="External"/><Relationship Id="rId454" Type="http://schemas.openxmlformats.org/officeDocument/2006/relationships/hyperlink" Target="https://www.masress.com/alnahar/494488" TargetMode="External"/><Relationship Id="rId455" Type="http://schemas.openxmlformats.org/officeDocument/2006/relationships/hyperlink" Target="https://www.masress.com/almasryalyoum/4063526" TargetMode="External"/><Relationship Id="rId456" Type="http://schemas.openxmlformats.org/officeDocument/2006/relationships/hyperlink" Target="http://www.youm7.com/3037361" TargetMode="External"/><Relationship Id="rId457" Type="http://schemas.openxmlformats.org/officeDocument/2006/relationships/hyperlink" Target="https://www.masress.com/elbalad/2561411" TargetMode="External"/><Relationship Id="rId458" Type="http://schemas.openxmlformats.org/officeDocument/2006/relationships/hyperlink" Target="https://www.masress.com/elbalad/2561684" TargetMode="External"/><Relationship Id="rId459" Type="http://schemas.openxmlformats.org/officeDocument/2006/relationships/hyperlink" Target="https://www.masress.com/youm7/3882767" TargetMode="External"/><Relationship Id="rId460" Type="http://schemas.openxmlformats.org/officeDocument/2006/relationships/hyperlink" Target="https://www.masress.com/youm7/3882767" TargetMode="External"/><Relationship Id="rId461" Type="http://schemas.openxmlformats.org/officeDocument/2006/relationships/hyperlink" Target="https://www.elnabaa.net/715369" TargetMode="External"/><Relationship Id="rId462" Type="http://schemas.openxmlformats.org/officeDocument/2006/relationships/hyperlink" Target="https://www.elwatannews.com/news/details/3542813?t=push" TargetMode="External"/><Relationship Id="rId463" Type="http://schemas.openxmlformats.org/officeDocument/2006/relationships/hyperlink" Target="http://www.youm7.com/4086296" TargetMode="External"/><Relationship Id="rId464" Type="http://schemas.openxmlformats.org/officeDocument/2006/relationships/hyperlink" Target="http://www.youm7.com/4086296" TargetMode="External"/><Relationship Id="rId465" Type="http://schemas.openxmlformats.org/officeDocument/2006/relationships/hyperlink" Target="https://mesrion.com/story/1216425/&#1581;&#1576;&#1587;-&#1571;&#1576;-&#1593;&#1584;&#1576;-&#1575;&#1576;&#1606;&#1578;&#1607;-&#1581;&#1578;&#1609;-&#1575;&#1604;&#1605;&#1608;&#1578;-&#1604;&#1587;&#1608;&#1569;-&#1587;&#1604;&#1608;&#1603;&#1607;&#1575;" TargetMode="External"/><Relationship Id="rId466" Type="http://schemas.openxmlformats.org/officeDocument/2006/relationships/hyperlink" Target="https://www.masress.com/shorouk/1091016" TargetMode="External"/><Relationship Id="rId467" Type="http://schemas.openxmlformats.org/officeDocument/2006/relationships/hyperlink" Target="http://www.youm7.com/3036356" TargetMode="External"/><Relationship Id="rId468" Type="http://schemas.openxmlformats.org/officeDocument/2006/relationships/hyperlink" Target="https://www.masress.com/elbalad/2560154" TargetMode="External"/><Relationship Id="rId469" Type="http://schemas.openxmlformats.org/officeDocument/2006/relationships/hyperlink" Target="https://www.masress.com/elbalad/2575028" TargetMode="External"/><Relationship Id="rId470" Type="http://schemas.openxmlformats.org/officeDocument/2006/relationships/hyperlink" Target="http://www.youm7.com/3050044" TargetMode="External"/><Relationship Id="rId471" Type="http://schemas.openxmlformats.org/officeDocument/2006/relationships/hyperlink" Target="https://www.masress.com/elbalad/2574668" TargetMode="External"/><Relationship Id="rId472" Type="http://schemas.openxmlformats.org/officeDocument/2006/relationships/hyperlink" Target="http://www.youm7.com/3051585" TargetMode="External"/><Relationship Id="rId473" Type="http://schemas.openxmlformats.org/officeDocument/2006/relationships/hyperlink" Target="https://www.masress.com/ahrammassai/315396" TargetMode="External"/><Relationship Id="rId474" Type="http://schemas.openxmlformats.org/officeDocument/2006/relationships/hyperlink" Target="https://www.masress.com/shorouk/1095613" TargetMode="External"/><Relationship Id="rId475" Type="http://schemas.openxmlformats.org/officeDocument/2006/relationships/hyperlink" Target="https://www.masress.com/veto/2559730" TargetMode="External"/><Relationship Id="rId476" Type="http://schemas.openxmlformats.org/officeDocument/2006/relationships/hyperlink" Target="https://www.masress.com/elwatan/1819442" TargetMode="External"/><Relationship Id="rId477" Type="http://schemas.openxmlformats.org/officeDocument/2006/relationships/hyperlink" Target="https://www.masress.com/elwatan/1826999" TargetMode="External"/><Relationship Id="rId478" Type="http://schemas.openxmlformats.org/officeDocument/2006/relationships/hyperlink" Target="http://www.youm7.com/3660349" TargetMode="External"/><Relationship Id="rId479" Type="http://schemas.openxmlformats.org/officeDocument/2006/relationships/hyperlink" Target="https://www.masress.com/albawabh/2349221" TargetMode="External"/><Relationship Id="rId480" Type="http://schemas.openxmlformats.org/officeDocument/2006/relationships/hyperlink" Target="https://www.masress.com/elbalad/2602156" TargetMode="External"/><Relationship Id="rId481" Type="http://schemas.openxmlformats.org/officeDocument/2006/relationships/hyperlink" Target="https://www.masress.com/shorouk/1100127" TargetMode="External"/><Relationship Id="rId482" Type="http://schemas.openxmlformats.org/officeDocument/2006/relationships/hyperlink" Target="https://www.masress.com/masrawy/701022001" TargetMode="External"/><Relationship Id="rId483" Type="http://schemas.openxmlformats.org/officeDocument/2006/relationships/hyperlink" Target="https://www.masress.com/almasryalyoum/4084015" TargetMode="External"/><Relationship Id="rId484" Type="http://schemas.openxmlformats.org/officeDocument/2006/relationships/hyperlink" Target="https://www.masress.com/masrawy/701023584" TargetMode="External"/><Relationship Id="rId485" Type="http://schemas.openxmlformats.org/officeDocument/2006/relationships/hyperlink" Target="https://www.masress.com/albawabh/2365519" TargetMode="External"/><Relationship Id="rId486" Type="http://schemas.openxmlformats.org/officeDocument/2006/relationships/hyperlink" Target="http://www.youm7.com/3094526" TargetMode="External"/><Relationship Id="rId487" Type="http://schemas.openxmlformats.org/officeDocument/2006/relationships/hyperlink" Target="https://www.masress.com/elbalad/2617544" TargetMode="External"/><Relationship Id="rId488" Type="http://schemas.openxmlformats.org/officeDocument/2006/relationships/hyperlink" Target="http://www.youm7.com/3097544" TargetMode="External"/><Relationship Id="rId489" Type="http://schemas.openxmlformats.org/officeDocument/2006/relationships/hyperlink" Target="https://www.masress.com/elfagr/3478272" TargetMode="External"/><Relationship Id="rId490" Type="http://schemas.openxmlformats.org/officeDocument/2006/relationships/hyperlink" Target="https://www.masress.com/masrawy/701033438" TargetMode="External"/><Relationship Id="rId491" Type="http://schemas.openxmlformats.org/officeDocument/2006/relationships/hyperlink" Target="https://www.masress.com/masrawy/701033890" TargetMode="External"/><Relationship Id="rId492" Type="http://schemas.openxmlformats.org/officeDocument/2006/relationships/hyperlink" Target="https://www.masress.com/almessa/368940" TargetMode="External"/><Relationship Id="rId493" Type="http://schemas.openxmlformats.org/officeDocument/2006/relationships/hyperlink" Target="http://www.youm7.com/3188674" TargetMode="External"/><Relationship Id="rId494" Type="http://schemas.openxmlformats.org/officeDocument/2006/relationships/hyperlink" Target="https://www.masress.com/elfagr/3486925" TargetMode="External"/><Relationship Id="rId495" Type="http://schemas.openxmlformats.org/officeDocument/2006/relationships/hyperlink" Target="http://www.youm7.com/3129088" TargetMode="External"/><Relationship Id="rId496" Type="http://schemas.openxmlformats.org/officeDocument/2006/relationships/hyperlink" Target="https://www.masress.com/veto/2610271" TargetMode="External"/><Relationship Id="rId497" Type="http://schemas.openxmlformats.org/officeDocument/2006/relationships/hyperlink" Target="https://www.masress.com/elwatan/1919699" TargetMode="External"/><Relationship Id="rId498" Type="http://schemas.openxmlformats.org/officeDocument/2006/relationships/hyperlink" Target="https://www.masress.com/almesryoon/1157823" TargetMode="External"/><Relationship Id="rId499" Type="http://schemas.openxmlformats.org/officeDocument/2006/relationships/hyperlink" Target="http://www.elbalad.news/show.aspx?id=2660581" TargetMode="External"/><Relationship Id="rId500" Type="http://schemas.openxmlformats.org/officeDocument/2006/relationships/hyperlink" Target="https://www.masress.com/veto/2614645" TargetMode="External"/><Relationship Id="rId501" Type="http://schemas.openxmlformats.org/officeDocument/2006/relationships/hyperlink" Target="https://www.albawabhnews.com/2416050" TargetMode="External"/><Relationship Id="rId502" Type="http://schemas.openxmlformats.org/officeDocument/2006/relationships/hyperlink" Target="https://www.masress.com/elwatan/1933034" TargetMode="External"/><Relationship Id="rId503" Type="http://schemas.openxmlformats.org/officeDocument/2006/relationships/hyperlink" Target="http://www.youm7.com/3132684" TargetMode="External"/><Relationship Id="rId504" Type="http://schemas.openxmlformats.org/officeDocument/2006/relationships/hyperlink" Target="https://www.masress.com/shorouk/1111170" TargetMode="External"/><Relationship Id="rId505" Type="http://schemas.openxmlformats.org/officeDocument/2006/relationships/hyperlink" Target="https://www.masress.com/elbalad/2656698" TargetMode="External"/><Relationship Id="rId506" Type="http://schemas.openxmlformats.org/officeDocument/2006/relationships/hyperlink" Target="https://www.masress.com/hawadeth/447081" TargetMode="External"/><Relationship Id="rId507" Type="http://schemas.openxmlformats.org/officeDocument/2006/relationships/hyperlink" Target="http://www.youm7.com/3134156" TargetMode="External"/><Relationship Id="rId508" Type="http://schemas.openxmlformats.org/officeDocument/2006/relationships/hyperlink" Target="https://www.masress.com/hawadeth/328298" TargetMode="External"/><Relationship Id="rId509" Type="http://schemas.openxmlformats.org/officeDocument/2006/relationships/hyperlink" Target="https://www.masress.com/soutelomma/1519526" TargetMode="External"/><Relationship Id="rId510" Type="http://schemas.openxmlformats.org/officeDocument/2006/relationships/hyperlink" Target="http://www.youm7.com/3486015" TargetMode="External"/><Relationship Id="rId511" Type="http://schemas.openxmlformats.org/officeDocument/2006/relationships/hyperlink" Target="http://www.youm7.com/3144299" TargetMode="External"/><Relationship Id="rId512" Type="http://schemas.openxmlformats.org/officeDocument/2006/relationships/hyperlink" Target="https://www.masress.com/veto/2625119" TargetMode="External"/><Relationship Id="rId513" Type="http://schemas.openxmlformats.org/officeDocument/2006/relationships/hyperlink" Target="https://www.masress.com/veto/2625997" TargetMode="External"/><Relationship Id="rId514" Type="http://schemas.openxmlformats.org/officeDocument/2006/relationships/hyperlink" Target="https://www.masrawy.com/news/news_cases/details/2019/3/3/1524736/&#1588;&#1603;-&#1601;&#1610;-&#1587;&#1604;&#1608;&#1603;&#1607;&#1575;-&#1575;&#1604;&#1605;&#1572;&#1576;&#1583;-&#1604;&#1593;&#1575;&#1605;&#1604;-&#1602;&#1578;&#1604;-&#1586;&#1608;&#1580;&#1578;&#1607;-&#1601;&#1610;-&#1575;&#1604;&#1605;&#1593;&#1589;&#1585;&#1577;" TargetMode="External"/><Relationship Id="rId515" Type="http://schemas.openxmlformats.org/officeDocument/2006/relationships/hyperlink" Target="http://www.youm7.com/3164923" TargetMode="External"/><Relationship Id="rId516" Type="http://schemas.openxmlformats.org/officeDocument/2006/relationships/hyperlink" Target="https://www.masress.com/soutelomma/1530607" TargetMode="External"/><Relationship Id="rId517" Type="http://schemas.openxmlformats.org/officeDocument/2006/relationships/hyperlink" Target="https://www.masress.com/almesryoon/1166941" TargetMode="External"/><Relationship Id="rId518" Type="http://schemas.openxmlformats.org/officeDocument/2006/relationships/hyperlink" Target="https://www.masress.com/elwatan/3856227" TargetMode="External"/><Relationship Id="rId519" Type="http://schemas.openxmlformats.org/officeDocument/2006/relationships/hyperlink" Target="https://www.masress.com/elwatan/3856227" TargetMode="External"/><Relationship Id="rId520" Type="http://schemas.openxmlformats.org/officeDocument/2006/relationships/hyperlink" Target="https://www.masress.com/ahramgate/1645841" TargetMode="External"/><Relationship Id="rId521" Type="http://schemas.openxmlformats.org/officeDocument/2006/relationships/hyperlink" Target="http://www.youm7.com/3171534" TargetMode="External"/><Relationship Id="rId522" Type="http://schemas.openxmlformats.org/officeDocument/2006/relationships/hyperlink" Target="https://www.masress.com/veto/2652553" TargetMode="External"/><Relationship Id="rId523" Type="http://schemas.openxmlformats.org/officeDocument/2006/relationships/hyperlink" Target="https://www.masress.com/youm7/3171845" TargetMode="External"/><Relationship Id="rId524" Type="http://schemas.openxmlformats.org/officeDocument/2006/relationships/hyperlink" Target="https://www.masress.com/veto/2655217" TargetMode="External"/><Relationship Id="rId525" Type="http://schemas.openxmlformats.org/officeDocument/2006/relationships/hyperlink" Target="https://www.masress.com/veto/2655451" TargetMode="External"/><Relationship Id="rId526" Type="http://schemas.openxmlformats.org/officeDocument/2006/relationships/hyperlink" Target="http://www.youm7.com/3189859" TargetMode="External"/><Relationship Id="rId527" Type="http://schemas.openxmlformats.org/officeDocument/2006/relationships/hyperlink" Target="https://www.masress.com/alnahar/509331" TargetMode="External"/><Relationship Id="rId528" Type="http://schemas.openxmlformats.org/officeDocument/2006/relationships/hyperlink" Target="https://www.masress.com/almesryoon/1173417" TargetMode="External"/><Relationship Id="rId529" Type="http://schemas.openxmlformats.org/officeDocument/2006/relationships/hyperlink" Target="https://www.masress.com/elfagr/3549562" TargetMode="External"/><Relationship Id="rId530" Type="http://schemas.openxmlformats.org/officeDocument/2006/relationships/hyperlink" Target="http://www.youm7.com/3191022" TargetMode="External"/><Relationship Id="rId531" Type="http://schemas.openxmlformats.org/officeDocument/2006/relationships/hyperlink" Target="https://www.masress.com/veto/2670685" TargetMode="External"/><Relationship Id="rId532" Type="http://schemas.openxmlformats.org/officeDocument/2006/relationships/hyperlink" Target="https://www.masress.com/alwafd/1494269" TargetMode="External"/><Relationship Id="rId533" Type="http://schemas.openxmlformats.org/officeDocument/2006/relationships/hyperlink" Target="http://www.youm7.com/3195916" TargetMode="External"/><Relationship Id="rId534" Type="http://schemas.openxmlformats.org/officeDocument/2006/relationships/hyperlink" Target="https://www.masress.com/veto/2675855" TargetMode="External"/><Relationship Id="rId535" Type="http://schemas.openxmlformats.org/officeDocument/2006/relationships/hyperlink" Target="https://www.masress.com/tahrirnews/3733481" TargetMode="External"/><Relationship Id="rId536" Type="http://schemas.openxmlformats.org/officeDocument/2006/relationships/hyperlink" Target="https://www.masress.com/tahrirnews/3738041" TargetMode="External"/><Relationship Id="rId537" Type="http://schemas.openxmlformats.org/officeDocument/2006/relationships/hyperlink" Target="https://www.masress.com/elsaba7/177025" TargetMode="External"/><Relationship Id="rId538" Type="http://schemas.openxmlformats.org/officeDocument/2006/relationships/hyperlink" Target="https://www.masress.com/youm7/3255925" TargetMode="External"/><Relationship Id="rId539" Type="http://schemas.openxmlformats.org/officeDocument/2006/relationships/hyperlink" Target="http://www.youm7.com/3254727" TargetMode="External"/><Relationship Id="rId540" Type="http://schemas.openxmlformats.org/officeDocument/2006/relationships/hyperlink" Target="https://www.masress.com/elfagr/3607522" TargetMode="External"/><Relationship Id="rId541" Type="http://schemas.openxmlformats.org/officeDocument/2006/relationships/hyperlink" Target="http://www.youm7.com/3262139" TargetMode="External"/><Relationship Id="rId542" Type="http://schemas.openxmlformats.org/officeDocument/2006/relationships/hyperlink" Target="https://www.masress.com/almesryoon/1189163" TargetMode="External"/><Relationship Id="rId543" Type="http://schemas.openxmlformats.org/officeDocument/2006/relationships/hyperlink" Target="https://www.masress.com/alwafd/1535627" TargetMode="External"/><Relationship Id="rId544" Type="http://schemas.openxmlformats.org/officeDocument/2006/relationships/hyperlink" Target="http://www.youm7.com/3261271" TargetMode="External"/><Relationship Id="rId545" Type="http://schemas.openxmlformats.org/officeDocument/2006/relationships/hyperlink" Target="https://www.masress.com/masrawy/701102838" TargetMode="External"/><Relationship Id="rId546" Type="http://schemas.openxmlformats.org/officeDocument/2006/relationships/hyperlink" Target="https://www.masress.com/elfagr/3627268" TargetMode="External"/><Relationship Id="rId547" Type="http://schemas.openxmlformats.org/officeDocument/2006/relationships/hyperlink" Target="https://www.masress.com/ahram/1598585" TargetMode="External"/><Relationship Id="rId548" Type="http://schemas.openxmlformats.org/officeDocument/2006/relationships/hyperlink" Target="http://www.youm7.com/3283273" TargetMode="External"/><Relationship Id="rId549" Type="http://schemas.openxmlformats.org/officeDocument/2006/relationships/hyperlink" Target="https://www.masress.com/hawadeth/359357" TargetMode="External"/><Relationship Id="rId550" Type="http://schemas.openxmlformats.org/officeDocument/2006/relationships/hyperlink" Target="https://www.masress.com/elwatan/2214500" TargetMode="External"/><Relationship Id="rId551" Type="http://schemas.openxmlformats.org/officeDocument/2006/relationships/hyperlink" Target="https://www.masress.com/soutelomma/1591114" TargetMode="External"/><Relationship Id="rId552" Type="http://schemas.openxmlformats.org/officeDocument/2006/relationships/hyperlink" Target="https://www.masress.com/masrawy/701109574" TargetMode="External"/><Relationship Id="rId553" Type="http://schemas.openxmlformats.org/officeDocument/2006/relationships/hyperlink" Target="https://www.masress.com/elfagr/3644959" TargetMode="External"/><Relationship Id="rId554" Type="http://schemas.openxmlformats.org/officeDocument/2006/relationships/hyperlink" Target="http://www.youm7.com/3305833" TargetMode="External"/><Relationship Id="rId555" Type="http://schemas.openxmlformats.org/officeDocument/2006/relationships/hyperlink" Target="https://www.masress.com/veto/2771198" TargetMode="External"/><Relationship Id="rId556" Type="http://schemas.openxmlformats.org/officeDocument/2006/relationships/hyperlink" Target="http://www.youm7.com/3304778" TargetMode="External"/><Relationship Id="rId557" Type="http://schemas.openxmlformats.org/officeDocument/2006/relationships/hyperlink" Target="https://www.masress.com/masrawy/701113564" TargetMode="External"/><Relationship Id="rId558" Type="http://schemas.openxmlformats.org/officeDocument/2006/relationships/hyperlink" Target="https://www.masress.com/elfagr/3656916" TargetMode="External"/><Relationship Id="rId559" Type="http://schemas.openxmlformats.org/officeDocument/2006/relationships/hyperlink" Target="http://www.youm7.com/3305833" TargetMode="External"/><Relationship Id="rId560" Type="http://schemas.openxmlformats.org/officeDocument/2006/relationships/hyperlink" Target="https://www.masress.com/veto/2771198" TargetMode="External"/><Relationship Id="rId561" Type="http://schemas.openxmlformats.org/officeDocument/2006/relationships/hyperlink" Target="https://www.masress.com/veto/2771951" TargetMode="External"/><Relationship Id="rId562" Type="http://schemas.openxmlformats.org/officeDocument/2006/relationships/hyperlink" Target="https://www.masress.com/masrawy/701113564" TargetMode="External"/><Relationship Id="rId563" Type="http://schemas.openxmlformats.org/officeDocument/2006/relationships/hyperlink" Target="https://www.masress.com/elfagr/3656916" TargetMode="External"/><Relationship Id="rId564" Type="http://schemas.openxmlformats.org/officeDocument/2006/relationships/hyperlink" Target="http://www.youm7.com/3305653" TargetMode="External"/><Relationship Id="rId565" Type="http://schemas.openxmlformats.org/officeDocument/2006/relationships/hyperlink" Target="http://www.youm7.com/3308027" TargetMode="External"/><Relationship Id="rId566" Type="http://schemas.openxmlformats.org/officeDocument/2006/relationships/hyperlink" Target="https://www.masress.com/masrawy/701113576" TargetMode="External"/><Relationship Id="rId567" Type="http://schemas.openxmlformats.org/officeDocument/2006/relationships/hyperlink" Target="https://www.masress.com/almasryalyoum/4156861" TargetMode="External"/><Relationship Id="rId568" Type="http://schemas.openxmlformats.org/officeDocument/2006/relationships/hyperlink" Target="https://www.masress.com/elsaba7/180001" TargetMode="External"/><Relationship Id="rId569" Type="http://schemas.openxmlformats.org/officeDocument/2006/relationships/hyperlink" Target="https://www.masress.com/veto/2775632" TargetMode="External"/><Relationship Id="rId570" Type="http://schemas.openxmlformats.org/officeDocument/2006/relationships/hyperlink" Target="https://www.masress.com/elbalad/2830425" TargetMode="External"/><Relationship Id="rId571" Type="http://schemas.openxmlformats.org/officeDocument/2006/relationships/hyperlink" Target="https://www.youm7.com/3398076" TargetMode="External"/><Relationship Id="rId572" Type="http://schemas.openxmlformats.org/officeDocument/2006/relationships/hyperlink" Target="http://www.youm7.com/3324406" TargetMode="External"/><Relationship Id="rId573" Type="http://schemas.openxmlformats.org/officeDocument/2006/relationships/hyperlink" Target="http://www.youm7.com/3326538" TargetMode="External"/><Relationship Id="rId574" Type="http://schemas.openxmlformats.org/officeDocument/2006/relationships/hyperlink" Target="https://www.masress.com/elfagr/3671063" TargetMode="External"/><Relationship Id="rId575" Type="http://schemas.openxmlformats.org/officeDocument/2006/relationships/hyperlink" Target="https://www.masress.com/elfagr/3672224" TargetMode="External"/><Relationship Id="rId576" Type="http://schemas.openxmlformats.org/officeDocument/2006/relationships/hyperlink" Target="http://www.youm7.com/3327219" TargetMode="External"/><Relationship Id="rId577" Type="http://schemas.openxmlformats.org/officeDocument/2006/relationships/hyperlink" Target="http://www.youm7.com/3328148" TargetMode="External"/><Relationship Id="rId578" Type="http://schemas.openxmlformats.org/officeDocument/2006/relationships/hyperlink" Target="https://www.masress.com/alwafd/1579405" TargetMode="External"/><Relationship Id="rId579" Type="http://schemas.openxmlformats.org/officeDocument/2006/relationships/hyperlink" Target="https://www.masress.com/almesryoon/1200288" TargetMode="External"/><Relationship Id="rId580" Type="http://schemas.openxmlformats.org/officeDocument/2006/relationships/hyperlink" Target="https://www.masress.com/veto/2793974" TargetMode="External"/><Relationship Id="rId581" Type="http://schemas.openxmlformats.org/officeDocument/2006/relationships/hyperlink" Target="https://www.masress.com/almesryoon/1200288" TargetMode="External"/><Relationship Id="rId582" Type="http://schemas.openxmlformats.org/officeDocument/2006/relationships/hyperlink" Target="https://www.masress.com/elwatan/2399726" TargetMode="External"/><Relationship Id="rId583" Type="http://schemas.openxmlformats.org/officeDocument/2006/relationships/hyperlink" Target="https://www.masress.com/almasryalyoum/4173701" TargetMode="External"/><Relationship Id="rId584" Type="http://schemas.openxmlformats.org/officeDocument/2006/relationships/hyperlink" Target="http://www.youm7.com/4398677" TargetMode="External"/><Relationship Id="rId585" Type="http://schemas.openxmlformats.org/officeDocument/2006/relationships/hyperlink" Target="https://www.masress.com/elwatan/2397674" TargetMode="External"/><Relationship Id="rId586" Type="http://schemas.openxmlformats.org/officeDocument/2006/relationships/hyperlink" Target="https://www.masress.com/veto/2820831" TargetMode="External"/><Relationship Id="rId587" Type="http://schemas.openxmlformats.org/officeDocument/2006/relationships/hyperlink" Target="https://www.masress.com/almessa/388413" TargetMode="External"/><Relationship Id="rId588" Type="http://schemas.openxmlformats.org/officeDocument/2006/relationships/hyperlink" Target="https://www.masress.com/elfagr/3713412" TargetMode="External"/><Relationship Id="rId589" Type="http://schemas.openxmlformats.org/officeDocument/2006/relationships/hyperlink" Target="https://www.masress.com/masrawy/701137527" TargetMode="External"/><Relationship Id="rId590" Type="http://schemas.openxmlformats.org/officeDocument/2006/relationships/hyperlink" Target="https://www.masress.com/elbalad/2891169" TargetMode="External"/><Relationship Id="rId591" Type="http://schemas.openxmlformats.org/officeDocument/2006/relationships/hyperlink" Target="http://www.youm7.com/3369791" TargetMode="External"/><Relationship Id="rId592" Type="http://schemas.openxmlformats.org/officeDocument/2006/relationships/hyperlink" Target="https://www.masress.com/elfagr/3714600" TargetMode="External"/><Relationship Id="rId593" Type="http://schemas.openxmlformats.org/officeDocument/2006/relationships/hyperlink" Target="https://www.masress.com/masrawy/701137874" TargetMode="External"/><Relationship Id="rId594" Type="http://schemas.openxmlformats.org/officeDocument/2006/relationships/hyperlink" Target="https://www.masress.com/soutelomma/1641243" TargetMode="External"/><Relationship Id="rId595" Type="http://schemas.openxmlformats.org/officeDocument/2006/relationships/hyperlink" Target="https://www.masress.com/almesryoon/1209295" TargetMode="External"/><Relationship Id="rId596" Type="http://schemas.openxmlformats.org/officeDocument/2006/relationships/hyperlink" Target="https://www.masress.com/ahramgate/1568228" TargetMode="External"/><Relationship Id="rId597" Type="http://schemas.openxmlformats.org/officeDocument/2006/relationships/hyperlink" Target="https://www.masress.com/elwatan/2452404" TargetMode="External"/><Relationship Id="rId598" Type="http://schemas.openxmlformats.org/officeDocument/2006/relationships/hyperlink" Target="https://www.masress.com/masrawy/701140591" TargetMode="External"/><Relationship Id="rId599" Type="http://schemas.openxmlformats.org/officeDocument/2006/relationships/hyperlink" Target="https://www.masress.com/almesryoon/1209474" TargetMode="External"/><Relationship Id="rId600" Type="http://schemas.openxmlformats.org/officeDocument/2006/relationships/hyperlink" Target="https://www.masress.com/youm7/3382315" TargetMode="External"/><Relationship Id="rId601" Type="http://schemas.openxmlformats.org/officeDocument/2006/relationships/hyperlink" Target="https://www.masress.com/shorouk/1155600" TargetMode="External"/><Relationship Id="rId602" Type="http://schemas.openxmlformats.org/officeDocument/2006/relationships/hyperlink" Target="https://www.masress.com/almesryoon/1210901" TargetMode="External"/><Relationship Id="rId603" Type="http://schemas.openxmlformats.org/officeDocument/2006/relationships/hyperlink" Target="http://www.youm7.com/3383844" TargetMode="External"/><Relationship Id="rId604" Type="http://schemas.openxmlformats.org/officeDocument/2006/relationships/hyperlink" Target="https://www.masress.com/almesryoon/1210784" TargetMode="External"/><Relationship Id="rId605" Type="http://schemas.openxmlformats.org/officeDocument/2006/relationships/hyperlink" Target="https://www.masress.com/almasryalyoum/4182207" TargetMode="External"/><Relationship Id="rId606" Type="http://schemas.openxmlformats.org/officeDocument/2006/relationships/hyperlink" Target="https://www.masress.com/youm7/3396282" TargetMode="External"/><Relationship Id="rId607" Type="http://schemas.openxmlformats.org/officeDocument/2006/relationships/hyperlink" Target="https://www.masress.com/masrawy/701149137" TargetMode="External"/><Relationship Id="rId608" Type="http://schemas.openxmlformats.org/officeDocument/2006/relationships/hyperlink" Target="https://www.masress.com/albawabh/2694349" TargetMode="External"/><Relationship Id="rId609" Type="http://schemas.openxmlformats.org/officeDocument/2006/relationships/hyperlink" Target="http://www.youm7.com/3397247" TargetMode="External"/><Relationship Id="rId610" Type="http://schemas.openxmlformats.org/officeDocument/2006/relationships/hyperlink" Target="https://www.masress.com/elbalad/2920244" TargetMode="External"/><Relationship Id="rId611" Type="http://schemas.openxmlformats.org/officeDocument/2006/relationships/hyperlink" Target="https://www.masress.com/masrawy/701148351" TargetMode="External"/><Relationship Id="rId612" Type="http://schemas.openxmlformats.org/officeDocument/2006/relationships/hyperlink" Target="https://www.masress.com/alwafd/1820008" TargetMode="External"/><Relationship Id="rId613" Type="http://schemas.openxmlformats.org/officeDocument/2006/relationships/hyperlink" Target="http://www.youm7.com/3406678" TargetMode="External"/><Relationship Id="rId614" Type="http://schemas.openxmlformats.org/officeDocument/2006/relationships/hyperlink" Target="https://www.masress.com/masrawy/701152220" TargetMode="External"/><Relationship Id="rId615" Type="http://schemas.openxmlformats.org/officeDocument/2006/relationships/hyperlink" Target="https://www.masress.com/almesryoon/1214878" TargetMode="External"/><Relationship Id="rId616" Type="http://schemas.openxmlformats.org/officeDocument/2006/relationships/hyperlink" Target="http://gate.ahram.org.eg/News/1583801.aspx" TargetMode="External"/><Relationship Id="rId617" Type="http://schemas.openxmlformats.org/officeDocument/2006/relationships/hyperlink" Target="http://www.youm7.com/3409290" TargetMode="External"/><Relationship Id="rId618" Type="http://schemas.openxmlformats.org/officeDocument/2006/relationships/hyperlink" Target="http://www.youm7.com/3418600" TargetMode="External"/><Relationship Id="rId619" Type="http://schemas.openxmlformats.org/officeDocument/2006/relationships/hyperlink" Target="http://www.youm7.com/3561805" TargetMode="External"/><Relationship Id="rId620" Type="http://schemas.openxmlformats.org/officeDocument/2006/relationships/hyperlink" Target="https://www.masress.com/tahrirnews/3836350" TargetMode="External"/><Relationship Id="rId621" Type="http://schemas.openxmlformats.org/officeDocument/2006/relationships/hyperlink" Target="http://www.youm7.com/3426197" TargetMode="External"/><Relationship Id="rId622" Type="http://schemas.openxmlformats.org/officeDocument/2006/relationships/hyperlink" Target="https://www.masress.com/masrawy/701159489" TargetMode="External"/><Relationship Id="rId623" Type="http://schemas.openxmlformats.org/officeDocument/2006/relationships/hyperlink" Target="https://www.masress.com/elwatan/2546562" TargetMode="External"/><Relationship Id="rId624" Type="http://schemas.openxmlformats.org/officeDocument/2006/relationships/hyperlink" Target="http://www.youm7.com/3429930" TargetMode="External"/><Relationship Id="rId625" Type="http://schemas.openxmlformats.org/officeDocument/2006/relationships/hyperlink" Target="https://www.masress.com/masrawy/701164023" TargetMode="External"/><Relationship Id="rId626" Type="http://schemas.openxmlformats.org/officeDocument/2006/relationships/hyperlink" Target="http://www.youm7.com/3438500" TargetMode="External"/><Relationship Id="rId627" Type="http://schemas.openxmlformats.org/officeDocument/2006/relationships/hyperlink" Target="https://www.masress.com/alwafd/1658096" TargetMode="External"/><Relationship Id="rId628" Type="http://schemas.openxmlformats.org/officeDocument/2006/relationships/hyperlink" Target="http://www.youm7.com/3441873" TargetMode="External"/><Relationship Id="rId629" Type="http://schemas.openxmlformats.org/officeDocument/2006/relationships/hyperlink" Target="http://www.youm7.com/3461981" TargetMode="External"/><Relationship Id="rId630" Type="http://schemas.openxmlformats.org/officeDocument/2006/relationships/hyperlink" Target="http://www.youm7.com/3459687" TargetMode="External"/><Relationship Id="rId631" Type="http://schemas.openxmlformats.org/officeDocument/2006/relationships/hyperlink" Target="http://www.youm7.com/3891772" TargetMode="External"/><Relationship Id="rId632" Type="http://schemas.openxmlformats.org/officeDocument/2006/relationships/hyperlink" Target="http://www.youm7.com/3891772" TargetMode="External"/><Relationship Id="rId633" Type="http://schemas.openxmlformats.org/officeDocument/2006/relationships/hyperlink" Target="http://www.youm7.com/3476125" TargetMode="External"/><Relationship Id="rId634" Type="http://schemas.openxmlformats.org/officeDocument/2006/relationships/hyperlink" Target="http://www.youm7.com/3485930" TargetMode="External"/><Relationship Id="rId635" Type="http://schemas.openxmlformats.org/officeDocument/2006/relationships/hyperlink" Target="https://www.masress.com/alnahar/532779" TargetMode="External"/><Relationship Id="rId636" Type="http://schemas.openxmlformats.org/officeDocument/2006/relationships/hyperlink" Target="https://www.masress.com/veto/2931862" TargetMode="External"/><Relationship Id="rId637" Type="http://schemas.openxmlformats.org/officeDocument/2006/relationships/hyperlink" Target="https://www.masress.com/elfagr/3813968" TargetMode="External"/><Relationship Id="rId638" Type="http://schemas.openxmlformats.org/officeDocument/2006/relationships/hyperlink" Target="http://www.youm7.com/3486877" TargetMode="External"/><Relationship Id="rId639" Type="http://schemas.openxmlformats.org/officeDocument/2006/relationships/hyperlink" Target="https://www.masress.com/akhbarelyomgate/72559780" TargetMode="External"/><Relationship Id="rId640" Type="http://schemas.openxmlformats.org/officeDocument/2006/relationships/hyperlink" Target="https://www.masress.com/elwatan/2663175" TargetMode="External"/><Relationship Id="rId641" Type="http://schemas.openxmlformats.org/officeDocument/2006/relationships/hyperlink" Target="http://www.youm7.com/4124458" TargetMode="External"/><Relationship Id="rId642" Type="http://schemas.openxmlformats.org/officeDocument/2006/relationships/hyperlink" Target="https://www.masress.com/youm7/3492411" TargetMode="External"/><Relationship Id="rId643" Type="http://schemas.openxmlformats.org/officeDocument/2006/relationships/hyperlink" Target="https://www.masress.com/soutelomma/1701473" TargetMode="External"/><Relationship Id="rId644" Type="http://schemas.openxmlformats.org/officeDocument/2006/relationships/hyperlink" Target="http://www.youm7.com/4124458" TargetMode="External"/><Relationship Id="rId645" Type="http://schemas.openxmlformats.org/officeDocument/2006/relationships/hyperlink" Target="https://www.masress.com/youm7/3492411" TargetMode="External"/><Relationship Id="rId646" Type="http://schemas.openxmlformats.org/officeDocument/2006/relationships/hyperlink" Target="https://www.masress.com/soutelomma/170147" TargetMode="External"/><Relationship Id="rId647" Type="http://schemas.openxmlformats.org/officeDocument/2006/relationships/hyperlink" Target="http://www.youm7.com/3493469" TargetMode="External"/><Relationship Id="rId648" Type="http://schemas.openxmlformats.org/officeDocument/2006/relationships/hyperlink" Target="https://www.masress.com/elwatan/2677227" TargetMode="External"/><Relationship Id="rId649" Type="http://schemas.openxmlformats.org/officeDocument/2006/relationships/hyperlink" Target="https://www.masress.com/albawabh/2787351" TargetMode="External"/><Relationship Id="rId650" Type="http://schemas.openxmlformats.org/officeDocument/2006/relationships/hyperlink" Target="https://www.masress.com/masrawy/701191765" TargetMode="External"/><Relationship Id="rId651" Type="http://schemas.openxmlformats.org/officeDocument/2006/relationships/hyperlink" Target="https://www.masress.com/albawabh/2805093" TargetMode="External"/><Relationship Id="rId652" Type="http://schemas.openxmlformats.org/officeDocument/2006/relationships/hyperlink" Target="http://www.youm7.com/3528572" TargetMode="External"/><Relationship Id="rId653" Type="http://schemas.openxmlformats.org/officeDocument/2006/relationships/hyperlink" Target="https://www.masress.com/alwafd/1714243" TargetMode="External"/><Relationship Id="rId654" Type="http://schemas.openxmlformats.org/officeDocument/2006/relationships/hyperlink" Target="https://www.masress.com/tahrirnews/3853760" TargetMode="External"/><Relationship Id="rId655" Type="http://schemas.openxmlformats.org/officeDocument/2006/relationships/hyperlink" Target="http://www.youm7.com/3529117" TargetMode="External"/><Relationship Id="rId656" Type="http://schemas.openxmlformats.org/officeDocument/2006/relationships/hyperlink" Target="https://www.masress.com/alwafd/1714319" TargetMode="External"/><Relationship Id="rId657" Type="http://schemas.openxmlformats.org/officeDocument/2006/relationships/hyperlink" Target="https://www.masress.com/elbalad/3051260" TargetMode="External"/><Relationship Id="rId658" Type="http://schemas.openxmlformats.org/officeDocument/2006/relationships/hyperlink" Target="http://www.youm7.com/3531904" TargetMode="External"/><Relationship Id="rId659" Type="http://schemas.openxmlformats.org/officeDocument/2006/relationships/hyperlink" Target="https://www.masress.com/ahramgate/1650543" TargetMode="External"/><Relationship Id="rId660" Type="http://schemas.openxmlformats.org/officeDocument/2006/relationships/hyperlink" Target="https://www.masress.com/akhbarelyomgate/72587021" TargetMode="External"/><Relationship Id="rId661" Type="http://schemas.openxmlformats.org/officeDocument/2006/relationships/hyperlink" Target="https://www.masress.com/alnahar/537799" TargetMode="External"/><Relationship Id="rId662" Type="http://schemas.openxmlformats.org/officeDocument/2006/relationships/hyperlink" Target="https://www.masress.com/masrawy/701218228" TargetMode="External"/><Relationship Id="rId663" Type="http://schemas.openxmlformats.org/officeDocument/2006/relationships/hyperlink" Target="http://www.youm7.com/3579743" TargetMode="External"/><Relationship Id="rId664" Type="http://schemas.openxmlformats.org/officeDocument/2006/relationships/hyperlink" Target="https://www.masress.com/soutelomma/1734917" TargetMode="External"/><Relationship Id="rId665" Type="http://schemas.openxmlformats.org/officeDocument/2006/relationships/hyperlink" Target="https://www.masress.com/almasryalyoum/4235923" TargetMode="External"/><Relationship Id="rId666" Type="http://schemas.openxmlformats.org/officeDocument/2006/relationships/hyperlink" Target="https://www.masress.com/masrawy/701228265" TargetMode="External"/><Relationship Id="rId667" Type="http://schemas.openxmlformats.org/officeDocument/2006/relationships/hyperlink" Target="https://www.masress.com/youm7/4118211" TargetMode="External"/><Relationship Id="rId668" Type="http://schemas.openxmlformats.org/officeDocument/2006/relationships/hyperlink" Target="https://www.masress.com/hawadeth/412102" TargetMode="External"/><Relationship Id="rId669" Type="http://schemas.openxmlformats.org/officeDocument/2006/relationships/hyperlink" Target="http://www.youm7.com/3580466" TargetMode="External"/><Relationship Id="rId670" Type="http://schemas.openxmlformats.org/officeDocument/2006/relationships/hyperlink" Target="https://www.masress.com/shorouk/1190681" TargetMode="External"/><Relationship Id="rId671" Type="http://schemas.openxmlformats.org/officeDocument/2006/relationships/hyperlink" Target="https://www.masress.com/almasryalyoum/4241762" TargetMode="External"/><Relationship Id="rId672" Type="http://schemas.openxmlformats.org/officeDocument/2006/relationships/hyperlink" Target="https://www.masress.com/almesryoon/1248409" TargetMode="External"/><Relationship Id="rId673" Type="http://schemas.openxmlformats.org/officeDocument/2006/relationships/hyperlink" Target="https://www.masress.com/albawabh/2884513" TargetMode="External"/><Relationship Id="rId674" Type="http://schemas.openxmlformats.org/officeDocument/2006/relationships/hyperlink" Target="http://www.youm7.com/3597509" TargetMode="External"/><Relationship Id="rId675" Type="http://schemas.openxmlformats.org/officeDocument/2006/relationships/hyperlink" Target="http://www.youm7.com/3925174" TargetMode="External"/><Relationship Id="rId676" Type="http://schemas.openxmlformats.org/officeDocument/2006/relationships/hyperlink" Target="https://www.masress.com/hawadeth/420188" TargetMode="External"/><Relationship Id="rId677" Type="http://schemas.openxmlformats.org/officeDocument/2006/relationships/hyperlink" Target="https://www.masress.com/elwatan/3012097" TargetMode="External"/><Relationship Id="rId678" Type="http://schemas.openxmlformats.org/officeDocument/2006/relationships/hyperlink" Target="https://www.masress.com/masrawy/701252573" TargetMode="External"/><Relationship Id="rId679" Type="http://schemas.openxmlformats.org/officeDocument/2006/relationships/hyperlink" Target="https://www.masress.com/masrawy/701258407" TargetMode="External"/><Relationship Id="rId680" Type="http://schemas.openxmlformats.org/officeDocument/2006/relationships/hyperlink" Target="http://www.youm7.com/4243463" TargetMode="External"/><Relationship Id="rId681" Type="http://schemas.openxmlformats.org/officeDocument/2006/relationships/hyperlink" Target="https://www.masress.com/masrawy/701257440" TargetMode="External"/><Relationship Id="rId682" Type="http://schemas.openxmlformats.org/officeDocument/2006/relationships/hyperlink" Target="https://www.masress.com/alnahar/545143" TargetMode="External"/><Relationship Id="rId683" Type="http://schemas.openxmlformats.org/officeDocument/2006/relationships/hyperlink" Target="https://www.masress.com/albawabh/2934152" TargetMode="External"/><Relationship Id="rId684" Type="http://schemas.openxmlformats.org/officeDocument/2006/relationships/hyperlink" Target="https://www.masress.com/soutelomma/1755183" TargetMode="External"/><Relationship Id="rId685" Type="http://schemas.openxmlformats.org/officeDocument/2006/relationships/hyperlink" Target="http://www.youm7.com/3641851" TargetMode="External"/><Relationship Id="rId686" Type="http://schemas.openxmlformats.org/officeDocument/2006/relationships/hyperlink" Target="https://www.masress.com/almessa/412239" TargetMode="External"/><Relationship Id="rId687" Type="http://schemas.openxmlformats.org/officeDocument/2006/relationships/hyperlink" Target="https://www.masrawy.com/news/news_cases/details/2018/2/12/1261907/&#1576;&#1593;&#1583;-&#1582;&#1585;&#1608;&#1580;-&#1576;&#1606;&#1575;&#1578;&#1607;-&#1604;&#1604;&#1605;&#1583;&#1585;&#1587;&#1577;-&#1587;&#1575;&#1574;&#1602;-&#1575;&#1604;&#1573;&#1587;&#1593;&#1575;&#1601;-&#1584;&#1576;&#1581;-&#1586;&#1608;&#1580;&#1578;&#1607;-&#1575;&#1604;&#1605;&#1605;&#1585;&#1590;&#1577;-&#1608;-&#1602;&#1593;&#1583;-&#1587;&#1575;&#1593;&#1578;&#1610;&#1606;-&#1580;&#1606;&#1576;-&#1580;&#1579;&#1578;&#1607;&#1575;-" TargetMode="External"/><Relationship Id="rId688" Type="http://schemas.openxmlformats.org/officeDocument/2006/relationships/hyperlink" Target="https://www.masress.com/elfagr/4302159" TargetMode="External"/><Relationship Id="rId689" Type="http://schemas.openxmlformats.org/officeDocument/2006/relationships/hyperlink" Target="https://www.albawabhnews.com/2937173" TargetMode="External"/><Relationship Id="rId690" Type="http://schemas.openxmlformats.org/officeDocument/2006/relationships/hyperlink" Target="https://www.masress.com/alzaman/111792" TargetMode="External"/><Relationship Id="rId691" Type="http://schemas.openxmlformats.org/officeDocument/2006/relationships/hyperlink" Target="https://www.masrawy.com/news/news_cases/details/2018/2/10/1260349/-&#1605;&#1610;&#1606;-&#1585;&#1605;&#1609;-&#1586;&#1576;&#1575;&#1604;&#1577;-&#1587;&#1585;-&#1580;&#1579;&#1577;-&#1601;&#1578;&#1575;&#1577;-&#1605;&#1602;&#1591;&#1608;&#1593;&#1577;-&#1575;&#1604;&#1585;&#1571;&#1587;-&#1608;&#1575;&#1604;&#1610;&#1583;&#1610;&#1606;-&#1601;&#1610;-&#1575;&#1604;&#1605;&#1585;&#1580;" TargetMode="External"/><Relationship Id="rId692" Type="http://schemas.openxmlformats.org/officeDocument/2006/relationships/hyperlink" Target="https://www.masress.com/alwafd/1785708" TargetMode="External"/><Relationship Id="rId693" Type="http://schemas.openxmlformats.org/officeDocument/2006/relationships/hyperlink" Target="https://www.masress.com/hawadeth/423878" TargetMode="External"/><Relationship Id="rId694" Type="http://schemas.openxmlformats.org/officeDocument/2006/relationships/hyperlink" Target="https://www.masress.com/youm7/3657970" TargetMode="External"/><Relationship Id="rId695" Type="http://schemas.openxmlformats.org/officeDocument/2006/relationships/hyperlink" Target="https://www.masress.com/elfagr/3964271" TargetMode="External"/><Relationship Id="rId696" Type="http://schemas.openxmlformats.org/officeDocument/2006/relationships/hyperlink" Target="https://www.masress.com/elwatan/3077222" TargetMode="External"/><Relationship Id="rId697" Type="http://schemas.openxmlformats.org/officeDocument/2006/relationships/hyperlink" Target="https://www.masress.com/masrawy/701265319" TargetMode="External"/><Relationship Id="rId698" Type="http://schemas.openxmlformats.org/officeDocument/2006/relationships/hyperlink" Target="https://www.masress.com/almasryalyoum/4260545" TargetMode="External"/><Relationship Id="rId699" Type="http://schemas.openxmlformats.org/officeDocument/2006/relationships/hyperlink" Target="https://www.masress.com/elwatan/3077222" TargetMode="External"/><Relationship Id="rId700" Type="http://schemas.openxmlformats.org/officeDocument/2006/relationships/hyperlink" Target="https://www.masress.com/masrawy/701265319" TargetMode="External"/><Relationship Id="rId701" Type="http://schemas.openxmlformats.org/officeDocument/2006/relationships/hyperlink" Target="https://www.masress.com/almasryalyoum/4260545" TargetMode="External"/><Relationship Id="rId702" Type="http://schemas.openxmlformats.org/officeDocument/2006/relationships/hyperlink" Target="https://www.masress.com/youm7/3657674" TargetMode="External"/><Relationship Id="rId703" Type="http://schemas.openxmlformats.org/officeDocument/2006/relationships/hyperlink" Target="https://www.masress.com/akhbarelyomgate/72626785" TargetMode="External"/><Relationship Id="rId704" Type="http://schemas.openxmlformats.org/officeDocument/2006/relationships/hyperlink" Target="https://www.masress.com/tahrirnews/3871091" TargetMode="External"/><Relationship Id="rId705" Type="http://schemas.openxmlformats.org/officeDocument/2006/relationships/hyperlink" Target="http://www.youm7.com/3681326" TargetMode="External"/><Relationship Id="rId706" Type="http://schemas.openxmlformats.org/officeDocument/2006/relationships/hyperlink" Target="http://www.youm7.com/3678885" TargetMode="External"/><Relationship Id="rId707" Type="http://schemas.openxmlformats.org/officeDocument/2006/relationships/hyperlink" Target="https://www.masress.com/tahrirnews/3908837" TargetMode="External"/><Relationship Id="rId708" Type="http://schemas.openxmlformats.org/officeDocument/2006/relationships/hyperlink" Target="https://www.masress.com/masrawy/701279921" TargetMode="External"/><Relationship Id="rId709" Type="http://schemas.openxmlformats.org/officeDocument/2006/relationships/hyperlink" Target="https://www.masress.com/hawadeth/432455" TargetMode="External"/><Relationship Id="rId710" Type="http://schemas.openxmlformats.org/officeDocument/2006/relationships/hyperlink" Target="https://www.masress.com/akhbarelyomgate/72637293" TargetMode="External"/><Relationship Id="rId711" Type="http://schemas.openxmlformats.org/officeDocument/2006/relationships/hyperlink" Target="https://www.masress.com/masrawy/701284689" TargetMode="External"/><Relationship Id="rId712" Type="http://schemas.openxmlformats.org/officeDocument/2006/relationships/hyperlink" Target="https://www.masress.com/almesryoon/1267681" TargetMode="External"/><Relationship Id="rId713" Type="http://schemas.openxmlformats.org/officeDocument/2006/relationships/hyperlink" Target="https://www.masress.com/veto/3107805" TargetMode="External"/><Relationship Id="rId714" Type="http://schemas.openxmlformats.org/officeDocument/2006/relationships/hyperlink" Target="http://www.youm7.com/3707191" TargetMode="External"/><Relationship Id="rId715" Type="http://schemas.openxmlformats.org/officeDocument/2006/relationships/hyperlink" Target="https://www.masress.com/youm7/3712236" TargetMode="External"/><Relationship Id="rId716" Type="http://schemas.openxmlformats.org/officeDocument/2006/relationships/hyperlink" Target="https://www.masress.com/veto/3117908" TargetMode="External"/><Relationship Id="rId717" Type="http://schemas.openxmlformats.org/officeDocument/2006/relationships/hyperlink" Target="https://www.masress.com/elfagr/4025091" TargetMode="External"/><Relationship Id="rId718" Type="http://schemas.openxmlformats.org/officeDocument/2006/relationships/hyperlink" Target="http://www.youm7.com/3726989" TargetMode="External"/><Relationship Id="rId719" Type="http://schemas.openxmlformats.org/officeDocument/2006/relationships/hyperlink" Target="https://alwafd.news/&#1581;&#1608;&#1575;&#1583;&#1579;-&#1608;&#1602;&#1590;&#1575;&#1610;&#1575;/2433997-&#1573;&#1581;&#1575;&#1604;&#1577;-&#1587;&#1576;&#1575;&#1603;-&#1602;&#1578;&#1604;-&#1588;&#1602;&#1610;&#1602;&#1578;&#1607;-&#1604;&#1604;&#1580;&#1606;&#1575;&#1610;&#1575;&#1578;" TargetMode="External"/><Relationship Id="rId720" Type="http://schemas.openxmlformats.org/officeDocument/2006/relationships/hyperlink" Target="http://www.youm7.com/4311593" TargetMode="External"/><Relationship Id="rId721" Type="http://schemas.openxmlformats.org/officeDocument/2006/relationships/hyperlink" Target="http://www.youm7.com/3723691" TargetMode="External"/><Relationship Id="rId722" Type="http://schemas.openxmlformats.org/officeDocument/2006/relationships/hyperlink" Target="https://www.masress.com/masrawy/701448876" TargetMode="External"/><Relationship Id="rId723" Type="http://schemas.openxmlformats.org/officeDocument/2006/relationships/hyperlink" Target="http://www.youm7.com/3740313" TargetMode="External"/><Relationship Id="rId724" Type="http://schemas.openxmlformats.org/officeDocument/2006/relationships/hyperlink" Target="https://www.masress.com/alwafd/1855590" TargetMode="External"/><Relationship Id="rId725" Type="http://schemas.openxmlformats.org/officeDocument/2006/relationships/hyperlink" Target="https://www.masress.com/masrawy/701328146" TargetMode="External"/><Relationship Id="rId726" Type="http://schemas.openxmlformats.org/officeDocument/2006/relationships/hyperlink" Target="https://www.masress.com/ahram/1647373" TargetMode="External"/><Relationship Id="rId727" Type="http://schemas.openxmlformats.org/officeDocument/2006/relationships/hyperlink" Target="https://www.masress.com/akhbarelyomgate/72660528" TargetMode="External"/><Relationship Id="rId728" Type="http://schemas.openxmlformats.org/officeDocument/2006/relationships/hyperlink" Target="http://www.youm7.com/3764346" TargetMode="External"/><Relationship Id="rId729" Type="http://schemas.openxmlformats.org/officeDocument/2006/relationships/hyperlink" Target="http://www.youm7.com/3796561" TargetMode="External"/><Relationship Id="rId730" Type="http://schemas.openxmlformats.org/officeDocument/2006/relationships/hyperlink" Target="https://www.masress.com/youm7/3802922" TargetMode="External"/><Relationship Id="rId731" Type="http://schemas.openxmlformats.org/officeDocument/2006/relationships/hyperlink" Target="https://www.masress.com/veto/3186193" TargetMode="External"/><Relationship Id="rId732" Type="http://schemas.openxmlformats.org/officeDocument/2006/relationships/hyperlink" Target="https://www.masress.com/akhbarelyomgate/72674788" TargetMode="External"/><Relationship Id="rId733" Type="http://schemas.openxmlformats.org/officeDocument/2006/relationships/hyperlink" Target="https://www.masress.com/youm7/3815218" TargetMode="External"/><Relationship Id="rId734" Type="http://schemas.openxmlformats.org/officeDocument/2006/relationships/hyperlink" Target="https://www.elwatannews.com/news/details/3922902" TargetMode="External"/><Relationship Id="rId735" Type="http://schemas.openxmlformats.org/officeDocument/2006/relationships/hyperlink" Target="https://www.masress.com/alwafd/1893942" TargetMode="External"/><Relationship Id="rId736" Type="http://schemas.openxmlformats.org/officeDocument/2006/relationships/hyperlink" Target="https://www.masrawy.com/news/news_cases/details/2018/6/22/1380485/&#1590;&#1576;&#1591;&#1607;&#1605;&#1575;-&#1601;&#1610;-&#1594;&#1585;&#1601;&#1577;-&#1575;&#1604;&#1606;&#1608;&#1605;-&#1581;&#1576;&#1587;-&#1580;&#1586;&#1575;&#1585;-&#1588;&#1585;&#1593;-&#1601;&#1610;-&#1602;&#1578;&#1604;-&#1586;&#1608;&#1580;&#1578;&#1607;-&#1608;&#1593;&#1588;&#1610;&#1602;&#1607;&#1575;-&#1576;&#1575;&#1604;&#1605;&#1602;&#1591;&#1605;" TargetMode="External"/><Relationship Id="rId737" Type="http://schemas.openxmlformats.org/officeDocument/2006/relationships/hyperlink" Target="https://www.elwatannews.com/news/details/3468052" TargetMode="External"/><Relationship Id="rId738" Type="http://schemas.openxmlformats.org/officeDocument/2006/relationships/hyperlink" Target="https://www.masress.com/albawabh/3169308" TargetMode="External"/><Relationship Id="rId739" Type="http://schemas.openxmlformats.org/officeDocument/2006/relationships/hyperlink" Target="https://www.masress.com/tahrirnews/3899018" TargetMode="External"/><Relationship Id="rId740" Type="http://schemas.openxmlformats.org/officeDocument/2006/relationships/hyperlink" Target="https://www.masress.com/veto/3232622" TargetMode="External"/><Relationship Id="rId741" Type="http://schemas.openxmlformats.org/officeDocument/2006/relationships/hyperlink" Target="https://www.masress.com/elwatan/3497449" TargetMode="External"/><Relationship Id="rId742" Type="http://schemas.openxmlformats.org/officeDocument/2006/relationships/hyperlink" Target="http://www.youm7.com/3866772" TargetMode="External"/><Relationship Id="rId743" Type="http://schemas.openxmlformats.org/officeDocument/2006/relationships/hyperlink" Target="https://www.vetogate.com/3521377" TargetMode="External"/><Relationship Id="rId744" Type="http://schemas.openxmlformats.org/officeDocument/2006/relationships/hyperlink" Target="http://www.youm7.com/3869607" TargetMode="External"/><Relationship Id="rId745" Type="http://schemas.openxmlformats.org/officeDocument/2006/relationships/hyperlink" Target="http://www.youm7.com/3898946" TargetMode="External"/><Relationship Id="rId746" Type="http://schemas.openxmlformats.org/officeDocument/2006/relationships/hyperlink" Target="https://www.vetogate.com/3239900" TargetMode="External"/><Relationship Id="rId747" Type="http://schemas.openxmlformats.org/officeDocument/2006/relationships/hyperlink" Target="https://www.masress.com/masrawy/701392629" TargetMode="External"/><Relationship Id="rId748" Type="http://schemas.openxmlformats.org/officeDocument/2006/relationships/hyperlink" Target="http://www.youm7.com/3870634" TargetMode="External"/><Relationship Id="rId749" Type="http://schemas.openxmlformats.org/officeDocument/2006/relationships/hyperlink" Target="https://www.masress.com/masrawy/701392495" TargetMode="External"/><Relationship Id="rId750" Type="http://schemas.openxmlformats.org/officeDocument/2006/relationships/hyperlink" Target="https://www.masress.com/ahramgate/1980162" TargetMode="External"/><Relationship Id="rId751" Type="http://schemas.openxmlformats.org/officeDocument/2006/relationships/hyperlink" Target="https://www.masress.com/elfagr/4398430" TargetMode="External"/><Relationship Id="rId752" Type="http://schemas.openxmlformats.org/officeDocument/2006/relationships/hyperlink" Target="http://www.youm7.com/3881975" TargetMode="External"/><Relationship Id="rId753" Type="http://schemas.openxmlformats.org/officeDocument/2006/relationships/hyperlink" Target="http://www.youm7.com/3882246" TargetMode="External"/><Relationship Id="rId754" Type="http://schemas.openxmlformats.org/officeDocument/2006/relationships/hyperlink" Target="https://www.masress.com/masrawy/701397556" TargetMode="External"/><Relationship Id="rId755" Type="http://schemas.openxmlformats.org/officeDocument/2006/relationships/hyperlink" Target="https://www.masress.com/elwatan/3546794" TargetMode="External"/><Relationship Id="rId756" Type="http://schemas.openxmlformats.org/officeDocument/2006/relationships/hyperlink" Target="https://www.masress.com/elbalad/3398641" TargetMode="External"/><Relationship Id="rId757" Type="http://schemas.openxmlformats.org/officeDocument/2006/relationships/hyperlink" Target="https://www.masress.com/youm7/3885097" TargetMode="External"/><Relationship Id="rId758" Type="http://schemas.openxmlformats.org/officeDocument/2006/relationships/hyperlink" Target="https://www.masress.com/elfagr/4187549" TargetMode="External"/><Relationship Id="rId759" Type="http://schemas.openxmlformats.org/officeDocument/2006/relationships/hyperlink" Target="https://www.masress.com/alwafd/1945056" TargetMode="External"/><Relationship Id="rId760" Type="http://schemas.openxmlformats.org/officeDocument/2006/relationships/hyperlink" Target="https://www.masress.com/elwatan/3550607" TargetMode="External"/><Relationship Id="rId761" Type="http://schemas.openxmlformats.org/officeDocument/2006/relationships/hyperlink" Target="https://www.masress.com/elwatan/3546794" TargetMode="External"/><Relationship Id="rId762" Type="http://schemas.openxmlformats.org/officeDocument/2006/relationships/hyperlink" Target="https://www.masress.com/elbalad/3398641" TargetMode="External"/><Relationship Id="rId763" Type="http://schemas.openxmlformats.org/officeDocument/2006/relationships/hyperlink" Target="https://www.masress.com/youm7/3885097" TargetMode="External"/><Relationship Id="rId764" Type="http://schemas.openxmlformats.org/officeDocument/2006/relationships/hyperlink" Target="https://www.masress.com/elfagr/4187549" TargetMode="External"/><Relationship Id="rId765" Type="http://schemas.openxmlformats.org/officeDocument/2006/relationships/hyperlink" Target="https://www.masress.com/alwafd/1945056" TargetMode="External"/><Relationship Id="rId766" Type="http://schemas.openxmlformats.org/officeDocument/2006/relationships/hyperlink" Target="https://www.masress.com/elwatan/3550607" TargetMode="External"/><Relationship Id="rId767" Type="http://schemas.openxmlformats.org/officeDocument/2006/relationships/hyperlink" Target="https://www.masress.com/elwatan/3546794" TargetMode="External"/><Relationship Id="rId768" Type="http://schemas.openxmlformats.org/officeDocument/2006/relationships/hyperlink" Target="https://www.masress.com/elbalad/3398641" TargetMode="External"/><Relationship Id="rId769" Type="http://schemas.openxmlformats.org/officeDocument/2006/relationships/hyperlink" Target="https://www.masress.com/youm7/3885097" TargetMode="External"/><Relationship Id="rId770" Type="http://schemas.openxmlformats.org/officeDocument/2006/relationships/hyperlink" Target="https://www.masress.com/elfagr/4187549" TargetMode="External"/><Relationship Id="rId771" Type="http://schemas.openxmlformats.org/officeDocument/2006/relationships/hyperlink" Target="https://www.masress.com/alwafd/1945056" TargetMode="External"/><Relationship Id="rId772" Type="http://schemas.openxmlformats.org/officeDocument/2006/relationships/hyperlink" Target="https://www.masress.com/elwatan/3550607" TargetMode="External"/><Relationship Id="rId773" Type="http://schemas.openxmlformats.org/officeDocument/2006/relationships/hyperlink" Target="https://www.masress.com/elwatan/3546794" TargetMode="External"/><Relationship Id="rId774" Type="http://schemas.openxmlformats.org/officeDocument/2006/relationships/hyperlink" Target="https://www.masress.com/elbalad/3398641" TargetMode="External"/><Relationship Id="rId775" Type="http://schemas.openxmlformats.org/officeDocument/2006/relationships/hyperlink" Target="https://www.masress.com/youm7/3885097" TargetMode="External"/><Relationship Id="rId776" Type="http://schemas.openxmlformats.org/officeDocument/2006/relationships/hyperlink" Target="https://www.masress.com/elfagr/4187549" TargetMode="External"/><Relationship Id="rId777" Type="http://schemas.openxmlformats.org/officeDocument/2006/relationships/hyperlink" Target="https://www.masress.com/alwafd/1945056" TargetMode="External"/><Relationship Id="rId778" Type="http://schemas.openxmlformats.org/officeDocument/2006/relationships/hyperlink" Target="https://www.masress.com/elwatan/3550607" TargetMode="External"/><Relationship Id="rId779" Type="http://schemas.openxmlformats.org/officeDocument/2006/relationships/hyperlink" Target="https://www.masress.com/elwatan/3546794" TargetMode="External"/><Relationship Id="rId780" Type="http://schemas.openxmlformats.org/officeDocument/2006/relationships/hyperlink" Target="https://www.masress.com/elbalad/3398641" TargetMode="External"/><Relationship Id="rId781" Type="http://schemas.openxmlformats.org/officeDocument/2006/relationships/hyperlink" Target="https://www.masress.com/youm7/3885097" TargetMode="External"/><Relationship Id="rId782" Type="http://schemas.openxmlformats.org/officeDocument/2006/relationships/hyperlink" Target="https://www.masress.com/elfagr/4187549" TargetMode="External"/><Relationship Id="rId783" Type="http://schemas.openxmlformats.org/officeDocument/2006/relationships/hyperlink" Target="https://www.masress.com/alwafd/1945056" TargetMode="External"/><Relationship Id="rId784" Type="http://schemas.openxmlformats.org/officeDocument/2006/relationships/hyperlink" Target="https://www.masress.com/elwatan/3550607" TargetMode="External"/><Relationship Id="rId785" Type="http://schemas.openxmlformats.org/officeDocument/2006/relationships/hyperlink" Target="https://www.masress.com/albawabh/3210890" TargetMode="External"/><Relationship Id="rId786" Type="http://schemas.openxmlformats.org/officeDocument/2006/relationships/hyperlink" Target="http://www.youm7.com/3886981" TargetMode="External"/><Relationship Id="rId787" Type="http://schemas.openxmlformats.org/officeDocument/2006/relationships/hyperlink" Target="https://www.albawabhnews.com/3210513" TargetMode="External"/><Relationship Id="rId788" Type="http://schemas.openxmlformats.org/officeDocument/2006/relationships/hyperlink" Target="https://www.masress.com/masrawy/701403117" TargetMode="External"/><Relationship Id="rId789" Type="http://schemas.openxmlformats.org/officeDocument/2006/relationships/hyperlink" Target="https://www.masress.com/akhbarelyomgate/72705281" TargetMode="External"/><Relationship Id="rId790" Type="http://schemas.openxmlformats.org/officeDocument/2006/relationships/hyperlink" Target="https://www.masress.com/elakhbar/471988" TargetMode="External"/><Relationship Id="rId791" Type="http://schemas.openxmlformats.org/officeDocument/2006/relationships/hyperlink" Target="https://www.masress.com/masrawy/701412353" TargetMode="External"/><Relationship Id="rId792" Type="http://schemas.openxmlformats.org/officeDocument/2006/relationships/hyperlink" Target="https://www.masress.com/veto/3375488" TargetMode="External"/><Relationship Id="rId793" Type="http://schemas.openxmlformats.org/officeDocument/2006/relationships/hyperlink" Target="https://www.masress.com/tahrirnews/4210508" TargetMode="External"/><Relationship Id="rId794" Type="http://schemas.openxmlformats.org/officeDocument/2006/relationships/hyperlink" Target="https://www.masress.com/elwatan/3811926" TargetMode="External"/><Relationship Id="rId795" Type="http://schemas.openxmlformats.org/officeDocument/2006/relationships/hyperlink" Target="https://www.masress.com/elwatan/3996047" TargetMode="External"/><Relationship Id="rId796" Type="http://schemas.openxmlformats.org/officeDocument/2006/relationships/hyperlink" Target="https://www.elwatannews.com/news/details/4005803" TargetMode="External"/><Relationship Id="rId797" Type="http://schemas.openxmlformats.org/officeDocument/2006/relationships/hyperlink" Target="https://www.masress.com/shorouk/1388389" TargetMode="External"/><Relationship Id="rId798" Type="http://schemas.openxmlformats.org/officeDocument/2006/relationships/hyperlink" Target="http://www.youm7.com/3928670" TargetMode="External"/><Relationship Id="rId799" Type="http://schemas.openxmlformats.org/officeDocument/2006/relationships/hyperlink" Target="https://www.masress.com/elfagr/4227453" TargetMode="External"/><Relationship Id="rId800" Type="http://schemas.openxmlformats.org/officeDocument/2006/relationships/hyperlink" Target="https://www.masress.com/masrawy/701417295" TargetMode="External"/><Relationship Id="rId801" Type="http://schemas.openxmlformats.org/officeDocument/2006/relationships/hyperlink" Target="http://www.youm7.com/3931027" TargetMode="External"/><Relationship Id="rId802" Type="http://schemas.openxmlformats.org/officeDocument/2006/relationships/hyperlink" Target="http://www.youm7.com/3943258" TargetMode="External"/><Relationship Id="rId803" Type="http://schemas.openxmlformats.org/officeDocument/2006/relationships/hyperlink" Target="http://www.youm7.com/3944612" TargetMode="External"/><Relationship Id="rId804" Type="http://schemas.openxmlformats.org/officeDocument/2006/relationships/hyperlink" Target="http://www.youm7.com/3949978" TargetMode="External"/><Relationship Id="rId805" Type="http://schemas.openxmlformats.org/officeDocument/2006/relationships/hyperlink" Target="https://www.masress.com/veto/3295814" TargetMode="External"/><Relationship Id="rId806" Type="http://schemas.openxmlformats.org/officeDocument/2006/relationships/hyperlink" Target="https://www.masress.com/tahrirnews/3909627" TargetMode="External"/><Relationship Id="rId807" Type="http://schemas.openxmlformats.org/officeDocument/2006/relationships/hyperlink" Target="https://www.masress.com/adab/482012" TargetMode="External"/><Relationship Id="rId808" Type="http://schemas.openxmlformats.org/officeDocument/2006/relationships/hyperlink" Target="https://www.masress.com/veto/3295722" TargetMode="External"/><Relationship Id="rId809" Type="http://schemas.openxmlformats.org/officeDocument/2006/relationships/hyperlink" Target="https://www.masress.com/veto/3295531" TargetMode="External"/><Relationship Id="rId810" Type="http://schemas.openxmlformats.org/officeDocument/2006/relationships/hyperlink" Target="https://www.masress.com/sayarat/486432" TargetMode="External"/><Relationship Id="rId811" Type="http://schemas.openxmlformats.org/officeDocument/2006/relationships/hyperlink" Target="https://www.masress.com/veto/3295722" TargetMode="External"/><Relationship Id="rId812" Type="http://schemas.openxmlformats.org/officeDocument/2006/relationships/hyperlink" Target="https://www.masress.com/veto/3295531" TargetMode="External"/><Relationship Id="rId813" Type="http://schemas.openxmlformats.org/officeDocument/2006/relationships/hyperlink" Target="https://www.masress.com/sayarat/486432" TargetMode="External"/><Relationship Id="rId814" Type="http://schemas.openxmlformats.org/officeDocument/2006/relationships/hyperlink" Target="https://www.masress.com/veto/3295722" TargetMode="External"/><Relationship Id="rId815" Type="http://schemas.openxmlformats.org/officeDocument/2006/relationships/hyperlink" Target="https://www.masress.com/veto/3295531" TargetMode="External"/><Relationship Id="rId816" Type="http://schemas.openxmlformats.org/officeDocument/2006/relationships/hyperlink" Target="https://www.masress.com/sayarat/486432" TargetMode="External"/><Relationship Id="rId817" Type="http://schemas.openxmlformats.org/officeDocument/2006/relationships/hyperlink" Target="https://www.masress.com/veto/3295722" TargetMode="External"/><Relationship Id="rId818" Type="http://schemas.openxmlformats.org/officeDocument/2006/relationships/hyperlink" Target="https://www.masress.com/veto/3295531" TargetMode="External"/><Relationship Id="rId819" Type="http://schemas.openxmlformats.org/officeDocument/2006/relationships/hyperlink" Target="https://www.masress.com/sayarat/486432" TargetMode="External"/><Relationship Id="rId820" Type="http://schemas.openxmlformats.org/officeDocument/2006/relationships/hyperlink" Target="https://www.masress.com/ahramgate/2137850" TargetMode="External"/><Relationship Id="rId821" Type="http://schemas.openxmlformats.org/officeDocument/2006/relationships/hyperlink" Target="https://www.masress.com/veto/3301787" TargetMode="External"/><Relationship Id="rId822" Type="http://schemas.openxmlformats.org/officeDocument/2006/relationships/hyperlink" Target="https://www.masress.com/elwatan/3658702" TargetMode="External"/><Relationship Id="rId823" Type="http://schemas.openxmlformats.org/officeDocument/2006/relationships/hyperlink" Target="https://www.masress.com/alzaman/110117" TargetMode="External"/><Relationship Id="rId824" Type="http://schemas.openxmlformats.org/officeDocument/2006/relationships/hyperlink" Target="http://www.youm7.com/3951505" TargetMode="External"/><Relationship Id="rId825" Type="http://schemas.openxmlformats.org/officeDocument/2006/relationships/hyperlink" Target="https://www.masress.com/ahramgate/2136967" TargetMode="External"/><Relationship Id="rId826" Type="http://schemas.openxmlformats.org/officeDocument/2006/relationships/hyperlink" Target="http://www.youm7.com/3965630" TargetMode="External"/><Relationship Id="rId827" Type="http://schemas.openxmlformats.org/officeDocument/2006/relationships/hyperlink" Target="http://www.youm7.com/3969026" TargetMode="External"/><Relationship Id="rId828" Type="http://schemas.openxmlformats.org/officeDocument/2006/relationships/hyperlink" Target="https://www.masress.com/masrawy/701435873" TargetMode="External"/><Relationship Id="rId829" Type="http://schemas.openxmlformats.org/officeDocument/2006/relationships/hyperlink" Target="https://www.masress.com/masrawy/701436097" TargetMode="External"/><Relationship Id="rId830" Type="http://schemas.openxmlformats.org/officeDocument/2006/relationships/hyperlink" Target="https://www.masress.com/alwafd/2036438" TargetMode="External"/><Relationship Id="rId831" Type="http://schemas.openxmlformats.org/officeDocument/2006/relationships/hyperlink" Target="http://www.youm7.com/4366130" TargetMode="External"/><Relationship Id="rId832" Type="http://schemas.openxmlformats.org/officeDocument/2006/relationships/hyperlink" Target="https://www.masress.com/albawabh/3302047" TargetMode="External"/><Relationship Id="rId833" Type="http://schemas.openxmlformats.org/officeDocument/2006/relationships/hyperlink" Target="https://www.masress.com/alwafd/2169506" TargetMode="External"/><Relationship Id="rId834" Type="http://schemas.openxmlformats.org/officeDocument/2006/relationships/hyperlink" Target="https://www.masress.com/elfagr/4274757" TargetMode="External"/><Relationship Id="rId835" Type="http://schemas.openxmlformats.org/officeDocument/2006/relationships/hyperlink" Target="https://www.masress.com/veto/3317172" TargetMode="External"/><Relationship Id="rId836" Type="http://schemas.openxmlformats.org/officeDocument/2006/relationships/hyperlink" Target="https://www.masress.com/elfagr/4278807" TargetMode="External"/><Relationship Id="rId837" Type="http://schemas.openxmlformats.org/officeDocument/2006/relationships/hyperlink" Target="http://www.youm7.com/3970955" TargetMode="External"/><Relationship Id="rId838" Type="http://schemas.openxmlformats.org/officeDocument/2006/relationships/hyperlink" Target="https://www.masress.com/elfagr/4274757" TargetMode="External"/><Relationship Id="rId839" Type="http://schemas.openxmlformats.org/officeDocument/2006/relationships/hyperlink" Target="https://www.masress.com/veto/3317172" TargetMode="External"/><Relationship Id="rId840" Type="http://schemas.openxmlformats.org/officeDocument/2006/relationships/hyperlink" Target="https://www.masress.com/youm7/3971029" TargetMode="External"/><Relationship Id="rId841" Type="http://schemas.openxmlformats.org/officeDocument/2006/relationships/hyperlink" Target="http://www.youm7.com/3970955" TargetMode="External"/><Relationship Id="rId842" Type="http://schemas.openxmlformats.org/officeDocument/2006/relationships/hyperlink" Target="https://www.masress.com/elwatan/3711265" TargetMode="External"/><Relationship Id="rId843" Type="http://schemas.openxmlformats.org/officeDocument/2006/relationships/hyperlink" Target="https://www.masress.com/almesryoon/1307070" TargetMode="External"/><Relationship Id="rId844" Type="http://schemas.openxmlformats.org/officeDocument/2006/relationships/hyperlink" Target="https://www.almasryalyoum.com/news/details/1330851" TargetMode="External"/><Relationship Id="rId845" Type="http://schemas.openxmlformats.org/officeDocument/2006/relationships/hyperlink" Target="https://www.masress.com/elwatan/3713938" TargetMode="External"/><Relationship Id="rId846" Type="http://schemas.openxmlformats.org/officeDocument/2006/relationships/hyperlink" Target="http://www.youm7.com/4178305" TargetMode="External"/><Relationship Id="rId847" Type="http://schemas.openxmlformats.org/officeDocument/2006/relationships/hyperlink" Target="http://www.youm7.com/4003470" TargetMode="External"/><Relationship Id="rId848" Type="http://schemas.openxmlformats.org/officeDocument/2006/relationships/hyperlink" Target="https://www.sba7egypt.com/&#1575;&#1582;&#1576;&#1575;&#1585;-&#1575;&#1604;&#1575;&#1587;&#1603;&#1606;&#1583;&#1585;&#1610;&#1577;/&#1578;&#1580;&#1583;&#1610;&#1583;-&#1581;&#1576;&#1587;-&#1576;&#1606;&#1580;&#1604;&#1575;&#1583;&#1610;&#1588;&#1610;-&#1602;&#1578;&#1604;-&#1586;&#1608;&#1580;&#1578;&#1607;-&#1608;&#1581;&#1585;&#1602;-&#1580;&#1579;&#1578;/" TargetMode="External"/><Relationship Id="rId849" Type="http://schemas.openxmlformats.org/officeDocument/2006/relationships/hyperlink" Target="https://www.masress.com/elwatan/3752670" TargetMode="External"/><Relationship Id="rId850" Type="http://schemas.openxmlformats.org/officeDocument/2006/relationships/hyperlink" Target="https://www.masress.com/veto/3338722" TargetMode="External"/><Relationship Id="rId851" Type="http://schemas.openxmlformats.org/officeDocument/2006/relationships/hyperlink" Target="https://www.masress.com/almesryoon/1310562" TargetMode="External"/><Relationship Id="rId852" Type="http://schemas.openxmlformats.org/officeDocument/2006/relationships/hyperlink" Target="http://www.youm7.com/4014435" TargetMode="External"/><Relationship Id="rId853" Type="http://schemas.openxmlformats.org/officeDocument/2006/relationships/hyperlink" Target="https://www.masress.com/ahramgate/2052072" TargetMode="External"/><Relationship Id="rId854" Type="http://schemas.openxmlformats.org/officeDocument/2006/relationships/hyperlink" Target="https://www.masress.com/ahrammassai/367822" TargetMode="External"/><Relationship Id="rId855" Type="http://schemas.openxmlformats.org/officeDocument/2006/relationships/hyperlink" Target="http://www.youm7.com/4013504" TargetMode="External"/><Relationship Id="rId856" Type="http://schemas.openxmlformats.org/officeDocument/2006/relationships/hyperlink" Target="http://www.youm7.com/4017591" TargetMode="External"/><Relationship Id="rId857" Type="http://schemas.openxmlformats.org/officeDocument/2006/relationships/hyperlink" Target="http://www.youm7.com/4019391" TargetMode="External"/><Relationship Id="rId858" Type="http://schemas.openxmlformats.org/officeDocument/2006/relationships/hyperlink" Target="https://www.masress.com/tahrirnews/4205039" TargetMode="External"/><Relationship Id="rId859" Type="http://schemas.openxmlformats.org/officeDocument/2006/relationships/hyperlink" Target="http://www.youm7.com/4045971" TargetMode="External"/><Relationship Id="rId860" Type="http://schemas.openxmlformats.org/officeDocument/2006/relationships/hyperlink" Target="http://www.akhbarak.net/news/2018/11/25/18737436/articles/35220940/&#1588;&#1603;&#1617;&#1614;-&#1601;&#1610;-&#1587;&#1604;&#1608;&#1603;&#1607;&#1575;-&#1603;&#1588;&#1601;-&#1594;&#1605;&#1608;&#1590;-&#1605;&#1602;&#1578;&#1604;-&#1601;&#1578;&#1575;&#1577;-&#1593;&#1604;&#1609;-&#1610;&#1583;-&#1588;&#1602;&#1610;&#1602;&#1607;&#1575;" TargetMode="External"/><Relationship Id="rId861" Type="http://schemas.openxmlformats.org/officeDocument/2006/relationships/hyperlink" Target="https://www.masress.com/alwafd/2182590" TargetMode="External"/><Relationship Id="rId862" Type="http://schemas.openxmlformats.org/officeDocument/2006/relationships/hyperlink" Target="http://www.youm7.com/4481376" TargetMode="External"/><Relationship Id="rId863" Type="http://schemas.openxmlformats.org/officeDocument/2006/relationships/hyperlink" Target="http://www.youm7.com/4047011" TargetMode="External"/><Relationship Id="rId864" Type="http://schemas.openxmlformats.org/officeDocument/2006/relationships/hyperlink" Target="http://www.youm7.com/4049466" TargetMode="External"/><Relationship Id="rId865" Type="http://schemas.openxmlformats.org/officeDocument/2006/relationships/hyperlink" Target="https://www.masress.com/alnahar/582220" TargetMode="External"/><Relationship Id="rId866" Type="http://schemas.openxmlformats.org/officeDocument/2006/relationships/hyperlink" Target="http://www.youm7.com/4481376" TargetMode="External"/><Relationship Id="rId867" Type="http://schemas.openxmlformats.org/officeDocument/2006/relationships/hyperlink" Target="http://www.youm7.com/4047011" TargetMode="External"/><Relationship Id="rId868" Type="http://schemas.openxmlformats.org/officeDocument/2006/relationships/hyperlink" Target="http://www.youm7.com/4049466" TargetMode="External"/><Relationship Id="rId869" Type="http://schemas.openxmlformats.org/officeDocument/2006/relationships/hyperlink" Target="https://www.masress.com/alnahar/582220" TargetMode="External"/><Relationship Id="rId870" Type="http://schemas.openxmlformats.org/officeDocument/2006/relationships/hyperlink" Target="http://www.youm7.com/4051777" TargetMode="External"/><Relationship Id="rId871" Type="http://schemas.openxmlformats.org/officeDocument/2006/relationships/hyperlink" Target="https://www.elwatannews.com/news/details/3834174" TargetMode="External"/><Relationship Id="rId872" Type="http://schemas.openxmlformats.org/officeDocument/2006/relationships/hyperlink" Target="https://www.shorouknews.com/news/view.aspx?cdate=07062019&amp;id=476d6221-6bcc-41fc-b311-712912044095" TargetMode="External"/><Relationship Id="rId873" Type="http://schemas.openxmlformats.org/officeDocument/2006/relationships/hyperlink" Target="https://www.masress.com/elwatan/3836643" TargetMode="External"/><Relationship Id="rId874" Type="http://schemas.openxmlformats.org/officeDocument/2006/relationships/hyperlink" Target="https://www.masress.com/almasryalyoum/4347814" TargetMode="External"/><Relationship Id="rId875" Type="http://schemas.openxmlformats.org/officeDocument/2006/relationships/hyperlink" Target="http://www.youm7.com/4064385" TargetMode="External"/><Relationship Id="rId876" Type="http://schemas.openxmlformats.org/officeDocument/2006/relationships/hyperlink" Target="https://www.masress.com/masrawy/701477521" TargetMode="External"/><Relationship Id="rId877" Type="http://schemas.openxmlformats.org/officeDocument/2006/relationships/hyperlink" Target="https://www.masress.com/elwatan/3859221" TargetMode="External"/><Relationship Id="rId878" Type="http://schemas.openxmlformats.org/officeDocument/2006/relationships/hyperlink" Target="http://www.youm7.com/4067136" TargetMode="External"/><Relationship Id="rId879" Type="http://schemas.openxmlformats.org/officeDocument/2006/relationships/hyperlink" Target="https://www.masress.com/elfagr/4383627" TargetMode="External"/><Relationship Id="rId880" Type="http://schemas.openxmlformats.org/officeDocument/2006/relationships/hyperlink" Target="https://www.masress.com/veto/3376766" TargetMode="External"/><Relationship Id="rId881" Type="http://schemas.openxmlformats.org/officeDocument/2006/relationships/hyperlink" Target="https://www.almasryalyoum.com/news/details/1351345" TargetMode="External"/><Relationship Id="rId882" Type="http://schemas.openxmlformats.org/officeDocument/2006/relationships/hyperlink" Target="https://www.elwatannews.com/news/details/4105240" TargetMode="External"/><Relationship Id="rId883" Type="http://schemas.openxmlformats.org/officeDocument/2006/relationships/hyperlink" Target="https://www.masress.com/elwatan/3865212" TargetMode="External"/><Relationship Id="rId884" Type="http://schemas.openxmlformats.org/officeDocument/2006/relationships/hyperlink" Target="https://zahma.cairolive.com/&#1601;&#1610;&#1583;&#1610;&#1608;-&#1586;&#1608;&#1580;-&#1605;&#1578;&#1607;&#1605;-&#1576;&#1578;&#1593;&#1584;&#1610;&#1576;-&#1586;&#1608;&#1580;&#1578;&#1607;-&#1590;&#1585;&#1576;&#1610;-&#1593;&#1575;&#1583;&#1610;/" TargetMode="External"/><Relationship Id="rId885" Type="http://schemas.openxmlformats.org/officeDocument/2006/relationships/hyperlink" Target="https://www.masress.com/hawadeth/512071" TargetMode="External"/><Relationship Id="rId886" Type="http://schemas.openxmlformats.org/officeDocument/2006/relationships/hyperlink" Target="http://www.youm7.com/4105024" TargetMode="External"/><Relationship Id="rId887" Type="http://schemas.openxmlformats.org/officeDocument/2006/relationships/hyperlink" Target="https://www.cairo24.com/2018/12/16/&#1582;&#1575;&#1589;-&#1586;&#1608;&#1580;-&#1610;&#1593;&#1584;&#1576;-&#1586;&#1608;&#1580;&#1578;&#1607;-3-&#1571;&#1610;&#1575;&#1605;-&#1608;&#1610;&#1591;&#1593;&#1606;&#1607;&#1575;-&#1576;&#1575;&#1604;&#1587;&#1603;/" TargetMode="External"/><Relationship Id="rId888" Type="http://schemas.openxmlformats.org/officeDocument/2006/relationships/hyperlink" Target="http://www.youm7.com/4077200" TargetMode="External"/><Relationship Id="rId889" Type="http://schemas.openxmlformats.org/officeDocument/2006/relationships/hyperlink" Target="https://www.masress.com/alwafd/2158296" TargetMode="External"/><Relationship Id="rId890" Type="http://schemas.openxmlformats.org/officeDocument/2006/relationships/hyperlink" Target="https://www.masress.com/elfagr/4398798" TargetMode="External"/><Relationship Id="rId891" Type="http://schemas.openxmlformats.org/officeDocument/2006/relationships/hyperlink" Target="http://www.youm7.com/4092889" TargetMode="External"/><Relationship Id="rId892" Type="http://schemas.openxmlformats.org/officeDocument/2006/relationships/hyperlink" Target="http://www.youm7.com/4087328" TargetMode="External"/><Relationship Id="rId893" Type="http://schemas.openxmlformats.org/officeDocument/2006/relationships/hyperlink" Target="https://www.masress.com/elbalad/3635049" TargetMode="External"/><Relationship Id="rId894" Type="http://schemas.openxmlformats.org/officeDocument/2006/relationships/hyperlink" Target="https://www.masress.com/masrawy/701489424" TargetMode="External"/><Relationship Id="rId895" Type="http://schemas.openxmlformats.org/officeDocument/2006/relationships/hyperlink" Target="https://www.masress.com/youm7/4087605" TargetMode="External"/><Relationship Id="rId896" Type="http://schemas.openxmlformats.org/officeDocument/2006/relationships/hyperlink" Target="https://www.masress.com/ahrammassai/373348" TargetMode="External"/><Relationship Id="rId897" Type="http://schemas.openxmlformats.org/officeDocument/2006/relationships/hyperlink" Target="http://www.youm7.com/4158662" TargetMode="External"/><Relationship Id="rId898" Type="http://schemas.openxmlformats.org/officeDocument/2006/relationships/hyperlink" Target="http://gate.ahram.org.eg/News/1583801.aspx" TargetMode="External"/><Relationship Id="rId899" Type="http://schemas.openxmlformats.org/officeDocument/2006/relationships/hyperlink" Target="https://www.elfagr.com/3411822" TargetMode="External"/><Relationship Id="rId900" Type="http://schemas.openxmlformats.org/officeDocument/2006/relationships/hyperlink" Target="https://www.almasryalyoum.com/news/details/1374871" TargetMode="External"/><Relationship Id="rId901" Type="http://schemas.openxmlformats.org/officeDocument/2006/relationships/hyperlink" Target="http://www.youm7.com/4127466" TargetMode="External"/><Relationship Id="rId902" Type="http://schemas.openxmlformats.org/officeDocument/2006/relationships/hyperlink" Target="https://www.masress.com/elbalad/3638959" TargetMode="External"/><Relationship Id="rId903" Type="http://schemas.openxmlformats.org/officeDocument/2006/relationships/hyperlink" Target="https://www.masress.com/elwatan/3907308" TargetMode="External"/><Relationship Id="rId904" Type="http://schemas.openxmlformats.org/officeDocument/2006/relationships/hyperlink" Target="https://www.masress.com/almasryalyoum/4356580" TargetMode="External"/><Relationship Id="rId905" Type="http://schemas.openxmlformats.org/officeDocument/2006/relationships/hyperlink" Target="https://www.masress.com/alwafd/2174428" TargetMode="External"/><Relationship Id="rId906" Type="http://schemas.openxmlformats.org/officeDocument/2006/relationships/hyperlink" Target="http://www.youm7.com/4091193" TargetMode="External"/><Relationship Id="rId907" Type="http://schemas.openxmlformats.org/officeDocument/2006/relationships/hyperlink" Target="https://www.elwatannews.com/news/details/3911776" TargetMode="External"/><Relationship Id="rId908" Type="http://schemas.openxmlformats.org/officeDocument/2006/relationships/hyperlink" Target="http://www.youm7.com/4090681" TargetMode="External"/><Relationship Id="rId909" Type="http://schemas.openxmlformats.org/officeDocument/2006/relationships/hyperlink" Target="http://gate.ahram.org.eg/News/2083387.aspx" TargetMode="External"/><Relationship Id="rId910" Type="http://schemas.openxmlformats.org/officeDocument/2006/relationships/hyperlink" Target="https://www.elnabaa.net/742437" TargetMode="External"/><Relationship Id="rId911" Type="http://schemas.openxmlformats.org/officeDocument/2006/relationships/hyperlink" Target="https://www.masress.com/alwafd/2179584" TargetMode="External"/><Relationship Id="rId912" Type="http://schemas.openxmlformats.org/officeDocument/2006/relationships/hyperlink" Target="https://www.masrawy.com/news/news_cases/details/2019/1/10/1494258/&#1580;&#1585;&#1610;&#1605;&#1577;-&#1575;&#1604;&#1607;&#1585;&#1605;-&#1605;&#1602;&#1575;&#1608;&#1604;-&#1575;&#1594;&#1578;&#1589;&#1576;-&#1576;&#1606;&#1575;&#1578;&#1607;-&#1608;&#1589;&#1608;&#1585;&#1607;&#1606;-&#1576;&#1575;&#1604;&#1601;&#1610;&#1583;&#1610;&#1608;-&#1601;&#1575;&#1606;&#1578;&#1602;&#1605;-&#1605;&#1606;&#1607;-&#1608;&#1604;&#1583;&#1575;&#1607;-&#1576;&#1600;14-&#1591;&#1593;&#1606;&#1577;-" TargetMode="External"/><Relationship Id="rId913" Type="http://schemas.openxmlformats.org/officeDocument/2006/relationships/hyperlink" Target="http://www.youm7.com/4100007" TargetMode="External"/><Relationship Id="rId914" Type="http://schemas.openxmlformats.org/officeDocument/2006/relationships/hyperlink" Target="https://honna.elwatannews.com/news/details/2002390/&#1605;&#1602;&#1575;&#1608;&#1604;-&#1610;&#1594;&#1578;&#1589;&#1576;-&#1575;&#1576;&#1606;&#1578;&#1607;-&#1608;&#1575;&#1576;&#1606;&#1578;&#1610;-&#1586;&#1608;&#1580;&#1578;&#1607;-&#1608;&#1610;&#1589;&#1608;&#1585;&#1607;&#1605;&#1575;-&#1601;&#1610;-&#1575;&#1604;&#1607;&#1585;&#1605;-&#1608;&#1608;&#1604;&#1583;&#1575;&#1607;-&#1610;&#1605;&#1586;&#1602;&#1575;&#1606;-&#1580;&#1587;&#1583;&#1607;" TargetMode="External"/><Relationship Id="rId915" Type="http://schemas.openxmlformats.org/officeDocument/2006/relationships/hyperlink" Target="https://www.albawabhnews.com/3447405" TargetMode="External"/><Relationship Id="rId916" Type="http://schemas.openxmlformats.org/officeDocument/2006/relationships/hyperlink" Target="https://www.vetogate.com/3397146" TargetMode="External"/><Relationship Id="rId917" Type="http://schemas.openxmlformats.org/officeDocument/2006/relationships/hyperlink" Target="https://www.masress.com/masrawy/701494670" TargetMode="External"/><Relationship Id="rId918" Type="http://schemas.openxmlformats.org/officeDocument/2006/relationships/hyperlink" Target="http://www.youm7.com/4104016" TargetMode="External"/><Relationship Id="rId919" Type="http://schemas.openxmlformats.org/officeDocument/2006/relationships/hyperlink" Target="http://www.youm7.com/4186833" TargetMode="External"/><Relationship Id="rId920" Type="http://schemas.openxmlformats.org/officeDocument/2006/relationships/hyperlink" Target="http://www.youm7.com/4257292" TargetMode="External"/><Relationship Id="rId921" Type="http://schemas.openxmlformats.org/officeDocument/2006/relationships/hyperlink" Target="https://www.masrawy.com/news/news_cases/details/2019/1/18/1498713/-&#1582;&#1575;&#1604;&#1607;&#1575;-&#1602;&#1578;&#1604;&#1607;&#1575;-&#1608;&#1580;&#1604;&#1587;-&#1580;&#1608;&#1575;&#1585;-&#1580;&#1579;&#1578;&#1607;&#1575;-&#1602;&#1589;&#1577;-&#1584;&#1576;&#1581;-&#1601;&#1578;&#1575;&#1577;-&#1576;&#1603;&#1608;&#1585;&#1606;&#1610;&#1588;-&#1575;&#1604;&#1606;&#1610;&#1604;-&#1589;&#1608;&#1585;-" TargetMode="External"/><Relationship Id="rId922" Type="http://schemas.openxmlformats.org/officeDocument/2006/relationships/hyperlink" Target="http://www.youm7.com/4107430" TargetMode="External"/><Relationship Id="rId923" Type="http://schemas.openxmlformats.org/officeDocument/2006/relationships/hyperlink" Target="https://www.masrawy.com/news/news_regions/details/2019/1/17/1498368/&#1593;&#1575;&#1591;&#1604;-&#1605;&#1578;&#1607;&#1605;-&#1576;&#1602;&#1578;&#1604;-&#1575;&#1576;&#1606;&#1577;-&#1593;&#1605;&#1607;-&#1576;&#1600;17-&#1591;&#1593;&#1606;&#1577;-&#1605;&#1579;&#1604;&#1578;-&#1583;&#1608;&#1585;-&#1582;&#1583;&#1575;&#1605;&#1577;-&#1601;&#1610;-&#1601;&#1610;&#1604;&#1605;-" TargetMode="External"/><Relationship Id="rId924" Type="http://schemas.openxmlformats.org/officeDocument/2006/relationships/hyperlink" Target="https://www.dostor.org/2478663" TargetMode="External"/><Relationship Id="rId925" Type="http://schemas.openxmlformats.org/officeDocument/2006/relationships/hyperlink" Target="https://www.masrawy.com/news/news_regions/details/2019/1/29/1504945/-&#1571;&#1582;&#1578;&#1603;-&#1605;&#1588;&#1610;&#1607;&#1575;-&#1576;&#1591;&#1575;&#1604;-&#1588;&#1575;&#1576;-&#1610;&#1602;&#1578;&#1604;-&#1588;&#1602;&#1610;&#1602;&#1578;&#1607;-&#1601;&#1610;-&#1575;&#1604;&#1583;&#1602;&#1607;&#1604;&#1610;&#1577;" TargetMode="External"/><Relationship Id="rId926" Type="http://schemas.openxmlformats.org/officeDocument/2006/relationships/hyperlink" Target="https://www.masress.com/albawabh/3467126" TargetMode="External"/><Relationship Id="rId927" Type="http://schemas.openxmlformats.org/officeDocument/2006/relationships/hyperlink" Target="https://www.masress.com/alwafd/2212507" TargetMode="External"/><Relationship Id="rId928" Type="http://schemas.openxmlformats.org/officeDocument/2006/relationships/hyperlink" Target="http://www.youm7.com/4134239" TargetMode="External"/><Relationship Id="rId929" Type="http://schemas.openxmlformats.org/officeDocument/2006/relationships/hyperlink" Target="https://www.elnabaa.net/748726" TargetMode="External"/><Relationship Id="rId930" Type="http://schemas.openxmlformats.org/officeDocument/2006/relationships/hyperlink" Target="https://www.msn.com/ar-eg/news/other/&#1602;&#1591;&#1593;&#1611;&#1575;-&#1604;&#1571;&#1604;&#1587;&#1606;&#1577;-&#1575;&#1604;&#1606;&#1575;&#1587;-&#1581;&#1608;&#1604;-&#1587;&#1604;&#1608;&#1603;&#1607;&#1575;-&#1610;&#1602;&#1578;&#1604;-&#1588;&#1602;&#1610;&#1602;&#1578;&#1607;-&#1571;&#1579;&#1606;&#1575;&#1569;-&#1587;&#1580;&#1608;&#1583;&#1607;&#1575;-&#1604;&#1604;&#1589;&#1604;&#1575;&#1577;-&#1576;&#1571;&#1587;&#1610;&#1608;&#1591;-&#1578;&#1601;&#1575;&#1589;&#1610;&#1604;/ar-BBTmIYq" TargetMode="External"/><Relationship Id="rId931" Type="http://schemas.openxmlformats.org/officeDocument/2006/relationships/hyperlink" Target="http://www.youm7.com/4141165" TargetMode="External"/><Relationship Id="rId932" Type="http://schemas.openxmlformats.org/officeDocument/2006/relationships/hyperlink" Target="https://www.gomhuriaonline.com/&#1610;&#1602;&#1578;&#1604;%20&#1586;&#1608;&#1580;&#1578;&#1607;%20%20&#1576;&#1575;&#1604;&#1605;&#1582;&#1583;&#1577;%20%20&#1601;&#1609;%20&#1593;&#1610;&#1583;%20&#1575;&#1604;&#1581;&#1576;%20&#1608;&#1575;&#1604;&#1587;&#1576;&#1576;%20&#1589;&#1575;&#1583;&#1605;/340082.html" TargetMode="External"/><Relationship Id="rId933" Type="http://schemas.openxmlformats.org/officeDocument/2006/relationships/hyperlink" Target="http://www.rosaelyoussef.com/news/details/421038" TargetMode="External"/><Relationship Id="rId934" Type="http://schemas.openxmlformats.org/officeDocument/2006/relationships/hyperlink" Target="http://www.youm7.com/4157562" TargetMode="External"/><Relationship Id="rId935" Type="http://schemas.openxmlformats.org/officeDocument/2006/relationships/hyperlink" Target="https://www.masrawy.com/news/news_regions/details/2019/2/28/1523515/-&#1575;&#1593;&#1578;&#1585;&#1575;&#1601;&#1575;&#1578;-&#1602;&#1575;&#1578;&#1604;-&#1588;&#1602;&#1610;&#1602;&#1578;&#1607;-&#1604;&#1581;&#1605;&#1604;&#1607;&#1575;-&#1587;&#1601;&#1575;&#1581;-&#1575;-&#1608;-&#1603;-&#1604;-&#1578;-&#1604;&#1607;&#1575;-&#1605;&#1581;&#1575;&#1605;&#1610;-&#1582;&#1585;&#1580;&#1607;&#1575;-&#1605;&#1606;-&#1575;&#1604;&#1581;&#1576;&#1587;-" TargetMode="External"/><Relationship Id="rId936" Type="http://schemas.openxmlformats.org/officeDocument/2006/relationships/hyperlink" Target="https://www.almasryalyoum.com/news/details/1375215" TargetMode="External"/><Relationship Id="rId937" Type="http://schemas.openxmlformats.org/officeDocument/2006/relationships/hyperlink" Target="http://www.youm7.com/4158790" TargetMode="External"/><Relationship Id="rId938" Type="http://schemas.openxmlformats.org/officeDocument/2006/relationships/hyperlink" Target="http://www.youm7.com/4159484" TargetMode="External"/><Relationship Id="rId939" Type="http://schemas.openxmlformats.org/officeDocument/2006/relationships/hyperlink" Target="https://www.elwatannews.com/news/details/4178626" TargetMode="External"/><Relationship Id="rId940" Type="http://schemas.openxmlformats.org/officeDocument/2006/relationships/hyperlink" Target="https://www.elwatannews.com/news/details/4049987" TargetMode="External"/><Relationship Id="rId941" Type="http://schemas.openxmlformats.org/officeDocument/2006/relationships/hyperlink" Target="http://www.akhbarak.net/news/2019/03/07/19530470/articles/36102485/49-&#1610;&#1608;&#1605;-&#1578;&#1593;&#1584;&#1610;&#1576;-&#1605;&#1583;&#1585;&#1576;-&#1580;&#1610;&#1605;-&#1610;&#1580;&#1576;&#1585;-&#1586;&#1608;&#1580;&#1578;&#1607;-&#1593;&#1604;&#1609;-&#1575;&#1604;&#1602;&#1601;&#1586;-&#1605;&#1606;" TargetMode="External"/><Relationship Id="rId942" Type="http://schemas.openxmlformats.org/officeDocument/2006/relationships/hyperlink" Target="https://www.elwatannews.com/news/details/4046285" TargetMode="External"/><Relationship Id="rId943" Type="http://schemas.openxmlformats.org/officeDocument/2006/relationships/hyperlink" Target="https://www.masress.com/alwafd/2597023" TargetMode="External"/><Relationship Id="rId944" Type="http://schemas.openxmlformats.org/officeDocument/2006/relationships/hyperlink" Target="http://www.youm7.com/4165331" TargetMode="External"/><Relationship Id="rId945" Type="http://schemas.openxmlformats.org/officeDocument/2006/relationships/hyperlink" Target="https://www.masress.com/alnahar/595501" TargetMode="External"/><Relationship Id="rId946" Type="http://schemas.openxmlformats.org/officeDocument/2006/relationships/hyperlink" Target="https://www.elwatannews.com/news/details/4049285" TargetMode="External"/><Relationship Id="rId947" Type="http://schemas.openxmlformats.org/officeDocument/2006/relationships/hyperlink" Target="https://www.elwatannews.com/news/details/4049465" TargetMode="External"/><Relationship Id="rId948" Type="http://schemas.openxmlformats.org/officeDocument/2006/relationships/hyperlink" Target="https://honna.elwatannews.com/news/details/2011238/&#1605;&#1587;&#1571;&#1604;&#1577;-&#1588;&#1585;&#1601;-&#1578;&#1601;&#1575;&#1589;&#1610;&#1604;-&#1575;&#1606;&#1578;&#1581;&#1575;&#1585;-&#1571;&#1576;-&#1581;&#1585;&#1602;&#1575;-&#1576;&#1585;&#1608;&#1590;-&#1575;&#1604;&#1601;&#1585;&#1580;-&#1576;&#1606;&#1578;&#1607;-&#1603;&#1604;-&#1610;&#1608;&#1605;-&#1605;&#1593;-&#1608;&#1575;&#1581;&#1583;" TargetMode="External"/><Relationship Id="rId949" Type="http://schemas.openxmlformats.org/officeDocument/2006/relationships/hyperlink" Target="https://www.masrawy.com/news/news_cases/details/2019/3/9/1528474/&#1575;&#1604;&#1578;&#1581;&#1602;&#1610;&#1602;&#1575;&#1578;-&#1601;&#1610;-&#1575;&#1606;&#1578;&#1581;&#1575;&#1585;-&#1578;&#1575;&#1580;&#1585;-&#1576;&#1585;&#1608;&#1590;-&#1575;&#1604;&#1601;&#1585;&#1580;-&#1575;&#1593;&#1578;&#1602;&#1583;-&#1571;&#1606;&#1607;-&#1602;&#1578;&#1604;-&#1575;&#1576;&#1606;&#1578;&#1607;" TargetMode="External"/><Relationship Id="rId950" Type="http://schemas.openxmlformats.org/officeDocument/2006/relationships/hyperlink" Target="https://www.masress.com/veto/3435004" TargetMode="External"/><Relationship Id="rId951" Type="http://schemas.openxmlformats.org/officeDocument/2006/relationships/hyperlink" Target="https://www.elnabaa.net/753642" TargetMode="External"/><Relationship Id="rId952" Type="http://schemas.openxmlformats.org/officeDocument/2006/relationships/hyperlink" Target="https://www.elwatannews.com/news/details/4050461" TargetMode="External"/><Relationship Id="rId953" Type="http://schemas.openxmlformats.org/officeDocument/2006/relationships/hyperlink" Target="https://akhbarelyom.com/news/newdetails/2816813/1/&#1571;&#1576;-&#1610;&#1602;&#1578;&#1604;-&#1575;&#1576;&#1606;&#1578;&#1607;-&#1588;&#1606;&#1602;" TargetMode="External"/><Relationship Id="rId954" Type="http://schemas.openxmlformats.org/officeDocument/2006/relationships/hyperlink" Target="https://www.gomhuriaonline.com/&#1578;&#1601;&#1575;&#1589;&#1610;&#1604;%20&#1604;&#1594;&#1586;%20&#1605;&#1602;&#1578;&#1604;%20&#1585;&#1576;&#1577;%20&#1605;&#1606;&#1586;&#1604;%20%20&#1608;&#1575;&#1604;&#1583;&#1610;&#1607;&#1575;%20&#1608;&#1585;&#1575;&#1569;%20&#1575;&#1604;&#1580;&#1585;&#1610;&#1605;&#1577;%20&#1576;&#1593;&#1583;%20&#1585;&#1601;&#1593;%20&#1583;&#1593;&#1608;&#1609;%20&#1586;&#1606;&#1575;%20&#1590;&#1583;&#1607;&#1575;%20&#1605;&#1606;%20&#1586;&#1608;&#1580;&#1607;&#1575;/351524.html" TargetMode="External"/><Relationship Id="rId955" Type="http://schemas.openxmlformats.org/officeDocument/2006/relationships/hyperlink" Target="https://www.elwatannews.com/news/details/4057907?t=push" TargetMode="External"/><Relationship Id="rId956" Type="http://schemas.openxmlformats.org/officeDocument/2006/relationships/hyperlink" Target="http://www.youm7.com/4172116" TargetMode="External"/><Relationship Id="rId957" Type="http://schemas.openxmlformats.org/officeDocument/2006/relationships/hyperlink" Target="https://www.shorouknews.com/news/view.aspx?cdate=14032019&amp;id=c1377713-81bc-4818-a946-9c6cb47cd4a2" TargetMode="External"/><Relationship Id="rId958" Type="http://schemas.openxmlformats.org/officeDocument/2006/relationships/hyperlink" Target="https://www.masrawy.com/news/news_regions/details/2019/3/14/1531567/&#1593;&#1575;&#1605;&#1604;-&#1610;&#1602;&#1578;&#1604;-&#1591;&#1601;&#1604;-&#1586;&#1608;&#1580;&#1578;&#1607;-&#1575;&#1604;&#1593;&#1585;&#1601;&#1610;-&#1604;&#1588;&#1603;&#1607;-&#1601;&#1610;-&#1587;&#1604;&#1608;&#1603;&#1607;&#1575;-&#1576;&#1588;&#1576;&#1585;&#1575;-&#1575;&#1604;&#1582;&#1610;&#1605;&#1577;" TargetMode="External"/><Relationship Id="rId959" Type="http://schemas.openxmlformats.org/officeDocument/2006/relationships/hyperlink" Target="https://www.masress.com/shorouk/1385521" TargetMode="External"/><Relationship Id="rId960" Type="http://schemas.openxmlformats.org/officeDocument/2006/relationships/hyperlink" Target="https://www.vetogate.com/3444582" TargetMode="External"/><Relationship Id="rId961" Type="http://schemas.openxmlformats.org/officeDocument/2006/relationships/hyperlink" Target="http://www.youm7.com/4181533" TargetMode="External"/><Relationship Id="rId962" Type="http://schemas.openxmlformats.org/officeDocument/2006/relationships/hyperlink" Target="https://www.elbalad.news/3754041" TargetMode="External"/><Relationship Id="rId963" Type="http://schemas.openxmlformats.org/officeDocument/2006/relationships/hyperlink" Target="https://www.elwatannews.com/news/details/4079346" TargetMode="External"/><Relationship Id="rId964" Type="http://schemas.openxmlformats.org/officeDocument/2006/relationships/hyperlink" Target="https://www.masrawy.com/news/news_regions/details/2019/3/23/1536942/-&#1585;&#1571;&#1609;-&#1588;&#1602;&#1610;&#1602;&#1578;&#1607;-&#1601;&#1610;-&#1571;&#1581;&#1590;&#1575;&#1606;-&#1593;&#1588;&#1610;&#1602;&#1607;&#1575;-&#1602;&#1589;&#1577;-&#1580;&#1585;&#1610;&#1605;&#1577;-&#1575;&#1604;&#1575;&#1606;&#1578;&#1602;&#1575;&#1605;-&#1604;&#1604;&#1588;&#1585;&#1601;-&#1576;&#1603;&#1601;&#1585;-&#1575;&#1604;&#1588;&#1610;&#1582;" TargetMode="External"/><Relationship Id="rId965" Type="http://schemas.openxmlformats.org/officeDocument/2006/relationships/hyperlink" Target="https://www.elwatannews.com/news/details/4075824" TargetMode="External"/><Relationship Id="rId966" Type="http://schemas.openxmlformats.org/officeDocument/2006/relationships/hyperlink" Target="https://www.dostor.org/2561813" TargetMode="External"/><Relationship Id="rId967" Type="http://schemas.openxmlformats.org/officeDocument/2006/relationships/hyperlink" Target="https://www.masrawy.com/news/news_regions/details/2019/4/8/1546920/&#1588;&#1603;-&#1601;&#1610;-&#1587;&#1604;&#1608;&#1603;&#1607;&#1575;-&#1593;&#1575;&#1591;&#1604;-&#1610;&#1602;&#1578;&#1604;-&#1588;&#1602;&#1610;&#1602;&#1578;&#1607;-&#1576;&#1588;&#1576;&#1585;&#1575;-&#1575;&#1604;&#1582;&#1610;&#1605;&#1577;" TargetMode="External"/><Relationship Id="rId968" Type="http://schemas.openxmlformats.org/officeDocument/2006/relationships/hyperlink" Target="https://www.masress.com/almesryoon/1347989" TargetMode="External"/><Relationship Id="rId969" Type="http://schemas.openxmlformats.org/officeDocument/2006/relationships/hyperlink" Target="http://www.youm7.com/4201848" TargetMode="External"/><Relationship Id="rId970" Type="http://schemas.openxmlformats.org/officeDocument/2006/relationships/hyperlink" Target="https://www.shorouknews.com/news/view.aspx?cdate=21042019&amp;id=dbc6eafa-733a-4287-ad52-ed691beda395" TargetMode="External"/><Relationship Id="rId971" Type="http://schemas.openxmlformats.org/officeDocument/2006/relationships/hyperlink" Target="https://www.elwatannews.com/news/details/4178668" TargetMode="External"/><Relationship Id="rId972" Type="http://schemas.openxmlformats.org/officeDocument/2006/relationships/hyperlink" Target="http://www.youm7.com/4219412" TargetMode="External"/><Relationship Id="rId973" Type="http://schemas.openxmlformats.org/officeDocument/2006/relationships/hyperlink" Target="https://akhbarelyom.com/news/newdetails/2841749/1/&#1588;&#1575;&#1576;-&#1610;&#1584;&#1576;&#1581;-&#1588;&#1602;&#1610;&#1602;&#1578;&#1607;-&#1601;&#1610;-&#1575;&#1604;&#1581;&#1608;&#1575;&#1605;&#1583;&#1610;&#1577;-..-&#1578;&#1593;&#1585;&#1601;-&#1593;&#1604;&#1609;-&#1575;&#1604;&#1587;&#1576;&#1576;" TargetMode="External"/><Relationship Id="rId974" Type="http://schemas.openxmlformats.org/officeDocument/2006/relationships/hyperlink" Target="https://www.almasryalyoum.com/news/details/1392088" TargetMode="External"/><Relationship Id="rId975" Type="http://schemas.openxmlformats.org/officeDocument/2006/relationships/hyperlink" Target="http://www.youm7.com/4223093" TargetMode="External"/><Relationship Id="rId976" Type="http://schemas.openxmlformats.org/officeDocument/2006/relationships/hyperlink" Target="https://www.masrawy.com/news/news_cases/details/2019/4/25/1557136/&#1594;&#1583;&#1575;&#1569;-&#1604;&#1606;-&#1610;&#1571;&#1578;&#1610;-&#1571;&#1576;&#1583;-&#1575;-&#1608;&#1602;-&#1578;&#1604;-&#1601;&#1610;-&#1575;&#1604;&#1593;&#1604;&#1606;-&#1581;&#1603;&#1575;&#1610;&#1577;-&#1580;&#1585;&#1610;&#1605;&#1577;-&#1575;&#1604;&#1588;&#1585;&#1601;-&#1601;&#1610;-&#1575;&#1604;&#1581;&#1608;&#1575;&#1605;&#1583;&#1610;&#1577;" TargetMode="External"/><Relationship Id="rId977" Type="http://schemas.openxmlformats.org/officeDocument/2006/relationships/hyperlink" Target="https://www.masress.com/elwatan/4137638" TargetMode="External"/><Relationship Id="rId978" Type="http://schemas.openxmlformats.org/officeDocument/2006/relationships/hyperlink" Target="https://www.masrawy.com/news/news_regions/details/2019/4/29/1559750/&#1588;&#1603;-&#1601;&#1610;-&#1587;&#1604;&#1608;&#1603;&#1607;&#1575;-&#1588;&#1575;&#1576;-&#1610;&#1602;&#1578;&#1604;-&#1588;&#1602;&#1610;&#1602;&#1578;&#1607;-&#1608;&#1610;&#1587;&#1604;&#1605;-&#1606;&#1601;&#1587;&#1607;-&#1604;&#1604;&#1588;&#1585;&#1591;&#1577;-&#1601;&#1610;-&#1575;&#1604;&#1605;&#1606;&#1610;&#1575;-" TargetMode="External"/><Relationship Id="rId979" Type="http://schemas.openxmlformats.org/officeDocument/2006/relationships/hyperlink" Target="https://www.masrawy.com/news/news_regions/details/2019/5/14/1567974/-&#1593;&#1575;&#1610;&#1588;&#1577;-&#1605;&#1593;-&#1589;&#1583;&#1610;&#1602;&#1578;&#1607;&#1575;-&#1588;&#1582;&#1589;-&#1610;&#1605;&#1586;&#1602;-&#1580;&#1587;&#1583;-&#1588;&#1602;&#1610;&#1602;&#1578;&#1607;-&#1601;&#1610;-&#1606;&#1607;&#1575;&#1585;-&#1585;&#1605;&#1590;&#1575;&#1606;-&#1576;&#1576;&#1608;&#1585;&#1587;&#1593;&#1610;&#1583;" TargetMode="External"/><Relationship Id="rId980" Type="http://schemas.openxmlformats.org/officeDocument/2006/relationships/hyperlink" Target="https://www.masress.com/tahrirnews/4241701" TargetMode="External"/><Relationship Id="rId981" Type="http://schemas.openxmlformats.org/officeDocument/2006/relationships/hyperlink" Target="https://www.masress.com/akhbarelyom/549608" TargetMode="External"/><Relationship Id="rId982" Type="http://schemas.openxmlformats.org/officeDocument/2006/relationships/hyperlink" Target="https://www.masress.com/ahram/1712685" TargetMode="External"/><Relationship Id="rId983" Type="http://schemas.openxmlformats.org/officeDocument/2006/relationships/hyperlink" Target="http://www.youm7.com/4260386" TargetMode="External"/><Relationship Id="rId984" Type="http://schemas.openxmlformats.org/officeDocument/2006/relationships/hyperlink" Target="https://www.shorouknews.com/news/view.aspx?cdate=27052019&amp;id=ae75bd93-c7c4-44db-a29c-5eadfc47e76e" TargetMode="External"/><Relationship Id="rId985" Type="http://schemas.openxmlformats.org/officeDocument/2006/relationships/hyperlink" Target="https://www.masrawy.com/news/news_regions/details/2019/5/30/1576905/-&#1571;&#1604;&#1602;&#1575;&#1607;&#1575;-&#1601;&#1610;-&#1605;&#1610;&#1575;&#1607;-&#1575;&#1604;&#1578;&#1585;&#1593;&#1577;-&#1591;&#1601;&#1604;&#1577;-&#1581;&#1575;&#1608;&#1604;-&#1593;&#1605;&#1607;&#1575;-&#1575;&#1604;&#1578;&#1582;&#1604;&#1589;-&#1605;&#1606;&#1607;&#1575;-&#1576;&#1603;&#1601;&#1585;-&#1575;&#1604;&#1588;&#1610;&#1582;" TargetMode="External"/><Relationship Id="rId986" Type="http://schemas.openxmlformats.org/officeDocument/2006/relationships/hyperlink" Target="http://www.youm7.com/4276054" TargetMode="External"/><Relationship Id="rId987" Type="http://schemas.openxmlformats.org/officeDocument/2006/relationships/hyperlink" Target="https://www.shorouknews.com/news/view.aspx?cdate=07062019&amp;id=b3e28b26-8cd7-4210-8e34-6e36174558f2" TargetMode="External"/><Relationship Id="rId988" Type="http://schemas.openxmlformats.org/officeDocument/2006/relationships/hyperlink" Target="https://www.masrawy.com/news/news_regions/details/2019/6/7/1580487/&#1604;&#1600;-&#1588;&#1603;&#1607;-&#1601;&#1610;-&#1587;&#1604;&#1608;&#1603;&#1607;&#1575;-&#1593;&#1575;&#1591;&#1604;-&#1610;&#1591;&#1593;&#1606;-&#1588;&#1602;&#1610;&#1602;&#1578;&#1607;-&#1576;&#1587;&#1603;&#1610;&#1606;-&#1601;&#1610;-&#1576;&#1606;&#1610;-&#1587;&#1608;&#1610;&#1601;" TargetMode="External"/><Relationship Id="rId989" Type="http://schemas.openxmlformats.org/officeDocument/2006/relationships/hyperlink" Target="http://www.youm7.com/4285995" TargetMode="External"/><Relationship Id="rId990" Type="http://schemas.openxmlformats.org/officeDocument/2006/relationships/hyperlink" Target="http://www.youm7.com/4287589" TargetMode="External"/><Relationship Id="rId991" Type="http://schemas.openxmlformats.org/officeDocument/2006/relationships/hyperlink" Target="https://www.masress.com/veto/3498442" TargetMode="External"/><Relationship Id="rId992" Type="http://schemas.openxmlformats.org/officeDocument/2006/relationships/hyperlink" Target="https://www.masrawy.com/news/news_cases/details/2019/6/19/1587167/&#1588;&#1575;&#1576;-&#1610;&#1602;&#1578;&#1604;-&#1588;&#1602;&#1610;&#1602;&#1578;&#1607;-&#1576;&#1581;&#1580;&#1585;-&#1601;&#1610;-&#1575;&#1604;&#1573;&#1587;&#1605;&#1575;&#1593;&#1610;&#1604;&#1610;&#1577;-&#1604;&#1578;&#1594;&#1610;&#1576;&#1607;&#1575;-&#1593;&#1606;-&#1575;&#1604;&#1605;&#1606;&#1586;&#1604;-" TargetMode="External"/><Relationship Id="rId993" Type="http://schemas.openxmlformats.org/officeDocument/2006/relationships/hyperlink" Target="https://www.gomhuriaonline.com/&#160;&#1610;&#1602;&#1578;&#1604;%20&#1588;&#1602;&#1610;&#1602;&#1578;&#1607;%20%20&#1604;&#1578;&#1594;&#1610;&#1576;&#1607;&#1575;%20&#1593;&#1606;%20&#1575;&#1604;&#1605;&#1606;&#1586;&#1604;%20&#1601;&#1610;%20&#1575;&#1604;&#1573;&#1587;&#1605;&#1575;&#1593;&#1610;&#1604;&#1610;&#1577;/404162.html" TargetMode="External"/><Relationship Id="rId994" Type="http://schemas.openxmlformats.org/officeDocument/2006/relationships/hyperlink" Target="http://www.youm7.com/4294657" TargetMode="External"/><Relationship Id="rId995" Type="http://schemas.openxmlformats.org/officeDocument/2006/relationships/hyperlink" Target="https://www.masrawy.com/news/news_regions/details/2019/6/20/1587770/&#1581;&#1601;&#1604;&#1577;-&#1570;&#1579;&#1605;&#1577;-&#1608;4-&#1571;&#1610;&#1575;&#1605;-&#1578;&#1593;&#1584;&#1610;&#1576;-&#1576;&#1593;&#1589;&#1609;-&#1608;&#1605;&#1602;&#1589;-&#1575;&#1604;&#1602;&#1589;&#1577;-&#1575;&#1604;&#1603;&#1575;&#1605;&#1604;&#1577;-&#1604;&#1602;&#1575;&#1578;&#1604;-&#1593;&#1588;&#1610;&#1602;&#1578;&#1607;-&#1601;&#1610;-&#1575;&#1604;&#1583;&#1602;&#1607;&#1604;&#1610;&#1577;-" TargetMode="External"/><Relationship Id="rId996" Type="http://schemas.openxmlformats.org/officeDocument/2006/relationships/hyperlink" Target="https://www.masress.com/almesryoon/1361245" TargetMode="External"/><Relationship Id="rId997" Type="http://schemas.openxmlformats.org/officeDocument/2006/relationships/hyperlink" Target="https://www.elnabaa.net/769107" TargetMode="External"/><Relationship Id="rId998" Type="http://schemas.openxmlformats.org/officeDocument/2006/relationships/hyperlink" Target="https://www.elnabaa.net/768867" TargetMode="External"/><Relationship Id="rId999" Type="http://schemas.openxmlformats.org/officeDocument/2006/relationships/hyperlink" Target="https://www.dostor.org/2677267" TargetMode="External"/><Relationship Id="rId1000" Type="http://schemas.openxmlformats.org/officeDocument/2006/relationships/hyperlink" Target="https://www.elbyan.com/&#1571;&#1606;&#1601;&#1585;&#1575;&#1583;-&#1575;&#1604;&#1578;&#1601;&#1575;&#1589;&#1610;&#1604;-&#1575;&#1604;&#1603;&#1575;&#1605;&#1604;&#1577;-&#1604;&#1584;&#1576;&#1581;-&#1585;&#1576;&#1577;-&#1605;&#1606;&#1586;&#1604;/" TargetMode="External"/><Relationship Id="rId1001" Type="http://schemas.openxmlformats.org/officeDocument/2006/relationships/hyperlink" Target="http://www.youm7.com/4295070" TargetMode="External"/><Relationship Id="rId1002" Type="http://schemas.openxmlformats.org/officeDocument/2006/relationships/hyperlink" Target="https://www.shorouknews.com/news/view.aspx?cdate=20062019&amp;id=a4921daa-f026-489d-97d4-7adb98ffab73" TargetMode="External"/><Relationship Id="rId1003" Type="http://schemas.openxmlformats.org/officeDocument/2006/relationships/hyperlink" Target="https://www.masrawy.com/news/news_regions/details/2019/6/20/1587490/&#1588;&#1575;&#1607;&#1583;&#1607;&#1605;&#1575;-&#1601;&#1610;-&#1608;&#1590;&#1593;-&#1605;-&#1582;&#1604;-&#1588;&#1575;&#1576;-&#1610;&#1602;&#1578;&#1604;-&#1588;&#1602;&#1610;&#1602;&#1578;&#1607;-&#1608;&#1593;&#1588;&#1610;&#1602;&#1607;&#1575;-&#1601;&#1610;-&#1603;&#1601;&#1585;-&#1575;&#1604;&#1586;&#1610;&#1575;&#1578;" TargetMode="External"/><Relationship Id="rId1004" Type="http://schemas.openxmlformats.org/officeDocument/2006/relationships/hyperlink" Target="https://www.dostor.org/2677916" TargetMode="External"/><Relationship Id="rId1005" Type="http://schemas.openxmlformats.org/officeDocument/2006/relationships/hyperlink" Target="https://akhbarelyom.com/news/newdetails/2871462/1/&#1582;&#1606;&#1602;&#1607;&#1575;-&#1608;&#1571;&#1604;&#1602;&#1609;-&#1580;&#1579;&#1578;&#1607;&#1575;-&#1601;&#1610;-&#1575;&#1604;&#1606;&#1610;&#1604;..-&#1576;&#1575;&#1574;&#1593;-&#1582;&#1585;&#1583;&#1577;-&#1610;&#1602;&#1578;&#1604;-&#1586;&#1608;&#1580;&#1578;&#1607;-&#1576;&#1583;&#1605;&#1610;&#1575;&#1591;" TargetMode="External"/><Relationship Id="rId1006" Type="http://schemas.openxmlformats.org/officeDocument/2006/relationships/hyperlink" Target="https://akhbarelyom.com/news/newdetails/2872022/1/&#1602;&#1589;&#1589;%20&#1608;&#1593;&#1576;&#1585;%7C%20&#1607;&#1608;&#1610;&#1583;&#1575;..%20&#1590;&#1581;&#1610;&#1577;&#1575;&#1604;&#1588;&#1603;%20&#1608;&#1587;&#1608;&#1569;%20&#1575;&#1604;&#1587;&#1604;&#1608;&#1603;" TargetMode="External"/><Relationship Id="rId1007" Type="http://schemas.openxmlformats.org/officeDocument/2006/relationships/hyperlink" Target="https://www.masrawy.com/news/news_regions/details/2019/6/26/1591117/&#1605;&#1578;&#1594;&#1610;&#1576;&#1577;-&#1605;&#1606;&#1584;-3-&#1587;&#1606;&#1608;&#1575;&#1578;-&#1605;&#1601;&#1575;&#1580;&#1571;&#1577;-&#1580;&#1583;&#1610;&#1583;&#1577;-&#1601;&#1610;-&#1605;&#1602;&#1578;&#1604;-&#1586;&#1608;&#1580;&#1577;-&#1608;&#1573;&#1604;&#1602;&#1575;&#1569;-&#1580;&#1579;&#1578;&#1607;&#1575;-&#1601;&#1610;-&#1606;&#1610;&#1604;-&#1583;&#1605;&#1610;&#1575;&#1591;" TargetMode="External"/><Relationship Id="rId1008" Type="http://schemas.openxmlformats.org/officeDocument/2006/relationships/hyperlink" Target="https://www.masress.com/albawabh/3646538" TargetMode="External"/><Relationship Id="rId1009" Type="http://schemas.openxmlformats.org/officeDocument/2006/relationships/hyperlink" Target="https://www.masress.com/alwafd/2435145" TargetMode="External"/><Relationship Id="rId1010" Type="http://schemas.openxmlformats.org/officeDocument/2006/relationships/hyperlink" Target="https://www.masress.com/albawabh/3648869" TargetMode="External"/><Relationship Id="rId1011" Type="http://schemas.openxmlformats.org/officeDocument/2006/relationships/hyperlink" Target="https://www.masress.com/tahrirnews/4251422" TargetMode="External"/><Relationship Id="rId1012" Type="http://schemas.openxmlformats.org/officeDocument/2006/relationships/hyperlink" Target="http://www.youm7.com/4342202" TargetMode="External"/><Relationship Id="rId1013" Type="http://schemas.openxmlformats.org/officeDocument/2006/relationships/hyperlink" Target="http://www.youm7.com/4383151" TargetMode="External"/><Relationship Id="rId1014" Type="http://schemas.openxmlformats.org/officeDocument/2006/relationships/hyperlink" Target="http://www.youm7.com/4383363" TargetMode="External"/><Relationship Id="rId1015" Type="http://schemas.openxmlformats.org/officeDocument/2006/relationships/hyperlink" Target="https://www.masrawy.com/news/news_cases/details/2019/8/21/1621356/&#1576;&#1604;&#1575;&#1594;-&#1601;&#1610;-&#1605;&#1589;&#1585;-&#1575;&#1604;&#1602;&#1583;&#1610;&#1605;&#1577;-&#1608;&#1606;&#1589;&#1601;-&#1580;&#1579;&#1577;-&#1576;&#1575;&#1604;&#1605;&#1585;&#1610;&#1608;&#1591;&#1610;&#1577;-&#1578;&#1601;&#1575;&#1589;&#1610;&#1604;-&#1584;&#1576;&#1581;-&#1587;&#1575;&#1574;&#1602;-&#1604;&#1586;&#1608;&#1580;&#1578;&#1607;-&#1576;&#1575;&#1604;&#1607;&#1585;&#1605;" TargetMode="External"/><Relationship Id="rId1016" Type="http://schemas.openxmlformats.org/officeDocument/2006/relationships/hyperlink" Target="https://www.masrawy.com/news/news_cases/details/2019/8/21/1621291/&#1575;&#1604;&#1588;&#1603;-&#1575;&#1604;&#1602;&#1575;&#1578;&#1604;-&#1587;&#1575;&#1574;&#1602;-&#1610;&#1602;&#1578;&#1604;-&#1586;&#1608;&#1580;&#1578;&#1607;-&#1608;&#1610;&#1602;&#1591;&#1593;&#1607;&#1575;-&#1576;&#1575;&#1604;&#1587;&#1575;&#1591;&#1608;&#1585;-&#1601;&#1610;-&#1575;&#1604;&#1607;&#1585;&#1605;" TargetMode="External"/><Relationship Id="rId1017" Type="http://schemas.openxmlformats.org/officeDocument/2006/relationships/hyperlink" Target="https://www.masrawy.com/news/news_regions/details/2019/8/3/1612199/&#1588;&#1603;-&#1601;&#1610;-&#1587;&#1604;&#1608;&#1603;&#1607;&#1575;-&#1576;&#1575;&#1574;&#1593;-&#1610;&#1602;&#1578;&#1604;-&#1588;&#1602;&#1610;&#1602;&#1578;&#1607;-&#1608;&#1610;&#1604;&#1602;&#1610;-&#1576;&#1607;&#1575;-&#1601;&#1610;-&#1575;&#1604;&#1586;&#1585;&#1575;&#1593;&#1575;&#1578;-&#1576;&#1583;&#1605;&#1610;&#1575;&#1591;" TargetMode="External"/><Relationship Id="rId1018" Type="http://schemas.openxmlformats.org/officeDocument/2006/relationships/hyperlink" Target="http://www.youm7.com/4369086" TargetMode="External"/><Relationship Id="rId1019" Type="http://schemas.openxmlformats.org/officeDocument/2006/relationships/hyperlink" Target="http://www.youm7.com/4367804" TargetMode="External"/><Relationship Id="rId1020" Type="http://schemas.openxmlformats.org/officeDocument/2006/relationships/hyperlink" Target="https://www.masrawy.com/news/news_regions/details/2019/12/26/1695245/&#1590;&#1576;&#1591;&#1607;&#1605;&#1575;-&#1593;&#1604;&#1609;-&#1575;&#1604;&#1587;&#1585;&#1610;&#1585;-&#1575;&#1604;&#1605;&#1572;&#1576;&#1583;-&#1610;&#1606;&#1607;&#1610;-&#1602;&#1589;&#1577;-&#1571;&#1576;-&#1584;&#1576;&#1581;-&#1575;&#1576;&#1606;&#1578;&#1607;-&#1608;&#1593;&#1588;&#1610;&#1602;&#1607;&#1575;-&#1601;&#1610;-&#1575;&#1604;&#1588;&#1575;&#1585;&#1593;" TargetMode="External"/><Relationship Id="rId1021" Type="http://schemas.openxmlformats.org/officeDocument/2006/relationships/hyperlink" Target="https://www.masrawy.com/news/news_regions/details/2019/8/13/1617251/&#1593;&#1575;&#1583;-&#1601;&#1580;&#1585;-&#1575;-&#1601;&#1608;&#1580;&#1583;&#1607;&#1575;-&#1601;&#1610;-&#1571;&#1581;&#1590;&#1575;&#1606;&#1607;-&#1571;&#1576;-&#1610;&#1584;&#1576;&#1581;-&#1575;&#1576;&#1606;&#1578;&#1607;-&#1608;&#1593;&#1588;&#1610;&#1602;&#1607;&#1575;-&#1576;&#1575;&#1604;&#1576;&#1581;&#1610;&#1585;&#1577;" TargetMode="External"/><Relationship Id="rId1022" Type="http://schemas.openxmlformats.org/officeDocument/2006/relationships/hyperlink" Target="https://www.masrawy.com/news/news_regions/details/2019/8/15/1618378/&#1571;&#1589;&#1608;&#1575;&#1578;-&#1594;&#1585;&#1610;&#1576;&#1577;-&#1608;&#1603;&#1588;&#1601;-&#1593;&#1584;&#1585;&#1610;&#1577;-&#1575;&#1593;&#1578;&#1585;&#1575;&#1601;&#1575;&#1578;-&#1575;&#1604;&#1605;&#1578;&#1607;&#1605;-&#1576;&#1584;&#1576;&#1581;-&#1575;&#1576;&#1606;&#1578;&#1607;-&#1608;&#1593;&#1588;&#1610;&#1602;&#1607;&#1575;-&#1576;&#1575;&#1604;&#1576;&#1581;&#1610;&#1585;&#1577;" TargetMode="External"/><Relationship Id="rId1023" Type="http://schemas.openxmlformats.org/officeDocument/2006/relationships/hyperlink" Target="https://www.elwatannews.com/news/details/4299746" TargetMode="External"/><Relationship Id="rId1024" Type="http://schemas.openxmlformats.org/officeDocument/2006/relationships/hyperlink" Target="https://www.altreeq.com/70928" TargetMode="External"/><Relationship Id="rId1025" Type="http://schemas.openxmlformats.org/officeDocument/2006/relationships/hyperlink" Target="https://www.elwatannews.com/news/details/4394217" TargetMode="External"/><Relationship Id="rId1026" Type="http://schemas.openxmlformats.org/officeDocument/2006/relationships/hyperlink" Target="https://www.vetogate.com/3540663/&#1588;&#1603;-&#1601;&#1610;-&#1587;&#1604;&#1608;&#1603;&#1607;&#1575;-&#1575;&#1593;&#1578;&#1585;&#1575;&#1601;&#1575;&#1578;-&#1589;&#1575;&#1583;&#1605;&#1577;-&#1604;&#1604;&#1605;&#1578;&#1607;&#1605;-&#1576;&#1602;&#1578;&#1604;-&#1586;&#1608;&#1580;&#1578;&#1607;-&#1576;&#1575;&#1604;&#1588;&#1585;&#1602;&#1610;&#1577;" TargetMode="External"/><Relationship Id="rId1027" Type="http://schemas.openxmlformats.org/officeDocument/2006/relationships/hyperlink" Target="http://www.youm7.com/4376817" TargetMode="External"/><Relationship Id="rId1028" Type="http://schemas.openxmlformats.org/officeDocument/2006/relationships/hyperlink" Target="https://www.masrawy.com/news/news_cases/details/2019/8/18/1619451/-&#1605;&#1603;&#1575;&#1604;&#1605;&#1577;-&#1580;&#1606;&#1587;&#1610;&#1577;-&#1601;&#1610;-&#1575;&#1604;&#1604;&#1610;&#1604;-&#1608;&#1584;&#1576;&#1581;-&#1576;&#1575;&#1604;&#1606;&#1607;&#1575;&#1585;-&#1581;&#1603;&#1575;&#1610;&#1577;-&#1606;&#1589;&#1585;-&#1608;&#1580;&#1585;&#1610;&#1605;&#1577;-&#1575;&#1604;&#1588;&#1585;&#1601;" TargetMode="External"/><Relationship Id="rId1029" Type="http://schemas.openxmlformats.org/officeDocument/2006/relationships/hyperlink" Target="https://www.masrawy.com/news/news_cases/details/2019/8/19/1619964/&#1575;&#1587;&#1578;&#1587;&#1604;&#1605;-&#1604;&#1604;&#1588;&#1603;-&#1601;&#1584;&#1576;&#1581;-&#1575;&#1576;&#1606;&#1578;&#1610;&#1607;-&#1601;&#1580;&#1585;-&#1575;-&#1602;&#1589;&#1577;-&#1571;&#1576;-&#1571;&#1606;&#1607;&#1609;-&#1601;&#1593;&#1604;-&#1575;&#1604;&#1582;&#1610;&#1585;-&#1576;&#1580;&#1585;&#1610;&#1605;&#1577;-&#1576;&#1588;&#1593;&#1577;-&#1589;&#1608;&#1585;-" TargetMode="External"/><Relationship Id="rId1030" Type="http://schemas.openxmlformats.org/officeDocument/2006/relationships/hyperlink" Target="http://www.youm7.com/4376646" TargetMode="External"/><Relationship Id="rId1031" Type="http://schemas.openxmlformats.org/officeDocument/2006/relationships/hyperlink" Target="http://www.youm7.com/4376817" TargetMode="External"/><Relationship Id="rId1032" Type="http://schemas.openxmlformats.org/officeDocument/2006/relationships/hyperlink" Target="https://www.masrawy.com/news/news_cases/details/2019/8/18/1619451/-&#1605;&#1603;&#1575;&#1604;&#1605;&#1577;-&#1580;&#1606;&#1587;&#1610;&#1577;-&#1601;&#1610;-&#1575;&#1604;&#1604;&#1610;&#1604;-&#1608;&#1584;&#1576;&#1581;-&#1576;&#1575;&#1604;&#1606;&#1607;&#1575;&#1585;-&#1581;&#1603;&#1575;&#1610;&#1577;-&#1606;&#1589;&#1585;-&#1608;&#1580;&#1585;&#1610;&#1605;&#1577;-&#1575;&#1604;&#1588;&#1585;&#1601;" TargetMode="External"/><Relationship Id="rId1033" Type="http://schemas.openxmlformats.org/officeDocument/2006/relationships/hyperlink" Target="https://www.masrawy.com/news/news_cases/details/2019/8/19/1619964/&#1575;&#1587;&#1578;&#1587;&#1604;&#1605;-&#1604;&#1604;&#1588;&#1603;-&#1601;&#1584;&#1576;&#1581;-&#1575;&#1576;&#1606;&#1578;&#1610;&#1607;-&#1601;&#1580;&#1585;-&#1575;-&#1602;&#1589;&#1577;-&#1571;&#1576;-&#1571;&#1606;&#1607;&#1609;-&#1601;&#1593;&#1604;-&#1575;&#1604;&#1582;&#1610;&#1585;-&#1576;&#1580;&#1585;&#1610;&#1605;&#1577;-&#1576;&#1588;&#1593;&#1577;-&#1589;&#1608;&#1585;-" TargetMode="External"/><Relationship Id="rId1034" Type="http://schemas.openxmlformats.org/officeDocument/2006/relationships/hyperlink" Target="http://www.youm7.com/4376646" TargetMode="External"/><Relationship Id="rId1035" Type="http://schemas.openxmlformats.org/officeDocument/2006/relationships/hyperlink" Target="http://www.youm7.com/4385183" TargetMode="External"/><Relationship Id="rId1036" Type="http://schemas.openxmlformats.org/officeDocument/2006/relationships/hyperlink" Target="https://www.masress.com/albawabh/3710928" TargetMode="External"/><Relationship Id="rId1037" Type="http://schemas.openxmlformats.org/officeDocument/2006/relationships/hyperlink" Target="https://www.masrawy.com/news/news_regions/details/2019/8/24/1622938/-&#1606;&#1580;&#1575;&#1585;-&#1610;&#1605;&#1586;&#1602;-&#1580;&#1587;&#1583;-&#1586;&#1608;&#1580;&#1578;&#1607;-&#1608;&#1593;&#1588;&#1610;&#1602;&#1607;&#1575;-&#1576;&#1575;&#1604;&#1587;&#1575;&#1591;&#1608;&#1585;-&#1604;&#1602;&#1610;&#1578;-&#1580;&#1575;&#1585;&#1610;-&#1593;&#1585;&#1610;&#1575;&#1606;-&#1601;&#1610;-&#1575;&#1604;&#1583;&#1608;&#1604;&#1575;&#1576;-" TargetMode="External"/><Relationship Id="rId1038" Type="http://schemas.openxmlformats.org/officeDocument/2006/relationships/hyperlink" Target="https://www.masrawy.com/news/news_regions/details/2019/8/24/1622953/-&#1588;&#1603;-&#1601;&#1610;-&#1587;&#1604;&#1608;&#1603;&#1607;&#1575;-&#1605;&#1610;&#1603;&#1575;&#1606;&#1610;&#1603;&#1610;-&#1610;&#1602;&#1578;&#1604;-&#1588;&#1602;&#1610;&#1602;&#1578;&#1607;-&#1601;&#1610;-&#1587;&#1608;&#1607;&#1575;&#1580;" TargetMode="External"/><Relationship Id="rId1039" Type="http://schemas.openxmlformats.org/officeDocument/2006/relationships/hyperlink" Target="https://www.masrawy.com/news/news_regions/details/2019/8/26/1623846/&#1576;&#1600;4-&#1585;&#1589;&#1575;&#1589;&#1575;&#1578;-&#1601;&#1610;-&#1575;&#1604;&#1585;&#1571;&#1587;-&#1593;&#1575;&#1605;&#1604;-&#1610;&#1593;&#1578;&#1585;&#1601;-&#1576;&#1602;&#1578;&#1604;-&#1588;&#1602;&#1610;&#1602;&#1578;&#1607;-&#1576;&#1587;&#1608;&#1607;&#1575;&#1580;" TargetMode="External"/><Relationship Id="rId1040" Type="http://schemas.openxmlformats.org/officeDocument/2006/relationships/hyperlink" Target="http://www.youm7.com/4391065" TargetMode="External"/><Relationship Id="rId1041" Type="http://schemas.openxmlformats.org/officeDocument/2006/relationships/hyperlink" Target="http://www.youm7.com/4398071" TargetMode="External"/><Relationship Id="rId1042" Type="http://schemas.openxmlformats.org/officeDocument/2006/relationships/hyperlink" Target="https://www.masrawy.com/news/news_cases/details/2019/8/29/1625923/&#1575;&#1604;&#1602;&#1576;&#1590;-&#1593;&#1604;&#1609;-&#1593;&#1575;&#1605;&#1604;-&#1602;&#1578;&#1604;-&#1586;&#1608;&#1580;&#1578;&#1607;-&#1601;&#1610;-&#1575;&#1604;&#1605;&#1591;&#1585;&#1610;&#1577;" TargetMode="External"/><Relationship Id="rId1043" Type="http://schemas.openxmlformats.org/officeDocument/2006/relationships/hyperlink" Target="http://www.youm7.com/4399774" TargetMode="External"/><Relationship Id="rId1044" Type="http://schemas.openxmlformats.org/officeDocument/2006/relationships/hyperlink" Target="https://www.masrawy.com/news/news_cases/details/2019/9/14/1634547/&#1575;&#1604;&#1575;&#1576;&#1606;-&#1571;&#1585;&#1588;&#1583;-&#1593;&#1606;&#1607;&#1575;-&#1578;&#1575;&#1580;&#1585;-&#1575;&#1604;&#1605;&#1591;&#1585;&#1610;&#1577;-&#1602;&#1578;&#1604;-&#1586;&#1608;&#1580;&#1578;&#1607;-&#1575;&#1604;&#1579;&#1575;&#1606;&#1610;&#1577;-&#1576;&#1593;&#1583;-&#1605;&#1603;&#1575;&#1604;&#1605;&#1577;-&#1570;&#1582;&#1585;-&#1601;&#1610;-&#1575;&#1604;&#1607;&#1575;&#1578;&#1601;" TargetMode="External"/><Relationship Id="rId1045" Type="http://schemas.openxmlformats.org/officeDocument/2006/relationships/hyperlink" Target="https://www.gomhuriaonline.com/&#1588;&#1603;%20&#1576;&#1587;&#1604;&#1608;&#1603;&#1607;&#1575;%20%20%20&#1593;&#1575;&#1605;&#1604;%20&#1582;&#1585;&#1583;&#1577;%20&#1610;&#1602;&#1578;&#1604;%20&#1586;&#1608;&#1580;&#1578;&#1577;%20&#1601;&#1609;%20&#1575;&#1604;&#1605;&#1591;&#1585;&#1610;&#1577;/440105.html" TargetMode="External"/><Relationship Id="rId1046" Type="http://schemas.openxmlformats.org/officeDocument/2006/relationships/hyperlink" Target="http://www.youm7.com/4395877" TargetMode="External"/><Relationship Id="rId1047" Type="http://schemas.openxmlformats.org/officeDocument/2006/relationships/hyperlink" Target="http://www.youm7.com/4409141" TargetMode="External"/><Relationship Id="rId1048" Type="http://schemas.openxmlformats.org/officeDocument/2006/relationships/hyperlink" Target="http://www.youm7.com/4411630" TargetMode="External"/><Relationship Id="rId1049" Type="http://schemas.openxmlformats.org/officeDocument/2006/relationships/hyperlink" Target="https://www.masrawy.com/news/news_cases/details/2019/9/9/1631549/&#1575;&#1604;&#1605;&#1578;&#1607;&#1605;-&#1576;&#1602;&#1578;&#1604;-&#1586;&#1608;&#1580;&#1578;&#1607;-&#1601;&#1610;-&#1575;&#1604;&#1582;&#1604;&#1610;&#1601;&#1577;-&#1576;&#1578;&#1582;&#1608;&#1606;&#1610;-&#1593;&#1604;&#1609;-&#1605;&#1608;&#1575;&#1602;&#1593;-&#1575;&#1604;&#1578;&#1608;&#1575;&#1589;&#1604;-&#1575;&#1604;&#1575;&#1580;&#1578;&#1605;&#1575;&#1593;&#1610;-" TargetMode="External"/><Relationship Id="rId1050" Type="http://schemas.openxmlformats.org/officeDocument/2006/relationships/hyperlink" Target="http://www.youm7.com/4401449" TargetMode="External"/><Relationship Id="rId1051" Type="http://schemas.openxmlformats.org/officeDocument/2006/relationships/hyperlink" Target="http://www.youm7.com/4445623" TargetMode="External"/><Relationship Id="rId1052" Type="http://schemas.openxmlformats.org/officeDocument/2006/relationships/hyperlink" Target="https://www.masrawy.com/news/news_regions/details/2019/9/6/1630029/20-&#1591;&#1593;&#1606;&#1577;-&#1580;&#1586;&#1575;&#1569;-&#1575;&#1604;&#1582;&#1585;&#1608;&#1580;-&#1605;&#1606;-&#1575;&#1604;&#1605;&#1606;&#1586;&#1604;-&#1606;&#1606;&#1588;&#1585;-&#1575;&#1593;&#1578;&#1585;&#1575;&#1601;&#1575;&#1578;-&#1575;&#1604;&#1605;&#1578;&#1607;&#1605;-&#1576;&#1602;&#1578;&#1604;-&#1586;&#1608;&#1580;&#1578;&#1607;-&#1601;&#1610;-&#1575;&#1604;&#1587;&#1608;&#1610;&#1587;" TargetMode="External"/><Relationship Id="rId1053" Type="http://schemas.openxmlformats.org/officeDocument/2006/relationships/hyperlink" Target="https://www.masrawy.com/news/news_regions/details/2019/9/10/1632103/-&#1605;&#1578;&#1585;&#1580;&#1593;&#1610;&#1588;-&#1571;&#1576;&#1608;&#1610;&#1575;-&#1607;&#1610;&#1583;&#1576;&#1581;&#1603;-&#1575;&#1576;&#1606;&#1577;-&#1575;&#1604;&#1605;&#1578;&#1607;&#1605;-&#1576;&#1602;&#1578;&#1604;-&#1586;&#1608;&#1580;&#1578;&#1607;-&#1601;&#1610;-&#1575;&#1604;&#1587;&#1608;&#1610;&#1587;-&#1578;&#1583;&#1604;&#1610;-&#1576;&#1571;&#1602;&#1608;&#1575;&#1604;&#1607;&#1575;" TargetMode="External"/><Relationship Id="rId1054" Type="http://schemas.openxmlformats.org/officeDocument/2006/relationships/hyperlink" Target="https://www.masress.com/elwatan/4329416" TargetMode="External"/><Relationship Id="rId1055" Type="http://schemas.openxmlformats.org/officeDocument/2006/relationships/hyperlink" Target="http://www.youm7.com/4408416" TargetMode="External"/><Relationship Id="rId1056" Type="http://schemas.openxmlformats.org/officeDocument/2006/relationships/hyperlink" Target="https://www.masrawy.com/news/news_regions/details/2019/9/8/1631176/-&#1605;&#1588;-&#1605;&#1606;-&#1589;&#1604;&#1576;&#1610;-&#1571;&#1576;-&#1610;&#1584;&#1576;&#1581;-&#1575;&#1576;&#1606;&#1578;&#1607;-&#1608;&#1610;&#1604;&#1602;&#1610;-&#1576;&#1580;&#1579;&#1578;&#1607;&#1575;-&#1601;&#1610;-&#1578;&#1585;&#1593;&#1577;-&#1576;&#1575;&#1604;&#1602;&#1604;&#1610;&#1608;&#1576;&#1610;&#1577;" TargetMode="External"/><Relationship Id="rId1057" Type="http://schemas.openxmlformats.org/officeDocument/2006/relationships/hyperlink" Target="https://www.almasryalyoum.com/news/details/1425213" TargetMode="External"/><Relationship Id="rId1058" Type="http://schemas.openxmlformats.org/officeDocument/2006/relationships/hyperlink" Target="https://www.masrawy.com/news/news_regions/details/2019/9/23/1639884/&#1585;&#1601;&#1590;&#1578;-&#1605;&#1593;&#1575;&#1588;&#1585;&#1578;&#1610;-&#1601;&#1605;&#1586;&#1602;&#1578;-&#1580;&#1587;&#1583;&#1607;&#1575;-&#1606;&#1606;&#1588;&#1585;-&#1575;&#1593;&#1578;&#1585;&#1575;&#1601;&#1575;&#1578;-&#1593;&#1575;&#1605;&#1604;-&#1602;&#1578;&#1604;-&#1586;&#1608;&#1580;&#1578;&#1607;-&#1601;&#1610;-&#1575;&#1604;&#1605;&#1606;&#1608;&#1601;&#1610;&#1577;" TargetMode="External"/><Relationship Id="rId1059" Type="http://schemas.openxmlformats.org/officeDocument/2006/relationships/hyperlink" Target="http://www.youm7.com/4438480" TargetMode="External"/><Relationship Id="rId1060" Type="http://schemas.openxmlformats.org/officeDocument/2006/relationships/hyperlink" Target="http://www.youm7.com/4423253" TargetMode="External"/><Relationship Id="rId1061" Type="http://schemas.openxmlformats.org/officeDocument/2006/relationships/hyperlink" Target="http://www.youm7.com/4432577" TargetMode="External"/><Relationship Id="rId1062" Type="http://schemas.openxmlformats.org/officeDocument/2006/relationships/hyperlink" Target="https://www.masrawy.com/news/news_regions/details/2019/9/19/1637392/&#1575;&#1604;&#1585;&#1571;&#1587;-&#1576;&#1575;&#1604;&#1579;&#1604;&#1575;&#1580;&#1577;-&#1608;&#1575;&#1604;&#1580;&#1584;&#1593;-&#1601;&#1610;-&#1575;&#1604;&#1602;&#1605;&#1575;&#1605;&#1577;-&#1602;&#1578;&#1604;-&#1575;&#1576;&#1606;&#1578;&#1607;-&#1608;&#1602;&#1591;&#1593;-&#1580;&#1579;&#1578;&#1607;&#1575;-&#1576;&#1605;&#1606;&#1588;&#1575;&#1585;-&#1601;&#1610;-&#1575;&#1604;&#1573;&#1587;&#1603;&#1606;&#1583;&#1585;&#1610;&#1577;" TargetMode="External"/><Relationship Id="rId1063" Type="http://schemas.openxmlformats.org/officeDocument/2006/relationships/hyperlink" Target="http://www.youm7.com/4424503" TargetMode="External"/><Relationship Id="rId1064" Type="http://schemas.openxmlformats.org/officeDocument/2006/relationships/hyperlink" Target="https://www.masrawy.com/news/news_regions/details/2019/9/22/1639356/&#1575;&#1604;&#1605;&#1578;&#1607;&#1605;-&#1576;&#1602;&#1578;&#1604;-&#1588;&#1602;&#1610;&#1602;&#1578;&#1607;-&#1601;&#1610;-&#1575;&#1604;&#1601;&#1610;&#1608;&#1605;-&#1603;&#1606;&#1578;-&#1588;&#1575;&#1603;&#1603;-&#1601;&#1610;&#1607;&#1575;-" TargetMode="External"/><Relationship Id="rId1065" Type="http://schemas.openxmlformats.org/officeDocument/2006/relationships/hyperlink" Target="http://gate.ahram.org.eg/News/2287005.aspx" TargetMode="External"/><Relationship Id="rId1066" Type="http://schemas.openxmlformats.org/officeDocument/2006/relationships/hyperlink" Target="http://www.youm7.com/4435871" TargetMode="External"/><Relationship Id="rId1067" Type="http://schemas.openxmlformats.org/officeDocument/2006/relationships/hyperlink" Target="https://www.masrawy.com/news/news_regions/details/2019/9/28/1642719/&#1593;&#1575;&#1605;&#1604;-&#1610;&#1593;&#1578;&#1585;&#1601;-&#1576;&#1602;&#1578;&#1604;-&#1586;&#1608;&#1580;&#1578;&#1607;-&#1608;&#1610;&#1587;&#1604;-&#1605;-&#1606;&#1601;&#1587;&#1607;-&#1604;&#1604;&#1588;&#1585;&#1591;&#1577;-&#1591;&#1593;&#1606;&#1578;&#1607;&#1575;-&#1576;&#1587;&#1603;&#1610;&#1606;-&#1575;&#1604;&#1605;&#1591;&#1576;&#1582;-" TargetMode="External"/><Relationship Id="rId1068" Type="http://schemas.openxmlformats.org/officeDocument/2006/relationships/hyperlink" Target="https://www.almasryalyoum.com/news/details/1435614" TargetMode="External"/><Relationship Id="rId1069" Type="http://schemas.openxmlformats.org/officeDocument/2006/relationships/hyperlink" Target="https://www.masrawy.com/news/news_regions/details/2019/10/16/1653420/&#1575;&#1606;&#1578;&#1581;&#1585;-&#1576;&#1591;&#1604;&#1602;&#1577;-&#1601;&#1610;-&#1575;&#1604;&#1585;&#1571;&#1587;-&#1605;&#1608;&#1592;&#1601;-&#1610;&#1602;&#1578;&#1604;-&#1586;&#1608;&#1580;&#1578;&#1607;-&#1608;&#1610;&#1606;&#1607;&#1610;-&#1581;&#1610;&#1575;&#1578;&#1607;-&#1601;&#1610;-&#1575;&#1604;&#1587;&#1608;&#1610;&#1587;" TargetMode="External"/><Relationship Id="rId1070" Type="http://schemas.openxmlformats.org/officeDocument/2006/relationships/hyperlink" Target="https://www.masrawy.com/news/news_cases/details/2019/11/6/1665743/&#1586;&#1608;&#1575;&#1580;-&#1593;&#1585;&#1601;&#1610;-&#1608;&#1580;&#1579;&#1577;-&#1605;&#1605;&#1586;&#1602;&#1577;-&#1601;&#1610;-&#1588;&#1608;&#1575;&#1604;-&#1575;&#1604;&#1578;&#1601;&#1575;&#1589;&#1610;&#1604;-&#1575;&#1604;&#1603;&#1575;&#1605;&#1604;&#1577;-&#1604;&#1602;&#1578;&#1610;&#1604;&#1577;-&#1585;&#1588;&#1575;&#1581;-&#1575;&#1604;&#1581;&#1608;&#1575;&#1605;&#1583;&#1610;&#1577;-" TargetMode="External"/><Relationship Id="rId1071" Type="http://schemas.openxmlformats.org/officeDocument/2006/relationships/hyperlink" Target="https://www.masress.com/albawabh/3791912" TargetMode="External"/><Relationship Id="rId1072" Type="http://schemas.openxmlformats.org/officeDocument/2006/relationships/hyperlink" Target="https://www.masress.com/albawabh/3791375" TargetMode="External"/><Relationship Id="rId1073" Type="http://schemas.openxmlformats.org/officeDocument/2006/relationships/hyperlink" Target="https://www.masress.com/masrawy/701669710" TargetMode="External"/><Relationship Id="rId1074" Type="http://schemas.openxmlformats.org/officeDocument/2006/relationships/hyperlink" Target="https://www.masress.com/masrawy/701668567" TargetMode="External"/><Relationship Id="rId1075" Type="http://schemas.openxmlformats.org/officeDocument/2006/relationships/hyperlink" Target="https://www.masress.com/almasryalyoum/4442229" TargetMode="External"/><Relationship Id="rId1076" Type="http://schemas.openxmlformats.org/officeDocument/2006/relationships/hyperlink" Target="https://www.masrawy.com/news/news_regions/details/2019/11/14/1670813/&#1604;&#1588;&#1603;&#1607;-&#1601;&#1610;-&#1606;&#1587;&#1576;&#1607;-&#1593;&#1575;&#1605;&#1604;-&#1610;&#1578;&#1582;&#1604;&#1589;-&#1605;&#1606;-&#1575;&#1576;&#1606;&#1607;-&#1576;&#1573;&#1604;&#1602;&#1575;&#1569;&#1607;-&#1601;&#1610;-&#1578;&#1585;&#1593;&#1577;-&#1575;&#1604;&#1573;&#1587;&#1605;&#1575;&#1593;&#1610;&#1604;&#1610;&#1577;" TargetMode="External"/><Relationship Id="rId1077" Type="http://schemas.openxmlformats.org/officeDocument/2006/relationships/hyperlink" Target="https://alraimedia.com/Home/Details?id=8b21fab7-f4da-4642-97ac-d106f8ba53a8" TargetMode="External"/><Relationship Id="rId1078" Type="http://schemas.openxmlformats.org/officeDocument/2006/relationships/hyperlink" Target="https://www.masrawy.com/news/news_cases/details/2019/11/21/1674653/&#1580;&#1585;&#1610;&#1605;&#1577;-&#1593;&#1575;&#1574;&#1604;&#1610;&#1577;-&#1571;&#1576;-&#1610;&#1584;&#1576;&#1581;-&#1575;&#1576;&#1606;&#1578;&#1607;-&#1576;&#1605;&#1587;&#1575;&#1593;&#1583;&#1577;-&#1606;&#1580;&#1604;&#1607;-&#1607;&#1585;&#1576;&#1578;-&#1605;&#1606;-&#1575;&#1604;&#1605;&#1606;&#1586;&#1604;-5-&#1571;&#1588;&#1607;&#1585;" TargetMode="External"/><Relationship Id="rId1079" Type="http://schemas.openxmlformats.org/officeDocument/2006/relationships/hyperlink" Target="https://www.masrawy.com/news/news_cases/details/2019/11/23/1675981/&#1602;&#1578;&#1604;&#1607;&#1575;-&#1576;&#1600;-&#1576;&#1587;&#1610;&#1601;-&#1575;&#1604;&#1606;&#1610;&#1575;&#1576;&#1577;-&#1578;&#1593;&#1575;&#1610;&#1606;-&#1605;&#1587;&#1585;&#1581;-&#1580;&#1585;&#1610;&#1605;&#1577;-&#1602;&#1578;&#1604;-&#1601;&#1585;&#1575;&#1585;&#1580;&#1610;-&#1604;&#1586;&#1608;&#1580;&#1578;&#1607;-&#1576;&#1575;&#1604;&#1607;&#1585;&#1605;" TargetMode="External"/><Relationship Id="rId1080" Type="http://schemas.openxmlformats.org/officeDocument/2006/relationships/hyperlink" Target="https://www.masrawy.com/news/news_cases/details/2019/11/24/1676160/-&#1576;&#1575;&#1576;&#1575;-&#1602;&#1591;&#1593;-&#1605;&#1575;&#1605;&#1575;-&#1576;&#1575;&#1604;&#1587;&#1610;&#1601;-&#1578;&#1601;&#1575;&#1589;&#1610;&#1604;-&#1580;&#1585;&#1610;&#1605;&#1577;-&#1607;&#1586;&#1578;-&#1575;&#1604;&#1607;&#1585;&#1605;" TargetMode="External"/><Relationship Id="rId1081" Type="http://schemas.openxmlformats.org/officeDocument/2006/relationships/hyperlink" Target="http://www.youm7.com/4516628" TargetMode="External"/><Relationship Id="rId1082" Type="http://schemas.openxmlformats.org/officeDocument/2006/relationships/hyperlink" Target="https://www.masress.com/masrawy/701677655" TargetMode="External"/><Relationship Id="rId1083" Type="http://schemas.openxmlformats.org/officeDocument/2006/relationships/hyperlink" Target="http://www.youm7.com/4539698" TargetMode="External"/><Relationship Id="rId1084" Type="http://schemas.openxmlformats.org/officeDocument/2006/relationships/hyperlink" Target="https://akhbarak.net/news/2019/12/09/21054531/articles/38131778/&#1605;&#1602;&#1575;&#1608;&#1604;-&#1610;&#1605;&#1586;&#1602;-&#1580;&#1587;&#1583;-&#1586;&#1608;&#1580;&#1578;&#1607;-&#1604;&#1575;&#1603;&#1578;&#1588;&#1575;&#1601;&#1607;-&#1593;&#1604;&#1575;&#1602;&#1578;&#1607;&#1575;-&#1594;&#1610;&#1585;-&#1575;&#1604;&#1588;&#1585;&#1593;&#1610;&#1577;-&#1605;&#1593;" TargetMode="External"/><Relationship Id="rId1085" Type="http://schemas.openxmlformats.org/officeDocument/2006/relationships/hyperlink" Target="https://www.elwatannews.com/news/details/4474087" TargetMode="External"/><Relationship Id="rId1086" Type="http://schemas.openxmlformats.org/officeDocument/2006/relationships/hyperlink" Target="https://www.masrawy.com/news/news_cases/details/2019/12/11/1686727/&#1575;&#1604;&#1605;&#1578;&#1607;&#1605;-&#1576;&#1602;&#1578;&#1604;-&#1586;&#1608;&#1580;&#1578;&#1607;-&#1576;&#1576;&#1608;&#1604;&#1575;&#1602;-&#1575;&#1604;&#1583;&#1603;&#1585;&#1608;&#1585;-&#1582;&#1604;&#1601;&#1578;-&#1576;&#1593;&#1583;-11-&#1587;&#1606;&#1577;-&#1580;&#1608;&#1575;&#1586;-" TargetMode="External"/><Relationship Id="rId1087" Type="http://schemas.openxmlformats.org/officeDocument/2006/relationships/hyperlink" Target="https://www.masrawy.com/news/news_cases/details/2019/12/12/1687039/&#1608;&#1587;&#1608;&#1575;&#1587;-&#1602;&#1607;&#1585;&#1610;-&#1608;&#1580;&#1579;&#1577;-&#1605;&#1605;&#1586;&#1602;&#1577;-&#1571;&#1587;&#1610;&#1585;-&#1575;&#1604;&#1603;&#1610;&#1601;-&#1610;&#1602;&#1578;&#1604;-&#1586;&#1608;&#1580;&#1578;&#1607;-" TargetMode="External"/><Relationship Id="rId1088" Type="http://schemas.openxmlformats.org/officeDocument/2006/relationships/hyperlink" Target="https://www.almasryalyoum.com/news/details/1451229" TargetMode="External"/><Relationship Id="rId1089" Type="http://schemas.openxmlformats.org/officeDocument/2006/relationships/hyperlink" Target="https://www.almasryalyoum.com/news/details/1452494" TargetMode="External"/><Relationship Id="rId1090" Type="http://schemas.openxmlformats.org/officeDocument/2006/relationships/hyperlink" Target="https://www.masress.com/veto/3658239" TargetMode="External"/><Relationship Id="rId1091" Type="http://schemas.openxmlformats.org/officeDocument/2006/relationships/hyperlink" Target="https://www.masress.com/elfagr/4815240" TargetMode="External"/><Relationship Id="rId1092" Type="http://schemas.openxmlformats.org/officeDocument/2006/relationships/hyperlink" Target="https://www.masress.com/akhbarelyomgate/72965549" TargetMode="External"/><Relationship Id="rId1093" Type="http://schemas.openxmlformats.org/officeDocument/2006/relationships/hyperlink" Target="http://www.youm7.com/4556140" TargetMode="External"/><Relationship Id="rId1094" Type="http://schemas.openxmlformats.org/officeDocument/2006/relationships/hyperlink" Target="http://www.youm7.com/4557015" TargetMode="External"/><Relationship Id="rId1095" Type="http://schemas.openxmlformats.org/officeDocument/2006/relationships/hyperlink" Target="https://www.masress.com/youm7/4566937" TargetMode="External"/><Relationship Id="rId1096"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BI1019"/>
  <sheetViews>
    <sheetView showFormulas="false" showGridLines="true" showRowColHeaders="true" showZeros="true" rightToLeft="true" tabSelected="tru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4" activeCellId="0" sqref="A4"/>
    </sheetView>
  </sheetViews>
  <sheetFormatPr defaultColWidth="11.66796875" defaultRowHeight="12.8" zeroHeight="false" outlineLevelRow="0" outlineLevelCol="0"/>
  <cols>
    <col collapsed="false" customWidth="true" hidden="false" outlineLevel="0" max="1" min="1" style="1" width="10.58"/>
    <col collapsed="false" customWidth="true" hidden="false" outlineLevel="0" max="2" min="2" style="2" width="26.95"/>
    <col collapsed="false" customWidth="true" hidden="false" outlineLevel="0" max="4" min="3" style="2" width="13.86"/>
    <col collapsed="false" customWidth="true" hidden="false" outlineLevel="0" max="5" min="5" style="2" width="17.92"/>
    <col collapsed="false" customWidth="true" hidden="false" outlineLevel="0" max="6" min="6" style="2" width="17.09"/>
    <col collapsed="false" customWidth="true" hidden="false" outlineLevel="0" max="7" min="7" style="2" width="26.39"/>
    <col collapsed="false" customWidth="true" hidden="false" outlineLevel="0" max="8" min="8" style="2" width="16.26"/>
    <col collapsed="false" customWidth="true" hidden="false" outlineLevel="0" max="9" min="9" style="2" width="24.87"/>
    <col collapsed="false" customWidth="true" hidden="false" outlineLevel="0" max="10" min="10" style="2" width="33.07"/>
    <col collapsed="false" customWidth="true" hidden="false" outlineLevel="0" max="11" min="11" style="2" width="25.4"/>
    <col collapsed="false" customWidth="true" hidden="false" outlineLevel="0" max="12" min="12" style="2" width="25.84"/>
    <col collapsed="false" customWidth="true" hidden="false" outlineLevel="0" max="13" min="13" style="2" width="11.57"/>
    <col collapsed="false" customWidth="true" hidden="false" outlineLevel="0" max="14" min="14" style="2" width="19.86"/>
    <col collapsed="false" customWidth="true" hidden="false" outlineLevel="0" max="15" min="15" style="2" width="30.02"/>
    <col collapsed="false" customWidth="true" hidden="false" outlineLevel="0" max="16" min="16" style="2" width="14.43"/>
    <col collapsed="false" customWidth="true" hidden="false" outlineLevel="0" max="17" min="17" style="2" width="23.61"/>
    <col collapsed="false" customWidth="true" hidden="false" outlineLevel="0" max="20" min="18" style="2" width="11.57"/>
    <col collapsed="false" customWidth="true" hidden="false" outlineLevel="0" max="21" min="21" style="2" width="16.53"/>
    <col collapsed="false" customWidth="true" hidden="false" outlineLevel="0" max="22" min="22" style="2" width="11.57"/>
    <col collapsed="false" customWidth="true" hidden="false" outlineLevel="0" max="23" min="23" style="2" width="18.34"/>
    <col collapsed="false" customWidth="true" hidden="false" outlineLevel="0" max="24" min="24" style="2" width="22.23"/>
    <col collapsed="false" customWidth="true" hidden="false" outlineLevel="0" max="25" min="25" style="2" width="11.94"/>
    <col collapsed="false" customWidth="true" hidden="false" outlineLevel="0" max="26" min="26" style="2" width="23.88"/>
    <col collapsed="false" customWidth="true" hidden="false" outlineLevel="0" max="27" min="27" style="2" width="33.21"/>
    <col collapsed="false" customWidth="true" hidden="false" outlineLevel="0" max="28" min="28" style="2" width="24.04"/>
    <col collapsed="false" customWidth="true" hidden="false" outlineLevel="0" max="31" min="29" style="2" width="11.57"/>
    <col collapsed="false" customWidth="true" hidden="false" outlineLevel="0" max="32" min="32" style="2" width="17.78"/>
    <col collapsed="false" customWidth="true" hidden="false" outlineLevel="0" max="33" min="33" style="2" width="11.57"/>
    <col collapsed="false" customWidth="true" hidden="false" outlineLevel="0" max="34" min="34" style="2" width="17.64"/>
    <col collapsed="false" customWidth="true" hidden="false" outlineLevel="0" max="35" min="35" style="2" width="22.09"/>
    <col collapsed="false" customWidth="true" hidden="false" outlineLevel="0" max="36" min="36" style="2" width="12.1"/>
    <col collapsed="false" customWidth="true" hidden="false" outlineLevel="0" max="37" min="37" style="2" width="21.67"/>
    <col collapsed="false" customWidth="true" hidden="false" outlineLevel="0" max="38" min="38" style="2" width="28.62"/>
    <col collapsed="false" customWidth="true" hidden="false" outlineLevel="0" max="39" min="39" style="2" width="20.42"/>
    <col collapsed="false" customWidth="true" hidden="false" outlineLevel="0" max="40" min="40" style="2" width="13.47"/>
    <col collapsed="false" customWidth="true" hidden="false" outlineLevel="0" max="41" min="41" style="2" width="19.86"/>
    <col collapsed="false" customWidth="true" hidden="false" outlineLevel="0" max="42" min="42" style="2" width="29.59"/>
    <col collapsed="false" customWidth="true" hidden="false" outlineLevel="0" max="43" min="43" style="2" width="17.52"/>
    <col collapsed="false" customWidth="true" hidden="false" outlineLevel="0" max="44" min="44" style="2" width="25.56"/>
    <col collapsed="false" customWidth="true" hidden="false" outlineLevel="0" max="45" min="45" style="2" width="20.83"/>
    <col collapsed="false" customWidth="true" hidden="false" outlineLevel="0" max="46" min="46" style="2" width="19.72"/>
    <col collapsed="false" customWidth="true" hidden="false" outlineLevel="0" max="47" min="47" style="1" width="17.43"/>
    <col collapsed="false" customWidth="true" hidden="false" outlineLevel="0" max="50" min="48" style="2" width="15.14"/>
    <col collapsed="false" customWidth="true" hidden="false" outlineLevel="0" max="56" min="51" style="2" width="11.57"/>
    <col collapsed="false" customWidth="true" hidden="false" outlineLevel="0" max="57" min="57" style="2" width="18.89"/>
    <col collapsed="false" customWidth="true" hidden="false" outlineLevel="0" max="61" min="58" style="2" width="11.57"/>
    <col collapsed="false" customWidth="true" hidden="false" outlineLevel="0" max="64" min="62" style="2" width="14.43"/>
    <col collapsed="false" customWidth="true" hidden="false" outlineLevel="0" max="65" min="65" style="0" width="14.43"/>
  </cols>
  <sheetData>
    <row r="1" customFormat="false" ht="18" hidden="false" customHeight="true" outlineLevel="0" collapsed="false">
      <c r="A1" s="3" t="s">
        <v>0</v>
      </c>
      <c r="B1" s="3"/>
      <c r="C1" s="3"/>
      <c r="D1" s="3"/>
      <c r="E1" s="3"/>
      <c r="F1" s="3"/>
      <c r="G1" s="3"/>
      <c r="H1" s="3"/>
      <c r="I1" s="3"/>
      <c r="J1" s="3"/>
      <c r="K1" s="3"/>
      <c r="L1" s="3"/>
      <c r="M1" s="4" t="s">
        <v>1</v>
      </c>
      <c r="N1" s="4"/>
      <c r="O1" s="4"/>
      <c r="P1" s="4"/>
      <c r="Q1" s="4"/>
      <c r="R1" s="5" t="s">
        <v>2</v>
      </c>
      <c r="S1" s="5"/>
      <c r="T1" s="5"/>
      <c r="U1" s="5"/>
      <c r="V1" s="5"/>
      <c r="W1" s="5"/>
      <c r="X1" s="5"/>
      <c r="Y1" s="5"/>
      <c r="Z1" s="5"/>
      <c r="AA1" s="5"/>
      <c r="AB1" s="5"/>
      <c r="AC1" s="5" t="s">
        <v>3</v>
      </c>
      <c r="AD1" s="5"/>
      <c r="AE1" s="5"/>
      <c r="AF1" s="5"/>
      <c r="AG1" s="5"/>
      <c r="AH1" s="5"/>
      <c r="AI1" s="5"/>
      <c r="AJ1" s="5"/>
      <c r="AK1" s="5"/>
      <c r="AL1" s="5"/>
      <c r="AM1" s="5"/>
      <c r="AN1" s="4" t="s">
        <v>4</v>
      </c>
      <c r="AO1" s="4"/>
      <c r="AP1" s="4"/>
      <c r="AQ1" s="4"/>
      <c r="AR1" s="4"/>
      <c r="AS1" s="4"/>
      <c r="AT1" s="4"/>
      <c r="AU1" s="6" t="s">
        <v>5</v>
      </c>
      <c r="AV1" s="3" t="s">
        <v>6</v>
      </c>
      <c r="AW1" s="3"/>
      <c r="AX1" s="3"/>
      <c r="AY1" s="3"/>
      <c r="AZ1" s="3"/>
      <c r="BA1" s="3"/>
      <c r="BB1" s="3"/>
      <c r="BC1" s="3"/>
      <c r="BD1" s="3"/>
      <c r="BE1" s="3"/>
      <c r="BF1" s="7"/>
      <c r="BG1" s="7"/>
      <c r="BH1" s="7"/>
      <c r="BI1" s="7"/>
    </row>
    <row r="2" customFormat="false" ht="18" hidden="false" customHeight="true" outlineLevel="0" collapsed="false">
      <c r="A2" s="6" t="s">
        <v>7</v>
      </c>
      <c r="B2" s="8" t="s">
        <v>8</v>
      </c>
      <c r="C2" s="8"/>
      <c r="D2" s="8"/>
      <c r="E2" s="8"/>
      <c r="F2" s="9" t="s">
        <v>9</v>
      </c>
      <c r="G2" s="9"/>
      <c r="H2" s="9"/>
      <c r="I2" s="10" t="s">
        <v>10</v>
      </c>
      <c r="J2" s="10"/>
      <c r="K2" s="10"/>
      <c r="L2" s="10"/>
      <c r="M2" s="4"/>
      <c r="N2" s="4"/>
      <c r="O2" s="4"/>
      <c r="P2" s="4"/>
      <c r="Q2" s="4"/>
      <c r="R2" s="11" t="s">
        <v>11</v>
      </c>
      <c r="S2" s="11"/>
      <c r="T2" s="11"/>
      <c r="U2" s="11"/>
      <c r="V2" s="11"/>
      <c r="W2" s="11"/>
      <c r="X2" s="11"/>
      <c r="Y2" s="11"/>
      <c r="Z2" s="11"/>
      <c r="AA2" s="11"/>
      <c r="AB2" s="11"/>
      <c r="AC2" s="12" t="s">
        <v>3</v>
      </c>
      <c r="AD2" s="12"/>
      <c r="AE2" s="12"/>
      <c r="AF2" s="12"/>
      <c r="AG2" s="12"/>
      <c r="AH2" s="12"/>
      <c r="AI2" s="12"/>
      <c r="AJ2" s="12"/>
      <c r="AK2" s="12"/>
      <c r="AL2" s="12"/>
      <c r="AM2" s="12"/>
      <c r="AN2" s="4"/>
      <c r="AO2" s="4"/>
      <c r="AP2" s="4"/>
      <c r="AQ2" s="4"/>
      <c r="AR2" s="4"/>
      <c r="AS2" s="4"/>
      <c r="AT2" s="4"/>
      <c r="AU2" s="6"/>
      <c r="AV2" s="8" t="s">
        <v>12</v>
      </c>
      <c r="AW2" s="8" t="s">
        <v>13</v>
      </c>
      <c r="AX2" s="8" t="s">
        <v>14</v>
      </c>
      <c r="AY2" s="8"/>
      <c r="AZ2" s="8"/>
      <c r="BA2" s="8"/>
      <c r="BB2" s="8" t="s">
        <v>15</v>
      </c>
      <c r="BC2" s="8"/>
      <c r="BD2" s="8"/>
      <c r="BE2" s="8" t="s">
        <v>16</v>
      </c>
      <c r="BF2" s="7"/>
      <c r="BG2" s="7"/>
      <c r="BH2" s="7"/>
      <c r="BI2" s="7"/>
    </row>
    <row r="3" customFormat="false" ht="18" hidden="false" customHeight="true" outlineLevel="0" collapsed="false">
      <c r="A3" s="6"/>
      <c r="B3" s="13" t="s">
        <v>17</v>
      </c>
      <c r="C3" s="13" t="s">
        <v>18</v>
      </c>
      <c r="D3" s="13" t="s">
        <v>19</v>
      </c>
      <c r="E3" s="14" t="s">
        <v>20</v>
      </c>
      <c r="F3" s="15" t="s">
        <v>21</v>
      </c>
      <c r="G3" s="15" t="s">
        <v>22</v>
      </c>
      <c r="H3" s="15" t="s">
        <v>23</v>
      </c>
      <c r="I3" s="16" t="s">
        <v>24</v>
      </c>
      <c r="J3" s="16" t="s">
        <v>25</v>
      </c>
      <c r="K3" s="16" t="s">
        <v>26</v>
      </c>
      <c r="L3" s="16" t="s">
        <v>27</v>
      </c>
      <c r="M3" s="17" t="s">
        <v>28</v>
      </c>
      <c r="N3" s="17" t="s">
        <v>29</v>
      </c>
      <c r="O3" s="17" t="s">
        <v>30</v>
      </c>
      <c r="P3" s="17" t="s">
        <v>31</v>
      </c>
      <c r="Q3" s="17" t="s">
        <v>32</v>
      </c>
      <c r="R3" s="18" t="s">
        <v>33</v>
      </c>
      <c r="S3" s="18" t="s">
        <v>31</v>
      </c>
      <c r="T3" s="18" t="s">
        <v>34</v>
      </c>
      <c r="U3" s="18" t="s">
        <v>35</v>
      </c>
      <c r="V3" s="18" t="s">
        <v>36</v>
      </c>
      <c r="W3" s="18" t="s">
        <v>37</v>
      </c>
      <c r="X3" s="18" t="s">
        <v>38</v>
      </c>
      <c r="Y3" s="18" t="s">
        <v>39</v>
      </c>
      <c r="Z3" s="18" t="s">
        <v>32</v>
      </c>
      <c r="AA3" s="18" t="s">
        <v>40</v>
      </c>
      <c r="AB3" s="18" t="s">
        <v>41</v>
      </c>
      <c r="AC3" s="19" t="s">
        <v>33</v>
      </c>
      <c r="AD3" s="19" t="s">
        <v>31</v>
      </c>
      <c r="AE3" s="19" t="s">
        <v>34</v>
      </c>
      <c r="AF3" s="19" t="s">
        <v>35</v>
      </c>
      <c r="AG3" s="19" t="s">
        <v>36</v>
      </c>
      <c r="AH3" s="19" t="s">
        <v>37</v>
      </c>
      <c r="AI3" s="19" t="s">
        <v>38</v>
      </c>
      <c r="AJ3" s="19" t="s">
        <v>39</v>
      </c>
      <c r="AK3" s="19" t="s">
        <v>32</v>
      </c>
      <c r="AL3" s="19" t="s">
        <v>42</v>
      </c>
      <c r="AM3" s="19" t="s">
        <v>43</v>
      </c>
      <c r="AN3" s="17" t="s">
        <v>44</v>
      </c>
      <c r="AO3" s="17" t="s">
        <v>45</v>
      </c>
      <c r="AP3" s="17" t="s">
        <v>46</v>
      </c>
      <c r="AQ3" s="17" t="s">
        <v>47</v>
      </c>
      <c r="AR3" s="17" t="s">
        <v>48</v>
      </c>
      <c r="AS3" s="17" t="s">
        <v>49</v>
      </c>
      <c r="AT3" s="17" t="s">
        <v>50</v>
      </c>
      <c r="AU3" s="6"/>
      <c r="AV3" s="8"/>
      <c r="AW3" s="8"/>
      <c r="AX3" s="8" t="s">
        <v>51</v>
      </c>
      <c r="AY3" s="8" t="s">
        <v>52</v>
      </c>
      <c r="AZ3" s="8" t="s">
        <v>53</v>
      </c>
      <c r="BA3" s="8" t="s">
        <v>54</v>
      </c>
      <c r="BB3" s="8" t="s">
        <v>55</v>
      </c>
      <c r="BC3" s="8" t="s">
        <v>56</v>
      </c>
      <c r="BD3" s="8" t="s">
        <v>57</v>
      </c>
      <c r="BE3" s="8"/>
      <c r="BF3" s="7"/>
      <c r="BG3" s="7"/>
      <c r="BH3" s="7"/>
      <c r="BI3" s="7"/>
    </row>
    <row r="4" customFormat="false" ht="18" hidden="false" customHeight="true" outlineLevel="0" collapsed="false">
      <c r="A4" s="20" t="n">
        <v>1</v>
      </c>
      <c r="B4" s="21" t="s">
        <v>58</v>
      </c>
      <c r="C4" s="21" t="s">
        <v>59</v>
      </c>
      <c r="D4" s="21" t="s">
        <v>60</v>
      </c>
      <c r="E4" s="22" t="n">
        <v>42005</v>
      </c>
      <c r="F4" s="23" t="s">
        <v>61</v>
      </c>
      <c r="G4" s="23" t="s">
        <v>62</v>
      </c>
      <c r="H4" s="23" t="s">
        <v>63</v>
      </c>
      <c r="I4" s="24" t="s">
        <v>64</v>
      </c>
      <c r="J4" s="24" t="s">
        <v>65</v>
      </c>
      <c r="K4" s="24" t="s">
        <v>66</v>
      </c>
      <c r="L4" s="24" t="s">
        <v>67</v>
      </c>
      <c r="M4" s="25" t="n">
        <v>1</v>
      </c>
      <c r="N4" s="25" t="s">
        <v>68</v>
      </c>
      <c r="O4" s="25" t="s">
        <v>69</v>
      </c>
      <c r="P4" s="25" t="s">
        <v>70</v>
      </c>
      <c r="Q4" s="25" t="s">
        <v>71</v>
      </c>
      <c r="R4" s="26" t="s">
        <v>72</v>
      </c>
      <c r="S4" s="26" t="s">
        <v>73</v>
      </c>
      <c r="T4" s="26" t="n">
        <v>0</v>
      </c>
      <c r="U4" s="26" t="s">
        <v>72</v>
      </c>
      <c r="V4" s="26" t="s">
        <v>74</v>
      </c>
      <c r="W4" s="26" t="s">
        <v>75</v>
      </c>
      <c r="X4" s="26" t="s">
        <v>76</v>
      </c>
      <c r="Y4" s="26" t="s">
        <v>72</v>
      </c>
      <c r="Z4" s="26" t="s">
        <v>72</v>
      </c>
      <c r="AA4" s="26" t="s">
        <v>77</v>
      </c>
      <c r="AB4" s="26" t="s">
        <v>78</v>
      </c>
      <c r="AC4" s="27" t="s">
        <v>79</v>
      </c>
      <c r="AD4" s="27" t="s">
        <v>79</v>
      </c>
      <c r="AE4" s="27" t="s">
        <v>79</v>
      </c>
      <c r="AF4" s="27" t="s">
        <v>79</v>
      </c>
      <c r="AG4" s="27" t="s">
        <v>79</v>
      </c>
      <c r="AH4" s="27" t="s">
        <v>79</v>
      </c>
      <c r="AI4" s="27" t="s">
        <v>79</v>
      </c>
      <c r="AJ4" s="27" t="s">
        <v>79</v>
      </c>
      <c r="AK4" s="27" t="s">
        <v>79</v>
      </c>
      <c r="AL4" s="27" t="s">
        <v>79</v>
      </c>
      <c r="AM4" s="27" t="s">
        <v>79</v>
      </c>
      <c r="AN4" s="25" t="s">
        <v>80</v>
      </c>
      <c r="AO4" s="25" t="s">
        <v>81</v>
      </c>
      <c r="AP4" s="25" t="s">
        <v>82</v>
      </c>
      <c r="AQ4" s="25" t="s">
        <v>83</v>
      </c>
      <c r="AR4" s="25" t="s">
        <v>84</v>
      </c>
      <c r="AS4" s="25"/>
      <c r="AT4" s="25"/>
      <c r="AU4" s="28"/>
      <c r="AV4" s="21" t="s">
        <v>85</v>
      </c>
      <c r="AW4" s="21" t="s">
        <v>86</v>
      </c>
      <c r="AX4" s="29" t="s">
        <v>87</v>
      </c>
      <c r="AY4" s="29" t="s">
        <v>88</v>
      </c>
      <c r="AZ4" s="21" t="s">
        <v>89</v>
      </c>
      <c r="BA4" s="21"/>
      <c r="BB4" s="21"/>
      <c r="BC4" s="21"/>
      <c r="BD4" s="21"/>
      <c r="BE4" s="21" t="s">
        <v>90</v>
      </c>
      <c r="BF4" s="30"/>
      <c r="BG4" s="30"/>
      <c r="BH4" s="30"/>
      <c r="BI4" s="30"/>
    </row>
    <row r="5" customFormat="false" ht="18" hidden="false" customHeight="true" outlineLevel="0" collapsed="false">
      <c r="A5" s="20" t="n">
        <v>2</v>
      </c>
      <c r="B5" s="21" t="s">
        <v>58</v>
      </c>
      <c r="C5" s="21" t="s">
        <v>59</v>
      </c>
      <c r="D5" s="21" t="s">
        <v>60</v>
      </c>
      <c r="E5" s="22" t="n">
        <v>42014</v>
      </c>
      <c r="F5" s="23" t="s">
        <v>91</v>
      </c>
      <c r="G5" s="23" t="s">
        <v>92</v>
      </c>
      <c r="H5" s="23" t="s">
        <v>93</v>
      </c>
      <c r="I5" s="24" t="s">
        <v>94</v>
      </c>
      <c r="J5" s="24" t="s">
        <v>95</v>
      </c>
      <c r="K5" s="24" t="s">
        <v>66</v>
      </c>
      <c r="L5" s="24" t="s">
        <v>67</v>
      </c>
      <c r="M5" s="25" t="n">
        <v>1</v>
      </c>
      <c r="N5" s="25" t="s">
        <v>68</v>
      </c>
      <c r="O5" s="25" t="s">
        <v>96</v>
      </c>
      <c r="P5" s="25" t="s">
        <v>70</v>
      </c>
      <c r="Q5" s="25" t="s">
        <v>97</v>
      </c>
      <c r="R5" s="26" t="s">
        <v>98</v>
      </c>
      <c r="S5" s="26" t="s">
        <v>73</v>
      </c>
      <c r="T5" s="26" t="n">
        <v>24</v>
      </c>
      <c r="U5" s="26" t="s">
        <v>99</v>
      </c>
      <c r="V5" s="26" t="s">
        <v>74</v>
      </c>
      <c r="W5" s="26" t="s">
        <v>75</v>
      </c>
      <c r="X5" s="26" t="s">
        <v>76</v>
      </c>
      <c r="Y5" s="26" t="s">
        <v>100</v>
      </c>
      <c r="Z5" s="26" t="s">
        <v>100</v>
      </c>
      <c r="AA5" s="26" t="s">
        <v>101</v>
      </c>
      <c r="AB5" s="26" t="s">
        <v>78</v>
      </c>
      <c r="AC5" s="27" t="s">
        <v>79</v>
      </c>
      <c r="AD5" s="27" t="s">
        <v>79</v>
      </c>
      <c r="AE5" s="27" t="s">
        <v>79</v>
      </c>
      <c r="AF5" s="27" t="s">
        <v>79</v>
      </c>
      <c r="AG5" s="27" t="s">
        <v>79</v>
      </c>
      <c r="AH5" s="27" t="s">
        <v>79</v>
      </c>
      <c r="AI5" s="27" t="s">
        <v>79</v>
      </c>
      <c r="AJ5" s="27" t="s">
        <v>79</v>
      </c>
      <c r="AK5" s="27" t="s">
        <v>79</v>
      </c>
      <c r="AL5" s="27" t="s">
        <v>79</v>
      </c>
      <c r="AM5" s="27" t="s">
        <v>79</v>
      </c>
      <c r="AN5" s="25" t="s">
        <v>102</v>
      </c>
      <c r="AO5" s="25" t="s">
        <v>83</v>
      </c>
      <c r="AP5" s="25" t="s">
        <v>103</v>
      </c>
      <c r="AQ5" s="25" t="s">
        <v>83</v>
      </c>
      <c r="AR5" s="25" t="s">
        <v>104</v>
      </c>
      <c r="AS5" s="25"/>
      <c r="AT5" s="25"/>
      <c r="AU5" s="20"/>
      <c r="AV5" s="21" t="s">
        <v>85</v>
      </c>
      <c r="AW5" s="21" t="s">
        <v>105</v>
      </c>
      <c r="AX5" s="29" t="s">
        <v>106</v>
      </c>
      <c r="AY5" s="29" t="s">
        <v>107</v>
      </c>
      <c r="AZ5" s="29" t="s">
        <v>108</v>
      </c>
      <c r="BA5" s="21"/>
      <c r="BB5" s="21"/>
      <c r="BC5" s="21"/>
      <c r="BD5" s="21"/>
      <c r="BE5" s="21" t="s">
        <v>109</v>
      </c>
      <c r="BF5" s="30"/>
      <c r="BG5" s="30"/>
      <c r="BH5" s="30"/>
      <c r="BI5" s="30"/>
    </row>
    <row r="6" customFormat="false" ht="18" hidden="false" customHeight="true" outlineLevel="0" collapsed="false">
      <c r="A6" s="20" t="n">
        <v>3</v>
      </c>
      <c r="B6" s="21" t="s">
        <v>58</v>
      </c>
      <c r="C6" s="21" t="s">
        <v>59</v>
      </c>
      <c r="D6" s="21" t="s">
        <v>60</v>
      </c>
      <c r="E6" s="22" t="n">
        <v>42016</v>
      </c>
      <c r="F6" s="23" t="s">
        <v>110</v>
      </c>
      <c r="G6" s="23" t="s">
        <v>111</v>
      </c>
      <c r="H6" s="23" t="s">
        <v>110</v>
      </c>
      <c r="I6" s="24" t="s">
        <v>112</v>
      </c>
      <c r="J6" s="24" t="s">
        <v>95</v>
      </c>
      <c r="K6" s="24" t="s">
        <v>113</v>
      </c>
      <c r="L6" s="24" t="s">
        <v>67</v>
      </c>
      <c r="M6" s="25" t="n">
        <v>3</v>
      </c>
      <c r="N6" s="25" t="s">
        <v>114</v>
      </c>
      <c r="O6" s="31" t="s">
        <v>115</v>
      </c>
      <c r="P6" s="25" t="s">
        <v>116</v>
      </c>
      <c r="Q6" s="25" t="s">
        <v>117</v>
      </c>
      <c r="R6" s="26" t="s">
        <v>118</v>
      </c>
      <c r="S6" s="26" t="s">
        <v>73</v>
      </c>
      <c r="T6" s="26" t="n">
        <v>22</v>
      </c>
      <c r="U6" s="26" t="s">
        <v>99</v>
      </c>
      <c r="V6" s="26" t="s">
        <v>119</v>
      </c>
      <c r="W6" s="26" t="s">
        <v>120</v>
      </c>
      <c r="X6" s="26" t="s">
        <v>121</v>
      </c>
      <c r="Y6" s="26" t="s">
        <v>100</v>
      </c>
      <c r="Z6" s="26" t="s">
        <v>100</v>
      </c>
      <c r="AA6" s="26" t="s">
        <v>122</v>
      </c>
      <c r="AB6" s="26" t="s">
        <v>122</v>
      </c>
      <c r="AC6" s="27" t="s">
        <v>79</v>
      </c>
      <c r="AD6" s="27" t="s">
        <v>79</v>
      </c>
      <c r="AE6" s="27" t="s">
        <v>79</v>
      </c>
      <c r="AF6" s="27" t="s">
        <v>79</v>
      </c>
      <c r="AG6" s="27" t="s">
        <v>79</v>
      </c>
      <c r="AH6" s="27" t="s">
        <v>79</v>
      </c>
      <c r="AI6" s="27" t="s">
        <v>79</v>
      </c>
      <c r="AJ6" s="27" t="s">
        <v>79</v>
      </c>
      <c r="AK6" s="27" t="s">
        <v>79</v>
      </c>
      <c r="AL6" s="27" t="s">
        <v>79</v>
      </c>
      <c r="AM6" s="27" t="s">
        <v>79</v>
      </c>
      <c r="AN6" s="25" t="s">
        <v>80</v>
      </c>
      <c r="AO6" s="25" t="s">
        <v>83</v>
      </c>
      <c r="AP6" s="25" t="s">
        <v>123</v>
      </c>
      <c r="AQ6" s="25" t="s">
        <v>83</v>
      </c>
      <c r="AR6" s="25" t="s">
        <v>124</v>
      </c>
      <c r="AS6" s="25"/>
      <c r="AT6" s="25"/>
      <c r="AU6" s="20"/>
      <c r="AV6" s="21" t="s">
        <v>85</v>
      </c>
      <c r="AW6" s="21" t="s">
        <v>125</v>
      </c>
      <c r="AX6" s="29" t="s">
        <v>126</v>
      </c>
      <c r="AY6" s="29" t="s">
        <v>127</v>
      </c>
      <c r="AZ6" s="29" t="s">
        <v>128</v>
      </c>
      <c r="BA6" s="21"/>
      <c r="BB6" s="21"/>
      <c r="BC6" s="21"/>
      <c r="BD6" s="21"/>
      <c r="BE6" s="21" t="s">
        <v>90</v>
      </c>
      <c r="BF6" s="30"/>
      <c r="BG6" s="30"/>
      <c r="BH6" s="30"/>
      <c r="BI6" s="30"/>
    </row>
    <row r="7" customFormat="false" ht="18" hidden="false" customHeight="true" outlineLevel="0" collapsed="false">
      <c r="A7" s="20" t="n">
        <v>4</v>
      </c>
      <c r="B7" s="21" t="s">
        <v>58</v>
      </c>
      <c r="C7" s="21" t="s">
        <v>59</v>
      </c>
      <c r="D7" s="21" t="s">
        <v>60</v>
      </c>
      <c r="E7" s="22" t="n">
        <v>42018</v>
      </c>
      <c r="F7" s="23" t="s">
        <v>129</v>
      </c>
      <c r="G7" s="23" t="s">
        <v>62</v>
      </c>
      <c r="H7" s="23" t="s">
        <v>130</v>
      </c>
      <c r="I7" s="24" t="s">
        <v>131</v>
      </c>
      <c r="J7" s="24" t="s">
        <v>95</v>
      </c>
      <c r="K7" s="24" t="s">
        <v>113</v>
      </c>
      <c r="L7" s="24" t="s">
        <v>67</v>
      </c>
      <c r="M7" s="25" t="n">
        <v>5</v>
      </c>
      <c r="N7" s="25" t="s">
        <v>114</v>
      </c>
      <c r="O7" s="31" t="s">
        <v>132</v>
      </c>
      <c r="P7" s="31" t="s">
        <v>133</v>
      </c>
      <c r="Q7" s="25" t="s">
        <v>72</v>
      </c>
      <c r="R7" s="26" t="s">
        <v>134</v>
      </c>
      <c r="S7" s="26" t="s">
        <v>73</v>
      </c>
      <c r="T7" s="26" t="n">
        <v>48</v>
      </c>
      <c r="U7" s="26" t="s">
        <v>99</v>
      </c>
      <c r="V7" s="26" t="s">
        <v>135</v>
      </c>
      <c r="W7" s="26" t="s">
        <v>136</v>
      </c>
      <c r="X7" s="26" t="s">
        <v>72</v>
      </c>
      <c r="Y7" s="26" t="s">
        <v>137</v>
      </c>
      <c r="Z7" s="26" t="s">
        <v>97</v>
      </c>
      <c r="AA7" s="26" t="s">
        <v>138</v>
      </c>
      <c r="AB7" s="26" t="s">
        <v>138</v>
      </c>
      <c r="AC7" s="27" t="s">
        <v>79</v>
      </c>
      <c r="AD7" s="27" t="s">
        <v>79</v>
      </c>
      <c r="AE7" s="27" t="s">
        <v>79</v>
      </c>
      <c r="AF7" s="27" t="s">
        <v>79</v>
      </c>
      <c r="AG7" s="27" t="s">
        <v>79</v>
      </c>
      <c r="AH7" s="27" t="s">
        <v>79</v>
      </c>
      <c r="AI7" s="27" t="s">
        <v>79</v>
      </c>
      <c r="AJ7" s="27" t="s">
        <v>79</v>
      </c>
      <c r="AK7" s="27" t="s">
        <v>79</v>
      </c>
      <c r="AL7" s="27" t="s">
        <v>79</v>
      </c>
      <c r="AM7" s="27" t="s">
        <v>79</v>
      </c>
      <c r="AN7" s="25" t="s">
        <v>102</v>
      </c>
      <c r="AO7" s="25" t="s">
        <v>83</v>
      </c>
      <c r="AP7" s="25" t="s">
        <v>103</v>
      </c>
      <c r="AQ7" s="25" t="s">
        <v>83</v>
      </c>
      <c r="AR7" s="25" t="s">
        <v>104</v>
      </c>
      <c r="AS7" s="25"/>
      <c r="AT7" s="25"/>
      <c r="AU7" s="20"/>
      <c r="AV7" s="21" t="s">
        <v>85</v>
      </c>
      <c r="AW7" s="21" t="s">
        <v>139</v>
      </c>
      <c r="AX7" s="29" t="s">
        <v>140</v>
      </c>
      <c r="AY7" s="29" t="s">
        <v>141</v>
      </c>
      <c r="AZ7" s="29" t="s">
        <v>142</v>
      </c>
      <c r="BA7" s="21"/>
      <c r="BB7" s="21"/>
      <c r="BC7" s="21"/>
      <c r="BD7" s="21"/>
      <c r="BE7" s="21" t="s">
        <v>109</v>
      </c>
      <c r="BF7" s="30"/>
      <c r="BG7" s="30"/>
      <c r="BH7" s="30"/>
      <c r="BI7" s="30"/>
    </row>
    <row r="8" customFormat="false" ht="18" hidden="false" customHeight="true" outlineLevel="0" collapsed="false">
      <c r="A8" s="20" t="n">
        <v>5</v>
      </c>
      <c r="B8" s="21" t="s">
        <v>58</v>
      </c>
      <c r="C8" s="21" t="s">
        <v>59</v>
      </c>
      <c r="D8" s="21" t="s">
        <v>60</v>
      </c>
      <c r="E8" s="22" t="n">
        <v>42030</v>
      </c>
      <c r="F8" s="23" t="s">
        <v>129</v>
      </c>
      <c r="G8" s="23" t="s">
        <v>62</v>
      </c>
      <c r="H8" s="23" t="s">
        <v>143</v>
      </c>
      <c r="I8" s="24" t="s">
        <v>144</v>
      </c>
      <c r="J8" s="24" t="s">
        <v>95</v>
      </c>
      <c r="K8" s="24" t="s">
        <v>66</v>
      </c>
      <c r="L8" s="24" t="s">
        <v>67</v>
      </c>
      <c r="M8" s="25" t="n">
        <v>1</v>
      </c>
      <c r="N8" s="25" t="s">
        <v>68</v>
      </c>
      <c r="O8" s="25" t="s">
        <v>145</v>
      </c>
      <c r="P8" s="25" t="s">
        <v>70</v>
      </c>
      <c r="Q8" s="25" t="s">
        <v>71</v>
      </c>
      <c r="R8" s="26" t="s">
        <v>146</v>
      </c>
      <c r="S8" s="26" t="s">
        <v>73</v>
      </c>
      <c r="T8" s="26" t="n">
        <v>30</v>
      </c>
      <c r="U8" s="26" t="s">
        <v>99</v>
      </c>
      <c r="V8" s="26" t="s">
        <v>74</v>
      </c>
      <c r="W8" s="26" t="s">
        <v>75</v>
      </c>
      <c r="X8" s="26" t="s">
        <v>76</v>
      </c>
      <c r="Y8" s="26" t="s">
        <v>100</v>
      </c>
      <c r="Z8" s="26" t="s">
        <v>100</v>
      </c>
      <c r="AA8" s="26" t="s">
        <v>147</v>
      </c>
      <c r="AB8" s="26" t="s">
        <v>148</v>
      </c>
      <c r="AC8" s="27" t="s">
        <v>79</v>
      </c>
      <c r="AD8" s="27" t="s">
        <v>79</v>
      </c>
      <c r="AE8" s="27" t="s">
        <v>79</v>
      </c>
      <c r="AF8" s="27" t="s">
        <v>79</v>
      </c>
      <c r="AG8" s="27" t="s">
        <v>79</v>
      </c>
      <c r="AH8" s="27" t="s">
        <v>79</v>
      </c>
      <c r="AI8" s="27" t="s">
        <v>79</v>
      </c>
      <c r="AJ8" s="27" t="s">
        <v>79</v>
      </c>
      <c r="AK8" s="27" t="s">
        <v>79</v>
      </c>
      <c r="AL8" s="27" t="s">
        <v>79</v>
      </c>
      <c r="AM8" s="27" t="s">
        <v>79</v>
      </c>
      <c r="AN8" s="25" t="s">
        <v>102</v>
      </c>
      <c r="AO8" s="25" t="s">
        <v>83</v>
      </c>
      <c r="AP8" s="25" t="s">
        <v>103</v>
      </c>
      <c r="AQ8" s="25" t="s">
        <v>83</v>
      </c>
      <c r="AR8" s="25" t="s">
        <v>104</v>
      </c>
      <c r="AS8" s="25"/>
      <c r="AT8" s="25"/>
      <c r="AU8" s="20"/>
      <c r="AV8" s="21" t="s">
        <v>85</v>
      </c>
      <c r="AW8" s="21" t="s">
        <v>149</v>
      </c>
      <c r="AX8" s="29" t="s">
        <v>150</v>
      </c>
      <c r="AY8" s="29" t="s">
        <v>151</v>
      </c>
      <c r="AZ8" s="32"/>
      <c r="BA8" s="21"/>
      <c r="BB8" s="21"/>
      <c r="BC8" s="21"/>
      <c r="BD8" s="21"/>
      <c r="BE8" s="21" t="s">
        <v>109</v>
      </c>
      <c r="BF8" s="30"/>
      <c r="BG8" s="30"/>
      <c r="BH8" s="30"/>
      <c r="BI8" s="30"/>
    </row>
    <row r="9" customFormat="false" ht="18" hidden="false" customHeight="true" outlineLevel="0" collapsed="false">
      <c r="A9" s="20" t="n">
        <v>6</v>
      </c>
      <c r="B9" s="21" t="s">
        <v>58</v>
      </c>
      <c r="C9" s="21" t="s">
        <v>59</v>
      </c>
      <c r="D9" s="21" t="s">
        <v>60</v>
      </c>
      <c r="E9" s="22" t="n">
        <v>42030</v>
      </c>
      <c r="F9" s="23" t="s">
        <v>152</v>
      </c>
      <c r="G9" s="23" t="s">
        <v>153</v>
      </c>
      <c r="H9" s="23" t="s">
        <v>154</v>
      </c>
      <c r="I9" s="24" t="s">
        <v>155</v>
      </c>
      <c r="J9" s="24" t="s">
        <v>95</v>
      </c>
      <c r="K9" s="24" t="s">
        <v>113</v>
      </c>
      <c r="L9" s="24" t="s">
        <v>67</v>
      </c>
      <c r="M9" s="25" t="n">
        <v>1</v>
      </c>
      <c r="N9" s="25" t="s">
        <v>68</v>
      </c>
      <c r="O9" s="25" t="s">
        <v>156</v>
      </c>
      <c r="P9" s="25" t="s">
        <v>70</v>
      </c>
      <c r="Q9" s="25" t="s">
        <v>157</v>
      </c>
      <c r="R9" s="26" t="s">
        <v>158</v>
      </c>
      <c r="S9" s="26" t="s">
        <v>73</v>
      </c>
      <c r="T9" s="26" t="n">
        <v>16</v>
      </c>
      <c r="U9" s="26" t="s">
        <v>159</v>
      </c>
      <c r="V9" s="26" t="s">
        <v>135</v>
      </c>
      <c r="W9" s="26" t="s">
        <v>136</v>
      </c>
      <c r="X9" s="26" t="s">
        <v>160</v>
      </c>
      <c r="Y9" s="26" t="s">
        <v>157</v>
      </c>
      <c r="Z9" s="26" t="s">
        <v>157</v>
      </c>
      <c r="AA9" s="26" t="s">
        <v>161</v>
      </c>
      <c r="AB9" s="26" t="s">
        <v>162</v>
      </c>
      <c r="AC9" s="27" t="s">
        <v>79</v>
      </c>
      <c r="AD9" s="27" t="s">
        <v>79</v>
      </c>
      <c r="AE9" s="27" t="s">
        <v>79</v>
      </c>
      <c r="AF9" s="27" t="s">
        <v>79</v>
      </c>
      <c r="AG9" s="27" t="s">
        <v>79</v>
      </c>
      <c r="AH9" s="27" t="s">
        <v>79</v>
      </c>
      <c r="AI9" s="27" t="s">
        <v>79</v>
      </c>
      <c r="AJ9" s="27" t="s">
        <v>79</v>
      </c>
      <c r="AK9" s="27" t="s">
        <v>79</v>
      </c>
      <c r="AL9" s="27" t="s">
        <v>79</v>
      </c>
      <c r="AM9" s="27" t="s">
        <v>79</v>
      </c>
      <c r="AN9" s="25" t="s">
        <v>80</v>
      </c>
      <c r="AO9" s="25" t="s">
        <v>83</v>
      </c>
      <c r="AP9" s="25" t="s">
        <v>123</v>
      </c>
      <c r="AQ9" s="25" t="s">
        <v>83</v>
      </c>
      <c r="AR9" s="25" t="s">
        <v>124</v>
      </c>
      <c r="AS9" s="25"/>
      <c r="AT9" s="25"/>
      <c r="AU9" s="20"/>
      <c r="AV9" s="21" t="s">
        <v>85</v>
      </c>
      <c r="AW9" s="21" t="s">
        <v>163</v>
      </c>
      <c r="AX9" s="29" t="s">
        <v>164</v>
      </c>
      <c r="AY9" s="33" t="s">
        <v>165</v>
      </c>
      <c r="AZ9" s="29" t="s">
        <v>166</v>
      </c>
      <c r="BA9" s="21"/>
      <c r="BB9" s="21"/>
      <c r="BC9" s="21"/>
      <c r="BD9" s="21"/>
      <c r="BE9" s="21" t="s">
        <v>90</v>
      </c>
      <c r="BF9" s="30"/>
      <c r="BG9" s="30"/>
      <c r="BH9" s="30"/>
      <c r="BI9" s="30"/>
    </row>
    <row r="10" customFormat="false" ht="18" hidden="false" customHeight="true" outlineLevel="0" collapsed="false">
      <c r="A10" s="20" t="n">
        <v>7</v>
      </c>
      <c r="B10" s="21" t="s">
        <v>58</v>
      </c>
      <c r="C10" s="21" t="s">
        <v>167</v>
      </c>
      <c r="D10" s="21" t="s">
        <v>60</v>
      </c>
      <c r="E10" s="22" t="n">
        <v>42042</v>
      </c>
      <c r="F10" s="23" t="s">
        <v>129</v>
      </c>
      <c r="G10" s="23" t="s">
        <v>62</v>
      </c>
      <c r="H10" s="23" t="s">
        <v>168</v>
      </c>
      <c r="I10" s="24" t="s">
        <v>169</v>
      </c>
      <c r="J10" s="24" t="s">
        <v>170</v>
      </c>
      <c r="K10" s="24" t="s">
        <v>171</v>
      </c>
      <c r="L10" s="24" t="s">
        <v>172</v>
      </c>
      <c r="M10" s="25" t="n">
        <v>1</v>
      </c>
      <c r="N10" s="25" t="s">
        <v>68</v>
      </c>
      <c r="O10" s="25" t="s">
        <v>173</v>
      </c>
      <c r="P10" s="25" t="s">
        <v>70</v>
      </c>
      <c r="Q10" s="25" t="s">
        <v>97</v>
      </c>
      <c r="R10" s="26" t="s">
        <v>174</v>
      </c>
      <c r="S10" s="26" t="s">
        <v>73</v>
      </c>
      <c r="T10" s="26" t="s">
        <v>175</v>
      </c>
      <c r="U10" s="26" t="s">
        <v>159</v>
      </c>
      <c r="V10" s="26" t="s">
        <v>119</v>
      </c>
      <c r="W10" s="26" t="s">
        <v>120</v>
      </c>
      <c r="X10" s="26" t="s">
        <v>160</v>
      </c>
      <c r="Y10" s="26" t="s">
        <v>157</v>
      </c>
      <c r="Z10" s="26" t="s">
        <v>157</v>
      </c>
      <c r="AA10" s="26" t="s">
        <v>101</v>
      </c>
      <c r="AB10" s="26" t="s">
        <v>78</v>
      </c>
      <c r="AC10" s="27" t="s">
        <v>79</v>
      </c>
      <c r="AD10" s="27" t="s">
        <v>79</v>
      </c>
      <c r="AE10" s="27" t="s">
        <v>79</v>
      </c>
      <c r="AF10" s="27" t="s">
        <v>79</v>
      </c>
      <c r="AG10" s="27" t="s">
        <v>79</v>
      </c>
      <c r="AH10" s="27" t="s">
        <v>79</v>
      </c>
      <c r="AI10" s="27" t="s">
        <v>79</v>
      </c>
      <c r="AJ10" s="27" t="s">
        <v>79</v>
      </c>
      <c r="AK10" s="27" t="s">
        <v>79</v>
      </c>
      <c r="AL10" s="27" t="s">
        <v>79</v>
      </c>
      <c r="AM10" s="27" t="s">
        <v>79</v>
      </c>
      <c r="AN10" s="25" t="s">
        <v>176</v>
      </c>
      <c r="AO10" s="25" t="s">
        <v>83</v>
      </c>
      <c r="AP10" s="25" t="s">
        <v>123</v>
      </c>
      <c r="AQ10" s="25" t="s">
        <v>83</v>
      </c>
      <c r="AR10" s="25" t="s">
        <v>104</v>
      </c>
      <c r="AS10" s="25"/>
      <c r="AT10" s="25"/>
      <c r="AU10" s="20"/>
      <c r="AV10" s="21" t="s">
        <v>85</v>
      </c>
      <c r="AW10" s="21" t="s">
        <v>177</v>
      </c>
      <c r="AX10" s="29" t="s">
        <v>178</v>
      </c>
      <c r="AY10" s="29" t="s">
        <v>179</v>
      </c>
      <c r="AZ10" s="29" t="s">
        <v>180</v>
      </c>
      <c r="BA10" s="21"/>
      <c r="BB10" s="21"/>
      <c r="BC10" s="21"/>
      <c r="BD10" s="21"/>
      <c r="BE10" s="21" t="s">
        <v>90</v>
      </c>
      <c r="BF10" s="30"/>
      <c r="BG10" s="30"/>
      <c r="BH10" s="30"/>
      <c r="BI10" s="30"/>
    </row>
    <row r="11" customFormat="false" ht="18" hidden="false" customHeight="true" outlineLevel="0" collapsed="false">
      <c r="A11" s="20" t="n">
        <v>8</v>
      </c>
      <c r="B11" s="21" t="s">
        <v>58</v>
      </c>
      <c r="C11" s="21" t="s">
        <v>167</v>
      </c>
      <c r="D11" s="21" t="s">
        <v>60</v>
      </c>
      <c r="E11" s="22" t="n">
        <v>42044</v>
      </c>
      <c r="F11" s="23" t="s">
        <v>181</v>
      </c>
      <c r="G11" s="23" t="s">
        <v>182</v>
      </c>
      <c r="H11" s="23" t="s">
        <v>181</v>
      </c>
      <c r="I11" s="24" t="s">
        <v>183</v>
      </c>
      <c r="J11" s="24" t="s">
        <v>95</v>
      </c>
      <c r="K11" s="24" t="s">
        <v>113</v>
      </c>
      <c r="L11" s="24" t="s">
        <v>67</v>
      </c>
      <c r="M11" s="25" t="n">
        <v>2</v>
      </c>
      <c r="N11" s="25" t="s">
        <v>184</v>
      </c>
      <c r="O11" s="31" t="s">
        <v>185</v>
      </c>
      <c r="P11" s="25" t="s">
        <v>186</v>
      </c>
      <c r="Q11" s="25" t="s">
        <v>187</v>
      </c>
      <c r="R11" s="26" t="s">
        <v>188</v>
      </c>
      <c r="S11" s="26" t="s">
        <v>73</v>
      </c>
      <c r="T11" s="26" t="n">
        <v>31</v>
      </c>
      <c r="U11" s="26" t="s">
        <v>99</v>
      </c>
      <c r="V11" s="26" t="s">
        <v>119</v>
      </c>
      <c r="W11" s="26" t="s">
        <v>120</v>
      </c>
      <c r="X11" s="26" t="s">
        <v>121</v>
      </c>
      <c r="Y11" s="26" t="s">
        <v>72</v>
      </c>
      <c r="Z11" s="26" t="s">
        <v>72</v>
      </c>
      <c r="AA11" s="26" t="s">
        <v>189</v>
      </c>
      <c r="AB11" s="26" t="s">
        <v>78</v>
      </c>
      <c r="AC11" s="27" t="s">
        <v>79</v>
      </c>
      <c r="AD11" s="27" t="s">
        <v>79</v>
      </c>
      <c r="AE11" s="27" t="s">
        <v>79</v>
      </c>
      <c r="AF11" s="27" t="s">
        <v>79</v>
      </c>
      <c r="AG11" s="27" t="s">
        <v>79</v>
      </c>
      <c r="AH11" s="27" t="s">
        <v>79</v>
      </c>
      <c r="AI11" s="27" t="s">
        <v>79</v>
      </c>
      <c r="AJ11" s="27" t="s">
        <v>79</v>
      </c>
      <c r="AK11" s="27" t="s">
        <v>79</v>
      </c>
      <c r="AL11" s="27" t="s">
        <v>79</v>
      </c>
      <c r="AM11" s="27" t="s">
        <v>79</v>
      </c>
      <c r="AN11" s="25" t="s">
        <v>80</v>
      </c>
      <c r="AO11" s="25" t="s">
        <v>83</v>
      </c>
      <c r="AP11" s="25" t="s">
        <v>123</v>
      </c>
      <c r="AQ11" s="25" t="s">
        <v>83</v>
      </c>
      <c r="AR11" s="25" t="s">
        <v>124</v>
      </c>
      <c r="AS11" s="25"/>
      <c r="AT11" s="25"/>
      <c r="AU11" s="20"/>
      <c r="AV11" s="21" t="s">
        <v>85</v>
      </c>
      <c r="AW11" s="21" t="s">
        <v>190</v>
      </c>
      <c r="AX11" s="29" t="s">
        <v>191</v>
      </c>
      <c r="AY11" s="21"/>
      <c r="AZ11" s="21"/>
      <c r="BA11" s="21"/>
      <c r="BB11" s="21"/>
      <c r="BC11" s="21"/>
      <c r="BD11" s="21"/>
      <c r="BE11" s="21" t="s">
        <v>90</v>
      </c>
      <c r="BF11" s="30"/>
      <c r="BG11" s="30"/>
      <c r="BH11" s="30"/>
      <c r="BI11" s="30"/>
    </row>
    <row r="12" customFormat="false" ht="18" hidden="false" customHeight="true" outlineLevel="0" collapsed="false">
      <c r="A12" s="20" t="n">
        <v>9</v>
      </c>
      <c r="B12" s="21" t="s">
        <v>58</v>
      </c>
      <c r="C12" s="21" t="s">
        <v>167</v>
      </c>
      <c r="D12" s="21" t="s">
        <v>60</v>
      </c>
      <c r="E12" s="22" t="n">
        <v>42049</v>
      </c>
      <c r="F12" s="23" t="s">
        <v>129</v>
      </c>
      <c r="G12" s="23" t="s">
        <v>62</v>
      </c>
      <c r="H12" s="23" t="s">
        <v>192</v>
      </c>
      <c r="I12" s="24" t="s">
        <v>144</v>
      </c>
      <c r="J12" s="24" t="s">
        <v>95</v>
      </c>
      <c r="K12" s="24" t="s">
        <v>66</v>
      </c>
      <c r="L12" s="24" t="s">
        <v>67</v>
      </c>
      <c r="M12" s="25" t="n">
        <v>1</v>
      </c>
      <c r="N12" s="25" t="s">
        <v>68</v>
      </c>
      <c r="O12" s="25" t="s">
        <v>193</v>
      </c>
      <c r="P12" s="25" t="s">
        <v>70</v>
      </c>
      <c r="Q12" s="25" t="s">
        <v>71</v>
      </c>
      <c r="R12" s="26" t="s">
        <v>79</v>
      </c>
      <c r="S12" s="26" t="s">
        <v>79</v>
      </c>
      <c r="T12" s="26" t="s">
        <v>79</v>
      </c>
      <c r="U12" s="26" t="s">
        <v>79</v>
      </c>
      <c r="V12" s="26" t="s">
        <v>79</v>
      </c>
      <c r="W12" s="26" t="s">
        <v>79</v>
      </c>
      <c r="X12" s="26" t="s">
        <v>79</v>
      </c>
      <c r="Y12" s="26" t="s">
        <v>79</v>
      </c>
      <c r="Z12" s="26" t="s">
        <v>79</v>
      </c>
      <c r="AA12" s="26" t="s">
        <v>79</v>
      </c>
      <c r="AB12" s="26" t="s">
        <v>79</v>
      </c>
      <c r="AC12" s="27" t="s">
        <v>72</v>
      </c>
      <c r="AD12" s="27" t="s">
        <v>73</v>
      </c>
      <c r="AE12" s="27" t="n">
        <v>0</v>
      </c>
      <c r="AF12" s="27" t="s">
        <v>72</v>
      </c>
      <c r="AG12" s="27" t="s">
        <v>74</v>
      </c>
      <c r="AH12" s="27" t="s">
        <v>75</v>
      </c>
      <c r="AI12" s="27" t="s">
        <v>76</v>
      </c>
      <c r="AJ12" s="27" t="s">
        <v>100</v>
      </c>
      <c r="AK12" s="27" t="s">
        <v>100</v>
      </c>
      <c r="AL12" s="27" t="s">
        <v>194</v>
      </c>
      <c r="AM12" s="27" t="s">
        <v>162</v>
      </c>
      <c r="AN12" s="25" t="s">
        <v>102</v>
      </c>
      <c r="AO12" s="25" t="s">
        <v>83</v>
      </c>
      <c r="AP12" s="25" t="s">
        <v>103</v>
      </c>
      <c r="AQ12" s="25" t="s">
        <v>83</v>
      </c>
      <c r="AR12" s="25" t="s">
        <v>104</v>
      </c>
      <c r="AS12" s="25"/>
      <c r="AT12" s="25"/>
      <c r="AU12" s="20"/>
      <c r="AV12" s="21" t="s">
        <v>85</v>
      </c>
      <c r="AW12" s="21" t="s">
        <v>195</v>
      </c>
      <c r="AX12" s="29" t="s">
        <v>196</v>
      </c>
      <c r="AY12" s="32"/>
      <c r="AZ12" s="21"/>
      <c r="BA12" s="21"/>
      <c r="BB12" s="21"/>
      <c r="BC12" s="21"/>
      <c r="BD12" s="21"/>
      <c r="BE12" s="21" t="s">
        <v>109</v>
      </c>
      <c r="BF12" s="30"/>
      <c r="BG12" s="30"/>
      <c r="BH12" s="30"/>
      <c r="BI12" s="30"/>
    </row>
    <row r="13" customFormat="false" ht="18" hidden="false" customHeight="true" outlineLevel="0" collapsed="false">
      <c r="A13" s="20" t="n">
        <v>10</v>
      </c>
      <c r="B13" s="21" t="s">
        <v>58</v>
      </c>
      <c r="C13" s="21" t="s">
        <v>167</v>
      </c>
      <c r="D13" s="21" t="s">
        <v>60</v>
      </c>
      <c r="E13" s="22" t="n">
        <v>42052</v>
      </c>
      <c r="F13" s="23" t="s">
        <v>129</v>
      </c>
      <c r="G13" s="23" t="s">
        <v>62</v>
      </c>
      <c r="H13" s="23" t="s">
        <v>197</v>
      </c>
      <c r="I13" s="24" t="s">
        <v>94</v>
      </c>
      <c r="J13" s="24" t="s">
        <v>95</v>
      </c>
      <c r="K13" s="24" t="s">
        <v>66</v>
      </c>
      <c r="L13" s="24" t="s">
        <v>67</v>
      </c>
      <c r="M13" s="25" t="n">
        <v>1</v>
      </c>
      <c r="N13" s="25" t="s">
        <v>68</v>
      </c>
      <c r="O13" s="25" t="s">
        <v>198</v>
      </c>
      <c r="P13" s="25" t="s">
        <v>70</v>
      </c>
      <c r="Q13" s="25" t="s">
        <v>71</v>
      </c>
      <c r="R13" s="26" t="s">
        <v>199</v>
      </c>
      <c r="S13" s="26" t="s">
        <v>73</v>
      </c>
      <c r="T13" s="26" t="n">
        <v>22</v>
      </c>
      <c r="U13" s="26" t="s">
        <v>99</v>
      </c>
      <c r="V13" s="26" t="s">
        <v>74</v>
      </c>
      <c r="W13" s="26" t="s">
        <v>75</v>
      </c>
      <c r="X13" s="26" t="s">
        <v>76</v>
      </c>
      <c r="Y13" s="26" t="s">
        <v>72</v>
      </c>
      <c r="Z13" s="26" t="s">
        <v>72</v>
      </c>
      <c r="AA13" s="26" t="s">
        <v>200</v>
      </c>
      <c r="AB13" s="26" t="s">
        <v>148</v>
      </c>
      <c r="AC13" s="27" t="s">
        <v>79</v>
      </c>
      <c r="AD13" s="27" t="s">
        <v>79</v>
      </c>
      <c r="AE13" s="27" t="s">
        <v>79</v>
      </c>
      <c r="AF13" s="27" t="s">
        <v>79</v>
      </c>
      <c r="AG13" s="27" t="s">
        <v>79</v>
      </c>
      <c r="AH13" s="27" t="s">
        <v>79</v>
      </c>
      <c r="AI13" s="27" t="s">
        <v>79</v>
      </c>
      <c r="AJ13" s="27" t="s">
        <v>79</v>
      </c>
      <c r="AK13" s="27" t="s">
        <v>79</v>
      </c>
      <c r="AL13" s="27" t="s">
        <v>79</v>
      </c>
      <c r="AM13" s="27" t="s">
        <v>79</v>
      </c>
      <c r="AN13" s="25" t="s">
        <v>201</v>
      </c>
      <c r="AO13" s="25" t="s">
        <v>123</v>
      </c>
      <c r="AP13" s="25" t="s">
        <v>123</v>
      </c>
      <c r="AQ13" s="25" t="s">
        <v>83</v>
      </c>
      <c r="AR13" s="25" t="s">
        <v>104</v>
      </c>
      <c r="AS13" s="25"/>
      <c r="AT13" s="25"/>
      <c r="AU13" s="20"/>
      <c r="AV13" s="21" t="s">
        <v>85</v>
      </c>
      <c r="AW13" s="21" t="s">
        <v>202</v>
      </c>
      <c r="AX13" s="29" t="s">
        <v>203</v>
      </c>
      <c r="AY13" s="29" t="s">
        <v>204</v>
      </c>
      <c r="AZ13" s="21"/>
      <c r="BA13" s="21"/>
      <c r="BB13" s="21"/>
      <c r="BC13" s="21"/>
      <c r="BD13" s="21"/>
      <c r="BE13" s="21" t="s">
        <v>90</v>
      </c>
      <c r="BF13" s="30"/>
      <c r="BG13" s="30"/>
      <c r="BH13" s="30"/>
      <c r="BI13" s="30"/>
    </row>
    <row r="14" customFormat="false" ht="18" hidden="false" customHeight="true" outlineLevel="0" collapsed="false">
      <c r="A14" s="20" t="n">
        <v>11</v>
      </c>
      <c r="B14" s="21" t="s">
        <v>58</v>
      </c>
      <c r="C14" s="21" t="s">
        <v>167</v>
      </c>
      <c r="D14" s="21" t="s">
        <v>60</v>
      </c>
      <c r="E14" s="22" t="n">
        <v>42053</v>
      </c>
      <c r="F14" s="23" t="s">
        <v>205</v>
      </c>
      <c r="G14" s="23" t="s">
        <v>206</v>
      </c>
      <c r="H14" s="23" t="s">
        <v>207</v>
      </c>
      <c r="I14" s="24" t="s">
        <v>94</v>
      </c>
      <c r="J14" s="24" t="s">
        <v>95</v>
      </c>
      <c r="K14" s="24" t="s">
        <v>208</v>
      </c>
      <c r="L14" s="24" t="s">
        <v>209</v>
      </c>
      <c r="M14" s="25" t="n">
        <v>2</v>
      </c>
      <c r="N14" s="25" t="s">
        <v>184</v>
      </c>
      <c r="O14" s="31" t="s">
        <v>210</v>
      </c>
      <c r="P14" s="25" t="s">
        <v>186</v>
      </c>
      <c r="Q14" s="25" t="s">
        <v>72</v>
      </c>
      <c r="R14" s="26" t="s">
        <v>211</v>
      </c>
      <c r="S14" s="26" t="s">
        <v>73</v>
      </c>
      <c r="T14" s="26" t="n">
        <v>32</v>
      </c>
      <c r="U14" s="26" t="s">
        <v>99</v>
      </c>
      <c r="V14" s="26" t="s">
        <v>74</v>
      </c>
      <c r="W14" s="26" t="s">
        <v>75</v>
      </c>
      <c r="X14" s="26" t="s">
        <v>76</v>
      </c>
      <c r="Y14" s="26" t="s">
        <v>137</v>
      </c>
      <c r="Z14" s="26" t="s">
        <v>97</v>
      </c>
      <c r="AA14" s="26" t="s">
        <v>212</v>
      </c>
      <c r="AB14" s="26" t="s">
        <v>213</v>
      </c>
      <c r="AC14" s="27" t="s">
        <v>79</v>
      </c>
      <c r="AD14" s="27" t="s">
        <v>79</v>
      </c>
      <c r="AE14" s="27" t="s">
        <v>79</v>
      </c>
      <c r="AF14" s="27" t="s">
        <v>79</v>
      </c>
      <c r="AG14" s="27" t="s">
        <v>79</v>
      </c>
      <c r="AH14" s="27" t="s">
        <v>79</v>
      </c>
      <c r="AI14" s="27" t="s">
        <v>79</v>
      </c>
      <c r="AJ14" s="27" t="s">
        <v>79</v>
      </c>
      <c r="AK14" s="27" t="s">
        <v>79</v>
      </c>
      <c r="AL14" s="27" t="s">
        <v>79</v>
      </c>
      <c r="AM14" s="27" t="s">
        <v>79</v>
      </c>
      <c r="AN14" s="25" t="s">
        <v>80</v>
      </c>
      <c r="AO14" s="25" t="s">
        <v>83</v>
      </c>
      <c r="AP14" s="25" t="s">
        <v>123</v>
      </c>
      <c r="AQ14" s="25" t="s">
        <v>83</v>
      </c>
      <c r="AR14" s="25" t="s">
        <v>124</v>
      </c>
      <c r="AS14" s="25"/>
      <c r="AT14" s="25"/>
      <c r="AU14" s="20"/>
      <c r="AV14" s="21" t="s">
        <v>85</v>
      </c>
      <c r="AW14" s="21" t="s">
        <v>214</v>
      </c>
      <c r="AX14" s="29" t="s">
        <v>215</v>
      </c>
      <c r="AY14" s="21"/>
      <c r="AZ14" s="21"/>
      <c r="BA14" s="21"/>
      <c r="BB14" s="21"/>
      <c r="BC14" s="21"/>
      <c r="BD14" s="21"/>
      <c r="BE14" s="21" t="s">
        <v>90</v>
      </c>
      <c r="BF14" s="30"/>
      <c r="BG14" s="30"/>
      <c r="BH14" s="30"/>
      <c r="BI14" s="30"/>
    </row>
    <row r="15" customFormat="false" ht="18" hidden="false" customHeight="true" outlineLevel="0" collapsed="false">
      <c r="A15" s="20" t="n">
        <v>12</v>
      </c>
      <c r="B15" s="21" t="s">
        <v>58</v>
      </c>
      <c r="C15" s="21" t="s">
        <v>167</v>
      </c>
      <c r="D15" s="21" t="s">
        <v>60</v>
      </c>
      <c r="E15" s="22" t="n">
        <v>42053</v>
      </c>
      <c r="F15" s="23" t="s">
        <v>61</v>
      </c>
      <c r="G15" s="23" t="s">
        <v>62</v>
      </c>
      <c r="H15" s="23" t="s">
        <v>216</v>
      </c>
      <c r="I15" s="24" t="s">
        <v>217</v>
      </c>
      <c r="J15" s="24" t="s">
        <v>218</v>
      </c>
      <c r="K15" s="24" t="s">
        <v>113</v>
      </c>
      <c r="L15" s="24" t="s">
        <v>67</v>
      </c>
      <c r="M15" s="25" t="n">
        <v>1</v>
      </c>
      <c r="N15" s="25" t="s">
        <v>68</v>
      </c>
      <c r="O15" s="25" t="s">
        <v>219</v>
      </c>
      <c r="P15" s="25" t="s">
        <v>70</v>
      </c>
      <c r="Q15" s="25" t="s">
        <v>97</v>
      </c>
      <c r="R15" s="26" t="s">
        <v>72</v>
      </c>
      <c r="S15" s="26" t="s">
        <v>73</v>
      </c>
      <c r="T15" s="26" t="n">
        <v>17</v>
      </c>
      <c r="U15" s="26" t="s">
        <v>159</v>
      </c>
      <c r="V15" s="26" t="s">
        <v>119</v>
      </c>
      <c r="W15" s="26" t="s">
        <v>120</v>
      </c>
      <c r="X15" s="26" t="s">
        <v>160</v>
      </c>
      <c r="Y15" s="26" t="s">
        <v>157</v>
      </c>
      <c r="Z15" s="26" t="s">
        <v>157</v>
      </c>
      <c r="AA15" s="26" t="s">
        <v>101</v>
      </c>
      <c r="AB15" s="26" t="s">
        <v>78</v>
      </c>
      <c r="AC15" s="27" t="s">
        <v>79</v>
      </c>
      <c r="AD15" s="27" t="s">
        <v>79</v>
      </c>
      <c r="AE15" s="27" t="s">
        <v>79</v>
      </c>
      <c r="AF15" s="27" t="s">
        <v>79</v>
      </c>
      <c r="AG15" s="27" t="s">
        <v>79</v>
      </c>
      <c r="AH15" s="27" t="s">
        <v>79</v>
      </c>
      <c r="AI15" s="27" t="s">
        <v>79</v>
      </c>
      <c r="AJ15" s="27" t="s">
        <v>79</v>
      </c>
      <c r="AK15" s="27" t="s">
        <v>79</v>
      </c>
      <c r="AL15" s="27" t="s">
        <v>79</v>
      </c>
      <c r="AM15" s="27" t="s">
        <v>79</v>
      </c>
      <c r="AN15" s="25" t="s">
        <v>201</v>
      </c>
      <c r="AO15" s="25" t="s">
        <v>123</v>
      </c>
      <c r="AP15" s="25" t="s">
        <v>123</v>
      </c>
      <c r="AQ15" s="25" t="s">
        <v>83</v>
      </c>
      <c r="AR15" s="25" t="s">
        <v>104</v>
      </c>
      <c r="AS15" s="25"/>
      <c r="AT15" s="25"/>
      <c r="AU15" s="20"/>
      <c r="AV15" s="21" t="s">
        <v>85</v>
      </c>
      <c r="AW15" s="21" t="s">
        <v>220</v>
      </c>
      <c r="AX15" s="29" t="s">
        <v>221</v>
      </c>
      <c r="AY15" s="29" t="s">
        <v>222</v>
      </c>
      <c r="AZ15" s="29" t="s">
        <v>223</v>
      </c>
      <c r="BA15" s="21"/>
      <c r="BB15" s="21"/>
      <c r="BC15" s="21"/>
      <c r="BD15" s="21"/>
      <c r="BE15" s="21" t="s">
        <v>90</v>
      </c>
      <c r="BF15" s="30"/>
      <c r="BG15" s="30"/>
      <c r="BH15" s="30"/>
      <c r="BI15" s="30"/>
    </row>
    <row r="16" customFormat="false" ht="18" hidden="false" customHeight="true" outlineLevel="0" collapsed="false">
      <c r="A16" s="20" t="n">
        <v>13</v>
      </c>
      <c r="B16" s="21" t="s">
        <v>58</v>
      </c>
      <c r="C16" s="21" t="s">
        <v>167</v>
      </c>
      <c r="D16" s="21" t="s">
        <v>60</v>
      </c>
      <c r="E16" s="22" t="n">
        <v>42053</v>
      </c>
      <c r="F16" s="23" t="s">
        <v>224</v>
      </c>
      <c r="G16" s="23" t="s">
        <v>111</v>
      </c>
      <c r="H16" s="23" t="s">
        <v>225</v>
      </c>
      <c r="I16" s="24" t="s">
        <v>226</v>
      </c>
      <c r="J16" s="24" t="s">
        <v>95</v>
      </c>
      <c r="K16" s="24" t="s">
        <v>113</v>
      </c>
      <c r="L16" s="24" t="s">
        <v>67</v>
      </c>
      <c r="M16" s="25" t="n">
        <v>1</v>
      </c>
      <c r="N16" s="25" t="s">
        <v>68</v>
      </c>
      <c r="O16" s="25" t="s">
        <v>227</v>
      </c>
      <c r="P16" s="25" t="s">
        <v>70</v>
      </c>
      <c r="Q16" s="25" t="s">
        <v>97</v>
      </c>
      <c r="R16" s="26" t="s">
        <v>228</v>
      </c>
      <c r="S16" s="26" t="s">
        <v>73</v>
      </c>
      <c r="T16" s="26" t="n">
        <v>45</v>
      </c>
      <c r="U16" s="26" t="s">
        <v>99</v>
      </c>
      <c r="V16" s="26" t="s">
        <v>135</v>
      </c>
      <c r="W16" s="26" t="s">
        <v>136</v>
      </c>
      <c r="X16" s="26" t="s">
        <v>72</v>
      </c>
      <c r="Y16" s="26" t="s">
        <v>100</v>
      </c>
      <c r="Z16" s="26" t="s">
        <v>100</v>
      </c>
      <c r="AA16" s="26" t="s">
        <v>229</v>
      </c>
      <c r="AB16" s="26" t="s">
        <v>78</v>
      </c>
      <c r="AC16" s="27" t="s">
        <v>79</v>
      </c>
      <c r="AD16" s="27" t="s">
        <v>79</v>
      </c>
      <c r="AE16" s="27" t="s">
        <v>79</v>
      </c>
      <c r="AF16" s="27" t="s">
        <v>79</v>
      </c>
      <c r="AG16" s="27" t="s">
        <v>79</v>
      </c>
      <c r="AH16" s="27" t="s">
        <v>79</v>
      </c>
      <c r="AI16" s="27" t="s">
        <v>79</v>
      </c>
      <c r="AJ16" s="27" t="s">
        <v>79</v>
      </c>
      <c r="AK16" s="27" t="s">
        <v>79</v>
      </c>
      <c r="AL16" s="27" t="s">
        <v>79</v>
      </c>
      <c r="AM16" s="27" t="s">
        <v>79</v>
      </c>
      <c r="AN16" s="25" t="s">
        <v>80</v>
      </c>
      <c r="AO16" s="25" t="s">
        <v>83</v>
      </c>
      <c r="AP16" s="25" t="s">
        <v>123</v>
      </c>
      <c r="AQ16" s="25" t="s">
        <v>83</v>
      </c>
      <c r="AR16" s="25" t="s">
        <v>124</v>
      </c>
      <c r="AS16" s="25"/>
      <c r="AT16" s="25"/>
      <c r="AU16" s="20"/>
      <c r="AV16" s="21" t="s">
        <v>85</v>
      </c>
      <c r="AW16" s="21" t="s">
        <v>230</v>
      </c>
      <c r="AX16" s="29" t="s">
        <v>231</v>
      </c>
      <c r="AY16" s="29" t="s">
        <v>232</v>
      </c>
      <c r="AZ16" s="29" t="s">
        <v>233</v>
      </c>
      <c r="BA16" s="21"/>
      <c r="BB16" s="21"/>
      <c r="BC16" s="21"/>
      <c r="BD16" s="21"/>
      <c r="BE16" s="21" t="s">
        <v>90</v>
      </c>
      <c r="BF16" s="30"/>
      <c r="BG16" s="30"/>
      <c r="BH16" s="30"/>
      <c r="BI16" s="30"/>
    </row>
    <row r="17" customFormat="false" ht="18" hidden="false" customHeight="true" outlineLevel="0" collapsed="false">
      <c r="A17" s="20" t="n">
        <v>14</v>
      </c>
      <c r="B17" s="21" t="s">
        <v>58</v>
      </c>
      <c r="C17" s="21" t="s">
        <v>234</v>
      </c>
      <c r="D17" s="21" t="s">
        <v>60</v>
      </c>
      <c r="E17" s="22" t="n">
        <v>42064</v>
      </c>
      <c r="F17" s="23" t="s">
        <v>235</v>
      </c>
      <c r="G17" s="23" t="s">
        <v>92</v>
      </c>
      <c r="H17" s="23" t="s">
        <v>236</v>
      </c>
      <c r="I17" s="24" t="s">
        <v>226</v>
      </c>
      <c r="J17" s="24" t="s">
        <v>95</v>
      </c>
      <c r="K17" s="24" t="s">
        <v>237</v>
      </c>
      <c r="L17" s="24" t="s">
        <v>67</v>
      </c>
      <c r="M17" s="25" t="n">
        <v>1</v>
      </c>
      <c r="N17" s="25" t="s">
        <v>68</v>
      </c>
      <c r="O17" s="25" t="s">
        <v>238</v>
      </c>
      <c r="P17" s="25" t="s">
        <v>70</v>
      </c>
      <c r="Q17" s="25" t="s">
        <v>239</v>
      </c>
      <c r="R17" s="26" t="s">
        <v>240</v>
      </c>
      <c r="S17" s="26" t="s">
        <v>73</v>
      </c>
      <c r="T17" s="26" t="n">
        <v>29</v>
      </c>
      <c r="U17" s="26" t="s">
        <v>99</v>
      </c>
      <c r="V17" s="26" t="s">
        <v>135</v>
      </c>
      <c r="W17" s="26" t="s">
        <v>136</v>
      </c>
      <c r="X17" s="26" t="s">
        <v>72</v>
      </c>
      <c r="Y17" s="26" t="s">
        <v>100</v>
      </c>
      <c r="Z17" s="26" t="s">
        <v>100</v>
      </c>
      <c r="AA17" s="26" t="s">
        <v>241</v>
      </c>
      <c r="AB17" s="26" t="s">
        <v>78</v>
      </c>
      <c r="AC17" s="27" t="s">
        <v>79</v>
      </c>
      <c r="AD17" s="27" t="s">
        <v>79</v>
      </c>
      <c r="AE17" s="27" t="s">
        <v>79</v>
      </c>
      <c r="AF17" s="27" t="s">
        <v>79</v>
      </c>
      <c r="AG17" s="27" t="s">
        <v>79</v>
      </c>
      <c r="AH17" s="27" t="s">
        <v>79</v>
      </c>
      <c r="AI17" s="27" t="s">
        <v>79</v>
      </c>
      <c r="AJ17" s="27" t="s">
        <v>79</v>
      </c>
      <c r="AK17" s="27" t="s">
        <v>79</v>
      </c>
      <c r="AL17" s="27" t="s">
        <v>79</v>
      </c>
      <c r="AM17" s="27" t="s">
        <v>79</v>
      </c>
      <c r="AN17" s="25" t="s">
        <v>80</v>
      </c>
      <c r="AO17" s="25" t="s">
        <v>83</v>
      </c>
      <c r="AP17" s="25" t="s">
        <v>123</v>
      </c>
      <c r="AQ17" s="25" t="s">
        <v>83</v>
      </c>
      <c r="AR17" s="25" t="s">
        <v>124</v>
      </c>
      <c r="AS17" s="25"/>
      <c r="AT17" s="25"/>
      <c r="AU17" s="20"/>
      <c r="AV17" s="21" t="s">
        <v>85</v>
      </c>
      <c r="AW17" s="21" t="s">
        <v>242</v>
      </c>
      <c r="AX17" s="29" t="s">
        <v>243</v>
      </c>
      <c r="AY17" s="29" t="s">
        <v>244</v>
      </c>
      <c r="AZ17" s="29" t="s">
        <v>245</v>
      </c>
      <c r="BA17" s="21"/>
      <c r="BB17" s="21"/>
      <c r="BC17" s="21"/>
      <c r="BD17" s="21"/>
      <c r="BE17" s="21" t="s">
        <v>90</v>
      </c>
      <c r="BF17" s="30"/>
      <c r="BG17" s="30"/>
      <c r="BH17" s="30"/>
      <c r="BI17" s="30"/>
    </row>
    <row r="18" customFormat="false" ht="18" hidden="false" customHeight="true" outlineLevel="0" collapsed="false">
      <c r="A18" s="20" t="n">
        <v>15</v>
      </c>
      <c r="B18" s="21" t="s">
        <v>58</v>
      </c>
      <c r="C18" s="21" t="s">
        <v>234</v>
      </c>
      <c r="D18" s="21" t="s">
        <v>60</v>
      </c>
      <c r="E18" s="22" t="n">
        <v>42078</v>
      </c>
      <c r="F18" s="23" t="s">
        <v>246</v>
      </c>
      <c r="G18" s="23" t="s">
        <v>153</v>
      </c>
      <c r="H18" s="23" t="s">
        <v>247</v>
      </c>
      <c r="I18" s="24" t="s">
        <v>144</v>
      </c>
      <c r="J18" s="24" t="s">
        <v>95</v>
      </c>
      <c r="K18" s="24" t="s">
        <v>66</v>
      </c>
      <c r="L18" s="24" t="s">
        <v>67</v>
      </c>
      <c r="M18" s="25" t="n">
        <v>1</v>
      </c>
      <c r="N18" s="25" t="s">
        <v>68</v>
      </c>
      <c r="O18" s="25" t="s">
        <v>248</v>
      </c>
      <c r="P18" s="25" t="s">
        <v>70</v>
      </c>
      <c r="Q18" s="25" t="s">
        <v>249</v>
      </c>
      <c r="R18" s="26" t="s">
        <v>79</v>
      </c>
      <c r="S18" s="26" t="s">
        <v>79</v>
      </c>
      <c r="T18" s="26" t="s">
        <v>79</v>
      </c>
      <c r="U18" s="26" t="s">
        <v>79</v>
      </c>
      <c r="V18" s="26" t="s">
        <v>79</v>
      </c>
      <c r="W18" s="26" t="s">
        <v>79</v>
      </c>
      <c r="X18" s="26" t="s">
        <v>79</v>
      </c>
      <c r="Y18" s="26" t="s">
        <v>79</v>
      </c>
      <c r="Z18" s="26" t="s">
        <v>79</v>
      </c>
      <c r="AA18" s="26" t="s">
        <v>79</v>
      </c>
      <c r="AB18" s="26" t="s">
        <v>79</v>
      </c>
      <c r="AC18" s="27" t="s">
        <v>250</v>
      </c>
      <c r="AD18" s="27" t="s">
        <v>73</v>
      </c>
      <c r="AE18" s="27" t="n">
        <v>25</v>
      </c>
      <c r="AF18" s="27" t="s">
        <v>99</v>
      </c>
      <c r="AG18" s="27" t="s">
        <v>74</v>
      </c>
      <c r="AH18" s="27" t="s">
        <v>75</v>
      </c>
      <c r="AI18" s="27" t="s">
        <v>76</v>
      </c>
      <c r="AJ18" s="27" t="s">
        <v>100</v>
      </c>
      <c r="AK18" s="27" t="s">
        <v>100</v>
      </c>
      <c r="AL18" s="27" t="s">
        <v>251</v>
      </c>
      <c r="AM18" s="27" t="s">
        <v>162</v>
      </c>
      <c r="AN18" s="25" t="s">
        <v>102</v>
      </c>
      <c r="AO18" s="25" t="s">
        <v>83</v>
      </c>
      <c r="AP18" s="25" t="s">
        <v>103</v>
      </c>
      <c r="AQ18" s="25" t="s">
        <v>83</v>
      </c>
      <c r="AR18" s="25" t="s">
        <v>104</v>
      </c>
      <c r="AS18" s="25" t="s">
        <v>252</v>
      </c>
      <c r="AT18" s="25"/>
      <c r="AU18" s="20" t="s">
        <v>253</v>
      </c>
      <c r="AV18" s="21" t="s">
        <v>85</v>
      </c>
      <c r="AW18" s="21" t="s">
        <v>254</v>
      </c>
      <c r="AX18" s="29" t="s">
        <v>255</v>
      </c>
      <c r="AY18" s="29" t="s">
        <v>256</v>
      </c>
      <c r="AZ18" s="29" t="s">
        <v>257</v>
      </c>
      <c r="BA18" s="21"/>
      <c r="BB18" s="21"/>
      <c r="BC18" s="21"/>
      <c r="BD18" s="21"/>
      <c r="BE18" s="21" t="s">
        <v>109</v>
      </c>
      <c r="BF18" s="30"/>
      <c r="BG18" s="30"/>
      <c r="BH18" s="30"/>
      <c r="BI18" s="30"/>
    </row>
    <row r="19" customFormat="false" ht="18" hidden="false" customHeight="true" outlineLevel="0" collapsed="false">
      <c r="A19" s="20" t="n">
        <v>16</v>
      </c>
      <c r="B19" s="21" t="s">
        <v>58</v>
      </c>
      <c r="C19" s="21" t="s">
        <v>234</v>
      </c>
      <c r="D19" s="21" t="s">
        <v>60</v>
      </c>
      <c r="E19" s="22" t="n">
        <v>42090</v>
      </c>
      <c r="F19" s="23" t="s">
        <v>258</v>
      </c>
      <c r="G19" s="23" t="s">
        <v>182</v>
      </c>
      <c r="H19" s="23" t="s">
        <v>259</v>
      </c>
      <c r="I19" s="24" t="s">
        <v>94</v>
      </c>
      <c r="J19" s="24" t="s">
        <v>95</v>
      </c>
      <c r="K19" s="24" t="s">
        <v>66</v>
      </c>
      <c r="L19" s="24" t="s">
        <v>67</v>
      </c>
      <c r="M19" s="25" t="n">
        <v>1</v>
      </c>
      <c r="N19" s="25" t="s">
        <v>68</v>
      </c>
      <c r="O19" s="25" t="s">
        <v>260</v>
      </c>
      <c r="P19" s="25" t="s">
        <v>70</v>
      </c>
      <c r="Q19" s="25" t="s">
        <v>71</v>
      </c>
      <c r="R19" s="26" t="s">
        <v>261</v>
      </c>
      <c r="S19" s="26" t="s">
        <v>73</v>
      </c>
      <c r="T19" s="26" t="n">
        <v>36</v>
      </c>
      <c r="U19" s="26" t="s">
        <v>99</v>
      </c>
      <c r="V19" s="26" t="s">
        <v>74</v>
      </c>
      <c r="W19" s="26" t="s">
        <v>75</v>
      </c>
      <c r="X19" s="26" t="s">
        <v>76</v>
      </c>
      <c r="Y19" s="26" t="s">
        <v>100</v>
      </c>
      <c r="Z19" s="26" t="s">
        <v>100</v>
      </c>
      <c r="AA19" s="26" t="s">
        <v>262</v>
      </c>
      <c r="AB19" s="26" t="s">
        <v>162</v>
      </c>
      <c r="AC19" s="27" t="s">
        <v>79</v>
      </c>
      <c r="AD19" s="27" t="s">
        <v>79</v>
      </c>
      <c r="AE19" s="27" t="s">
        <v>79</v>
      </c>
      <c r="AF19" s="27" t="s">
        <v>79</v>
      </c>
      <c r="AG19" s="27" t="s">
        <v>79</v>
      </c>
      <c r="AH19" s="27" t="s">
        <v>79</v>
      </c>
      <c r="AI19" s="27" t="s">
        <v>79</v>
      </c>
      <c r="AJ19" s="27" t="s">
        <v>79</v>
      </c>
      <c r="AK19" s="27" t="s">
        <v>79</v>
      </c>
      <c r="AL19" s="27" t="s">
        <v>79</v>
      </c>
      <c r="AM19" s="27" t="s">
        <v>79</v>
      </c>
      <c r="AN19" s="25" t="s">
        <v>102</v>
      </c>
      <c r="AO19" s="25" t="s">
        <v>83</v>
      </c>
      <c r="AP19" s="25" t="s">
        <v>103</v>
      </c>
      <c r="AQ19" s="25" t="s">
        <v>83</v>
      </c>
      <c r="AR19" s="25" t="s">
        <v>104</v>
      </c>
      <c r="AS19" s="25"/>
      <c r="AT19" s="25"/>
      <c r="AU19" s="20" t="s">
        <v>263</v>
      </c>
      <c r="AV19" s="21" t="s">
        <v>85</v>
      </c>
      <c r="AW19" s="21" t="s">
        <v>264</v>
      </c>
      <c r="AX19" s="29" t="s">
        <v>265</v>
      </c>
      <c r="AY19" s="21"/>
      <c r="AZ19" s="21"/>
      <c r="BA19" s="21"/>
      <c r="BB19" s="21"/>
      <c r="BC19" s="21"/>
      <c r="BD19" s="21"/>
      <c r="BE19" s="21" t="s">
        <v>266</v>
      </c>
      <c r="BF19" s="30"/>
      <c r="BG19" s="30"/>
      <c r="BH19" s="30"/>
      <c r="BI19" s="30"/>
    </row>
    <row r="20" customFormat="false" ht="18" hidden="false" customHeight="true" outlineLevel="0" collapsed="false">
      <c r="A20" s="20" t="n">
        <v>17</v>
      </c>
      <c r="B20" s="21" t="s">
        <v>267</v>
      </c>
      <c r="C20" s="21" t="s">
        <v>268</v>
      </c>
      <c r="D20" s="21" t="s">
        <v>60</v>
      </c>
      <c r="E20" s="22" t="n">
        <v>42102</v>
      </c>
      <c r="F20" s="23" t="s">
        <v>91</v>
      </c>
      <c r="G20" s="23" t="s">
        <v>92</v>
      </c>
      <c r="H20" s="23" t="s">
        <v>269</v>
      </c>
      <c r="I20" s="24" t="s">
        <v>270</v>
      </c>
      <c r="J20" s="24" t="s">
        <v>95</v>
      </c>
      <c r="K20" s="24" t="s">
        <v>113</v>
      </c>
      <c r="L20" s="24" t="s">
        <v>67</v>
      </c>
      <c r="M20" s="25" t="n">
        <v>3</v>
      </c>
      <c r="N20" s="25" t="s">
        <v>114</v>
      </c>
      <c r="O20" s="31" t="s">
        <v>271</v>
      </c>
      <c r="P20" s="25" t="s">
        <v>116</v>
      </c>
      <c r="Q20" s="25" t="s">
        <v>272</v>
      </c>
      <c r="R20" s="26" t="s">
        <v>273</v>
      </c>
      <c r="S20" s="26" t="s">
        <v>73</v>
      </c>
      <c r="T20" s="26" t="n">
        <v>45</v>
      </c>
      <c r="U20" s="26" t="s">
        <v>99</v>
      </c>
      <c r="V20" s="26" t="s">
        <v>135</v>
      </c>
      <c r="W20" s="26" t="s">
        <v>136</v>
      </c>
      <c r="X20" s="26" t="s">
        <v>76</v>
      </c>
      <c r="Y20" s="26" t="s">
        <v>100</v>
      </c>
      <c r="Z20" s="26" t="s">
        <v>100</v>
      </c>
      <c r="AA20" s="26" t="s">
        <v>200</v>
      </c>
      <c r="AB20" s="26" t="s">
        <v>148</v>
      </c>
      <c r="AC20" s="27" t="s">
        <v>79</v>
      </c>
      <c r="AD20" s="27" t="s">
        <v>79</v>
      </c>
      <c r="AE20" s="27" t="s">
        <v>79</v>
      </c>
      <c r="AF20" s="27" t="s">
        <v>79</v>
      </c>
      <c r="AG20" s="27" t="s">
        <v>79</v>
      </c>
      <c r="AH20" s="27" t="s">
        <v>79</v>
      </c>
      <c r="AI20" s="27" t="s">
        <v>79</v>
      </c>
      <c r="AJ20" s="27" t="s">
        <v>79</v>
      </c>
      <c r="AK20" s="27" t="s">
        <v>79</v>
      </c>
      <c r="AL20" s="27" t="s">
        <v>79</v>
      </c>
      <c r="AM20" s="27" t="s">
        <v>79</v>
      </c>
      <c r="AN20" s="25" t="s">
        <v>102</v>
      </c>
      <c r="AO20" s="25" t="s">
        <v>83</v>
      </c>
      <c r="AP20" s="25" t="s">
        <v>103</v>
      </c>
      <c r="AQ20" s="25" t="s">
        <v>83</v>
      </c>
      <c r="AR20" s="25" t="s">
        <v>104</v>
      </c>
      <c r="AS20" s="25"/>
      <c r="AT20" s="25"/>
      <c r="AU20" s="20" t="s">
        <v>274</v>
      </c>
      <c r="AV20" s="21" t="s">
        <v>85</v>
      </c>
      <c r="AW20" s="21" t="s">
        <v>275</v>
      </c>
      <c r="AX20" s="29" t="s">
        <v>276</v>
      </c>
      <c r="AY20" s="29" t="s">
        <v>277</v>
      </c>
      <c r="AZ20" s="21" t="s">
        <v>278</v>
      </c>
      <c r="BA20" s="21"/>
      <c r="BB20" s="21"/>
      <c r="BC20" s="21"/>
      <c r="BD20" s="21"/>
      <c r="BE20" s="21" t="s">
        <v>266</v>
      </c>
      <c r="BF20" s="30"/>
      <c r="BG20" s="30"/>
      <c r="BH20" s="30"/>
      <c r="BI20" s="30"/>
    </row>
    <row r="21" customFormat="false" ht="18" hidden="false" customHeight="true" outlineLevel="0" collapsed="false">
      <c r="A21" s="20" t="n">
        <v>18</v>
      </c>
      <c r="B21" s="21" t="s">
        <v>58</v>
      </c>
      <c r="C21" s="21" t="s">
        <v>268</v>
      </c>
      <c r="D21" s="21" t="s">
        <v>60</v>
      </c>
      <c r="E21" s="22" t="n">
        <v>42102</v>
      </c>
      <c r="F21" s="23" t="s">
        <v>235</v>
      </c>
      <c r="G21" s="23" t="s">
        <v>92</v>
      </c>
      <c r="H21" s="23" t="s">
        <v>279</v>
      </c>
      <c r="I21" s="24" t="s">
        <v>280</v>
      </c>
      <c r="J21" s="24" t="s">
        <v>65</v>
      </c>
      <c r="K21" s="24" t="s">
        <v>66</v>
      </c>
      <c r="L21" s="24" t="s">
        <v>67</v>
      </c>
      <c r="M21" s="25" t="n">
        <v>1</v>
      </c>
      <c r="N21" s="25" t="s">
        <v>68</v>
      </c>
      <c r="O21" s="25" t="s">
        <v>281</v>
      </c>
      <c r="P21" s="25" t="s">
        <v>70</v>
      </c>
      <c r="Q21" s="25" t="s">
        <v>282</v>
      </c>
      <c r="R21" s="26" t="s">
        <v>283</v>
      </c>
      <c r="S21" s="26" t="s">
        <v>73</v>
      </c>
      <c r="T21" s="26" t="n">
        <v>43</v>
      </c>
      <c r="U21" s="26" t="s">
        <v>99</v>
      </c>
      <c r="V21" s="26" t="s">
        <v>74</v>
      </c>
      <c r="W21" s="26" t="s">
        <v>75</v>
      </c>
      <c r="X21" s="26" t="s">
        <v>76</v>
      </c>
      <c r="Y21" s="26" t="s">
        <v>72</v>
      </c>
      <c r="Z21" s="26" t="s">
        <v>72</v>
      </c>
      <c r="AA21" s="26" t="s">
        <v>284</v>
      </c>
      <c r="AB21" s="26" t="s">
        <v>78</v>
      </c>
      <c r="AC21" s="27" t="s">
        <v>79</v>
      </c>
      <c r="AD21" s="27" t="s">
        <v>79</v>
      </c>
      <c r="AE21" s="27" t="s">
        <v>79</v>
      </c>
      <c r="AF21" s="27" t="s">
        <v>79</v>
      </c>
      <c r="AG21" s="27" t="s">
        <v>79</v>
      </c>
      <c r="AH21" s="27" t="s">
        <v>79</v>
      </c>
      <c r="AI21" s="27" t="s">
        <v>79</v>
      </c>
      <c r="AJ21" s="27" t="s">
        <v>79</v>
      </c>
      <c r="AK21" s="27" t="s">
        <v>79</v>
      </c>
      <c r="AL21" s="27" t="s">
        <v>79</v>
      </c>
      <c r="AM21" s="27" t="s">
        <v>79</v>
      </c>
      <c r="AN21" s="25" t="s">
        <v>102</v>
      </c>
      <c r="AO21" s="25" t="s">
        <v>83</v>
      </c>
      <c r="AP21" s="25" t="s">
        <v>103</v>
      </c>
      <c r="AQ21" s="25" t="s">
        <v>83</v>
      </c>
      <c r="AR21" s="25" t="s">
        <v>104</v>
      </c>
      <c r="AS21" s="25"/>
      <c r="AT21" s="25"/>
      <c r="AU21" s="20" t="s">
        <v>285</v>
      </c>
      <c r="AV21" s="21" t="s">
        <v>85</v>
      </c>
      <c r="AW21" s="21" t="s">
        <v>286</v>
      </c>
      <c r="AX21" s="29" t="s">
        <v>287</v>
      </c>
      <c r="AY21" s="29" t="s">
        <v>288</v>
      </c>
      <c r="AZ21" s="29" t="s">
        <v>289</v>
      </c>
      <c r="BA21" s="21"/>
      <c r="BB21" s="21"/>
      <c r="BC21" s="21"/>
      <c r="BD21" s="21"/>
      <c r="BE21" s="21" t="s">
        <v>109</v>
      </c>
      <c r="BF21" s="30"/>
      <c r="BG21" s="30"/>
      <c r="BH21" s="30"/>
      <c r="BI21" s="30"/>
    </row>
    <row r="22" customFormat="false" ht="18" hidden="false" customHeight="true" outlineLevel="0" collapsed="false">
      <c r="A22" s="20" t="n">
        <v>19</v>
      </c>
      <c r="B22" s="21" t="s">
        <v>58</v>
      </c>
      <c r="C22" s="21" t="s">
        <v>268</v>
      </c>
      <c r="D22" s="21" t="s">
        <v>60</v>
      </c>
      <c r="E22" s="22" t="n">
        <v>42102</v>
      </c>
      <c r="F22" s="23" t="s">
        <v>258</v>
      </c>
      <c r="G22" s="23" t="s">
        <v>182</v>
      </c>
      <c r="H22" s="23" t="s">
        <v>290</v>
      </c>
      <c r="I22" s="24" t="s">
        <v>144</v>
      </c>
      <c r="J22" s="24" t="s">
        <v>95</v>
      </c>
      <c r="K22" s="24" t="s">
        <v>66</v>
      </c>
      <c r="L22" s="24" t="s">
        <v>67</v>
      </c>
      <c r="M22" s="25" t="n">
        <v>1</v>
      </c>
      <c r="N22" s="25" t="s">
        <v>68</v>
      </c>
      <c r="O22" s="25" t="s">
        <v>291</v>
      </c>
      <c r="P22" s="25" t="s">
        <v>70</v>
      </c>
      <c r="Q22" s="25" t="s">
        <v>97</v>
      </c>
      <c r="R22" s="26" t="s">
        <v>292</v>
      </c>
      <c r="S22" s="26" t="s">
        <v>73</v>
      </c>
      <c r="T22" s="26" t="n">
        <v>43</v>
      </c>
      <c r="U22" s="26" t="s">
        <v>99</v>
      </c>
      <c r="V22" s="26" t="s">
        <v>74</v>
      </c>
      <c r="W22" s="26" t="s">
        <v>75</v>
      </c>
      <c r="X22" s="26" t="s">
        <v>76</v>
      </c>
      <c r="Y22" s="26" t="s">
        <v>100</v>
      </c>
      <c r="Z22" s="26" t="s">
        <v>100</v>
      </c>
      <c r="AA22" s="26" t="s">
        <v>101</v>
      </c>
      <c r="AB22" s="26" t="s">
        <v>78</v>
      </c>
      <c r="AC22" s="27" t="s">
        <v>79</v>
      </c>
      <c r="AD22" s="27" t="s">
        <v>79</v>
      </c>
      <c r="AE22" s="27" t="s">
        <v>79</v>
      </c>
      <c r="AF22" s="27" t="s">
        <v>79</v>
      </c>
      <c r="AG22" s="27" t="s">
        <v>79</v>
      </c>
      <c r="AH22" s="27" t="s">
        <v>79</v>
      </c>
      <c r="AI22" s="27" t="s">
        <v>79</v>
      </c>
      <c r="AJ22" s="27" t="s">
        <v>79</v>
      </c>
      <c r="AK22" s="27" t="s">
        <v>79</v>
      </c>
      <c r="AL22" s="27" t="s">
        <v>79</v>
      </c>
      <c r="AM22" s="27" t="s">
        <v>79</v>
      </c>
      <c r="AN22" s="25" t="s">
        <v>102</v>
      </c>
      <c r="AO22" s="25" t="s">
        <v>83</v>
      </c>
      <c r="AP22" s="25" t="s">
        <v>103</v>
      </c>
      <c r="AQ22" s="25" t="s">
        <v>83</v>
      </c>
      <c r="AR22" s="25" t="s">
        <v>104</v>
      </c>
      <c r="AS22" s="25" t="s">
        <v>293</v>
      </c>
      <c r="AT22" s="25"/>
      <c r="AU22" s="20"/>
      <c r="AV22" s="21" t="s">
        <v>85</v>
      </c>
      <c r="AW22" s="21" t="s">
        <v>294</v>
      </c>
      <c r="AX22" s="29" t="s">
        <v>295</v>
      </c>
      <c r="AY22" s="29" t="s">
        <v>296</v>
      </c>
      <c r="AZ22" s="29" t="s">
        <v>297</v>
      </c>
      <c r="BA22" s="21"/>
      <c r="BB22" s="21"/>
      <c r="BC22" s="21"/>
      <c r="BD22" s="21"/>
      <c r="BE22" s="21" t="s">
        <v>109</v>
      </c>
      <c r="BF22" s="30"/>
      <c r="BG22" s="30"/>
      <c r="BH22" s="30"/>
      <c r="BI22" s="30"/>
    </row>
    <row r="23" customFormat="false" ht="18" hidden="false" customHeight="true" outlineLevel="0" collapsed="false">
      <c r="A23" s="20" t="n">
        <v>20</v>
      </c>
      <c r="B23" s="21" t="s">
        <v>58</v>
      </c>
      <c r="C23" s="21" t="s">
        <v>268</v>
      </c>
      <c r="D23" s="21" t="s">
        <v>60</v>
      </c>
      <c r="E23" s="22" t="n">
        <v>42105</v>
      </c>
      <c r="F23" s="23" t="s">
        <v>91</v>
      </c>
      <c r="G23" s="23" t="s">
        <v>92</v>
      </c>
      <c r="H23" s="23" t="s">
        <v>298</v>
      </c>
      <c r="I23" s="24" t="s">
        <v>94</v>
      </c>
      <c r="J23" s="24" t="s">
        <v>95</v>
      </c>
      <c r="K23" s="24" t="s">
        <v>299</v>
      </c>
      <c r="L23" s="24" t="s">
        <v>172</v>
      </c>
      <c r="M23" s="25" t="n">
        <v>1</v>
      </c>
      <c r="N23" s="25" t="s">
        <v>68</v>
      </c>
      <c r="O23" s="25" t="s">
        <v>300</v>
      </c>
      <c r="P23" s="25" t="s">
        <v>70</v>
      </c>
      <c r="Q23" s="25" t="s">
        <v>282</v>
      </c>
      <c r="R23" s="26" t="s">
        <v>301</v>
      </c>
      <c r="S23" s="26" t="s">
        <v>73</v>
      </c>
      <c r="T23" s="26" t="n">
        <v>24</v>
      </c>
      <c r="U23" s="26" t="s">
        <v>99</v>
      </c>
      <c r="V23" s="26" t="s">
        <v>74</v>
      </c>
      <c r="W23" s="26" t="s">
        <v>75</v>
      </c>
      <c r="X23" s="26" t="s">
        <v>76</v>
      </c>
      <c r="Y23" s="26" t="s">
        <v>100</v>
      </c>
      <c r="Z23" s="26" t="s">
        <v>100</v>
      </c>
      <c r="AA23" s="26" t="s">
        <v>302</v>
      </c>
      <c r="AB23" s="26" t="s">
        <v>162</v>
      </c>
      <c r="AC23" s="27" t="s">
        <v>79</v>
      </c>
      <c r="AD23" s="27" t="s">
        <v>79</v>
      </c>
      <c r="AE23" s="27" t="s">
        <v>79</v>
      </c>
      <c r="AF23" s="27" t="s">
        <v>79</v>
      </c>
      <c r="AG23" s="27" t="s">
        <v>79</v>
      </c>
      <c r="AH23" s="27" t="s">
        <v>79</v>
      </c>
      <c r="AI23" s="27" t="s">
        <v>79</v>
      </c>
      <c r="AJ23" s="27" t="s">
        <v>79</v>
      </c>
      <c r="AK23" s="27" t="s">
        <v>79</v>
      </c>
      <c r="AL23" s="27" t="s">
        <v>79</v>
      </c>
      <c r="AM23" s="27" t="s">
        <v>79</v>
      </c>
      <c r="AN23" s="25" t="s">
        <v>80</v>
      </c>
      <c r="AO23" s="25" t="s">
        <v>83</v>
      </c>
      <c r="AP23" s="25" t="s">
        <v>123</v>
      </c>
      <c r="AQ23" s="25" t="s">
        <v>83</v>
      </c>
      <c r="AR23" s="25" t="s">
        <v>124</v>
      </c>
      <c r="AS23" s="25"/>
      <c r="AT23" s="25"/>
      <c r="AU23" s="20"/>
      <c r="AV23" s="21" t="s">
        <v>85</v>
      </c>
      <c r="AW23" s="21" t="s">
        <v>303</v>
      </c>
      <c r="AX23" s="29" t="s">
        <v>304</v>
      </c>
      <c r="AY23" s="29" t="s">
        <v>305</v>
      </c>
      <c r="AZ23" s="29" t="s">
        <v>306</v>
      </c>
      <c r="BA23" s="32"/>
      <c r="BB23" s="29" t="s">
        <v>307</v>
      </c>
      <c r="BC23" s="21"/>
      <c r="BD23" s="21"/>
      <c r="BE23" s="21" t="s">
        <v>90</v>
      </c>
      <c r="BF23" s="30"/>
      <c r="BG23" s="30"/>
      <c r="BH23" s="30"/>
      <c r="BI23" s="30"/>
    </row>
    <row r="24" customFormat="false" ht="18" hidden="false" customHeight="true" outlineLevel="0" collapsed="false">
      <c r="A24" s="20" t="n">
        <v>21</v>
      </c>
      <c r="B24" s="21" t="s">
        <v>58</v>
      </c>
      <c r="C24" s="21" t="s">
        <v>268</v>
      </c>
      <c r="D24" s="21" t="s">
        <v>60</v>
      </c>
      <c r="E24" s="22" t="n">
        <v>42112</v>
      </c>
      <c r="F24" s="23" t="s">
        <v>308</v>
      </c>
      <c r="G24" s="23" t="s">
        <v>206</v>
      </c>
      <c r="H24" s="23" t="s">
        <v>309</v>
      </c>
      <c r="I24" s="24" t="s">
        <v>310</v>
      </c>
      <c r="J24" s="24" t="s">
        <v>95</v>
      </c>
      <c r="K24" s="24" t="s">
        <v>237</v>
      </c>
      <c r="L24" s="24" t="s">
        <v>67</v>
      </c>
      <c r="M24" s="25" t="n">
        <v>1</v>
      </c>
      <c r="N24" s="25" t="s">
        <v>68</v>
      </c>
      <c r="O24" s="25" t="s">
        <v>311</v>
      </c>
      <c r="P24" s="25" t="s">
        <v>70</v>
      </c>
      <c r="Q24" s="25" t="s">
        <v>312</v>
      </c>
      <c r="R24" s="26" t="s">
        <v>313</v>
      </c>
      <c r="S24" s="26" t="s">
        <v>73</v>
      </c>
      <c r="T24" s="26" t="n">
        <v>25</v>
      </c>
      <c r="U24" s="26" t="s">
        <v>99</v>
      </c>
      <c r="V24" s="26" t="s">
        <v>314</v>
      </c>
      <c r="W24" s="26" t="s">
        <v>315</v>
      </c>
      <c r="X24" s="26" t="s">
        <v>76</v>
      </c>
      <c r="Y24" s="26" t="s">
        <v>100</v>
      </c>
      <c r="Z24" s="26" t="s">
        <v>100</v>
      </c>
      <c r="AA24" s="26" t="s">
        <v>316</v>
      </c>
      <c r="AB24" s="26" t="s">
        <v>162</v>
      </c>
      <c r="AC24" s="27" t="s">
        <v>79</v>
      </c>
      <c r="AD24" s="27" t="s">
        <v>79</v>
      </c>
      <c r="AE24" s="27" t="s">
        <v>79</v>
      </c>
      <c r="AF24" s="27" t="s">
        <v>79</v>
      </c>
      <c r="AG24" s="27" t="s">
        <v>79</v>
      </c>
      <c r="AH24" s="27" t="s">
        <v>79</v>
      </c>
      <c r="AI24" s="27" t="s">
        <v>79</v>
      </c>
      <c r="AJ24" s="27" t="s">
        <v>79</v>
      </c>
      <c r="AK24" s="27" t="s">
        <v>79</v>
      </c>
      <c r="AL24" s="27" t="s">
        <v>79</v>
      </c>
      <c r="AM24" s="27" t="s">
        <v>79</v>
      </c>
      <c r="AN24" s="25" t="s">
        <v>102</v>
      </c>
      <c r="AO24" s="25" t="s">
        <v>83</v>
      </c>
      <c r="AP24" s="25" t="s">
        <v>103</v>
      </c>
      <c r="AQ24" s="25" t="s">
        <v>83</v>
      </c>
      <c r="AR24" s="25" t="s">
        <v>104</v>
      </c>
      <c r="AS24" s="25"/>
      <c r="AT24" s="25"/>
      <c r="AU24" s="20"/>
      <c r="AV24" s="21" t="s">
        <v>85</v>
      </c>
      <c r="AW24" s="21" t="s">
        <v>317</v>
      </c>
      <c r="AX24" s="29" t="s">
        <v>318</v>
      </c>
      <c r="AY24" s="29" t="s">
        <v>319</v>
      </c>
      <c r="AZ24" s="29" t="s">
        <v>320</v>
      </c>
      <c r="BA24" s="21"/>
      <c r="BB24" s="21"/>
      <c r="BC24" s="21"/>
      <c r="BD24" s="21"/>
      <c r="BE24" s="21" t="s">
        <v>109</v>
      </c>
      <c r="BF24" s="30"/>
      <c r="BG24" s="30"/>
      <c r="BH24" s="30"/>
      <c r="BI24" s="30"/>
    </row>
    <row r="25" customFormat="false" ht="18" hidden="false" customHeight="true" outlineLevel="0" collapsed="false">
      <c r="A25" s="20" t="n">
        <v>22</v>
      </c>
      <c r="B25" s="21" t="s">
        <v>58</v>
      </c>
      <c r="C25" s="21" t="s">
        <v>268</v>
      </c>
      <c r="D25" s="21" t="s">
        <v>60</v>
      </c>
      <c r="E25" s="22" t="n">
        <v>42113</v>
      </c>
      <c r="F25" s="23" t="s">
        <v>61</v>
      </c>
      <c r="G25" s="23" t="s">
        <v>62</v>
      </c>
      <c r="H25" s="23" t="s">
        <v>216</v>
      </c>
      <c r="I25" s="24" t="s">
        <v>94</v>
      </c>
      <c r="J25" s="24" t="s">
        <v>95</v>
      </c>
      <c r="K25" s="24" t="s">
        <v>66</v>
      </c>
      <c r="L25" s="24" t="s">
        <v>67</v>
      </c>
      <c r="M25" s="25" t="n">
        <v>1</v>
      </c>
      <c r="N25" s="25" t="s">
        <v>68</v>
      </c>
      <c r="O25" s="25" t="s">
        <v>321</v>
      </c>
      <c r="P25" s="25" t="s">
        <v>70</v>
      </c>
      <c r="Q25" s="25" t="s">
        <v>322</v>
      </c>
      <c r="R25" s="26" t="s">
        <v>72</v>
      </c>
      <c r="S25" s="26" t="s">
        <v>73</v>
      </c>
      <c r="T25" s="26" t="n">
        <v>0</v>
      </c>
      <c r="U25" s="26" t="s">
        <v>72</v>
      </c>
      <c r="V25" s="26" t="s">
        <v>74</v>
      </c>
      <c r="W25" s="26" t="s">
        <v>75</v>
      </c>
      <c r="X25" s="26" t="s">
        <v>76</v>
      </c>
      <c r="Y25" s="26" t="s">
        <v>100</v>
      </c>
      <c r="Z25" s="26" t="s">
        <v>100</v>
      </c>
      <c r="AA25" s="26" t="s">
        <v>323</v>
      </c>
      <c r="AB25" s="26" t="s">
        <v>324</v>
      </c>
      <c r="AC25" s="27" t="s">
        <v>79</v>
      </c>
      <c r="AD25" s="27" t="s">
        <v>79</v>
      </c>
      <c r="AE25" s="27" t="s">
        <v>79</v>
      </c>
      <c r="AF25" s="27" t="s">
        <v>79</v>
      </c>
      <c r="AG25" s="27" t="s">
        <v>79</v>
      </c>
      <c r="AH25" s="27" t="s">
        <v>79</v>
      </c>
      <c r="AI25" s="27" t="s">
        <v>79</v>
      </c>
      <c r="AJ25" s="27" t="s">
        <v>79</v>
      </c>
      <c r="AK25" s="27" t="s">
        <v>79</v>
      </c>
      <c r="AL25" s="27" t="s">
        <v>79</v>
      </c>
      <c r="AM25" s="27" t="s">
        <v>79</v>
      </c>
      <c r="AN25" s="25" t="s">
        <v>80</v>
      </c>
      <c r="AO25" s="25" t="s">
        <v>83</v>
      </c>
      <c r="AP25" s="25" t="s">
        <v>123</v>
      </c>
      <c r="AQ25" s="25" t="s">
        <v>83</v>
      </c>
      <c r="AR25" s="25" t="s">
        <v>104</v>
      </c>
      <c r="AS25" s="25"/>
      <c r="AT25" s="25"/>
      <c r="AU25" s="20" t="s">
        <v>325</v>
      </c>
      <c r="AV25" s="21" t="s">
        <v>85</v>
      </c>
      <c r="AW25" s="21" t="s">
        <v>326</v>
      </c>
      <c r="AX25" s="29" t="s">
        <v>327</v>
      </c>
      <c r="AY25" s="29" t="s">
        <v>328</v>
      </c>
      <c r="AZ25" s="21"/>
      <c r="BA25" s="21"/>
      <c r="BB25" s="21"/>
      <c r="BC25" s="21"/>
      <c r="BD25" s="21"/>
      <c r="BE25" s="21" t="s">
        <v>90</v>
      </c>
      <c r="BF25" s="30"/>
      <c r="BG25" s="30"/>
      <c r="BH25" s="30"/>
      <c r="BI25" s="30"/>
    </row>
    <row r="26" customFormat="false" ht="18" hidden="false" customHeight="true" outlineLevel="0" collapsed="false">
      <c r="A26" s="20" t="n">
        <v>23</v>
      </c>
      <c r="B26" s="21" t="s">
        <v>58</v>
      </c>
      <c r="C26" s="21" t="s">
        <v>268</v>
      </c>
      <c r="D26" s="21" t="s">
        <v>60</v>
      </c>
      <c r="E26" s="22" t="n">
        <v>42114</v>
      </c>
      <c r="F26" s="23" t="s">
        <v>329</v>
      </c>
      <c r="G26" s="23" t="s">
        <v>62</v>
      </c>
      <c r="H26" s="23" t="s">
        <v>330</v>
      </c>
      <c r="I26" s="24" t="s">
        <v>94</v>
      </c>
      <c r="J26" s="24" t="s">
        <v>95</v>
      </c>
      <c r="K26" s="24" t="s">
        <v>66</v>
      </c>
      <c r="L26" s="24" t="s">
        <v>67</v>
      </c>
      <c r="M26" s="25" t="n">
        <v>1</v>
      </c>
      <c r="N26" s="25" t="s">
        <v>68</v>
      </c>
      <c r="O26" s="25" t="s">
        <v>331</v>
      </c>
      <c r="P26" s="25" t="s">
        <v>70</v>
      </c>
      <c r="Q26" s="25" t="s">
        <v>71</v>
      </c>
      <c r="R26" s="26" t="s">
        <v>332</v>
      </c>
      <c r="S26" s="26" t="s">
        <v>73</v>
      </c>
      <c r="T26" s="26" t="n">
        <v>38</v>
      </c>
      <c r="U26" s="26" t="s">
        <v>99</v>
      </c>
      <c r="V26" s="26" t="s">
        <v>74</v>
      </c>
      <c r="W26" s="26" t="s">
        <v>75</v>
      </c>
      <c r="X26" s="26" t="s">
        <v>76</v>
      </c>
      <c r="Y26" s="26" t="s">
        <v>100</v>
      </c>
      <c r="Z26" s="26" t="s">
        <v>100</v>
      </c>
      <c r="AA26" s="26" t="s">
        <v>333</v>
      </c>
      <c r="AB26" s="26" t="s">
        <v>162</v>
      </c>
      <c r="AC26" s="27" t="s">
        <v>79</v>
      </c>
      <c r="AD26" s="27" t="s">
        <v>79</v>
      </c>
      <c r="AE26" s="27" t="s">
        <v>79</v>
      </c>
      <c r="AF26" s="27" t="s">
        <v>79</v>
      </c>
      <c r="AG26" s="27" t="s">
        <v>79</v>
      </c>
      <c r="AH26" s="27" t="s">
        <v>79</v>
      </c>
      <c r="AI26" s="27" t="s">
        <v>79</v>
      </c>
      <c r="AJ26" s="27" t="s">
        <v>79</v>
      </c>
      <c r="AK26" s="27" t="s">
        <v>79</v>
      </c>
      <c r="AL26" s="27" t="s">
        <v>79</v>
      </c>
      <c r="AM26" s="27" t="s">
        <v>79</v>
      </c>
      <c r="AN26" s="25" t="s">
        <v>102</v>
      </c>
      <c r="AO26" s="25" t="s">
        <v>83</v>
      </c>
      <c r="AP26" s="25" t="s">
        <v>103</v>
      </c>
      <c r="AQ26" s="25" t="s">
        <v>83</v>
      </c>
      <c r="AR26" s="25" t="s">
        <v>104</v>
      </c>
      <c r="AS26" s="25"/>
      <c r="AT26" s="25"/>
      <c r="AU26" s="20"/>
      <c r="AV26" s="21" t="s">
        <v>85</v>
      </c>
      <c r="AW26" s="21" t="s">
        <v>334</v>
      </c>
      <c r="AX26" s="29" t="s">
        <v>335</v>
      </c>
      <c r="AY26" s="29" t="s">
        <v>336</v>
      </c>
      <c r="AZ26" s="29" t="s">
        <v>337</v>
      </c>
      <c r="BA26" s="29" t="s">
        <v>338</v>
      </c>
      <c r="BB26" s="21"/>
      <c r="BC26" s="21"/>
      <c r="BD26" s="21"/>
      <c r="BE26" s="21" t="s">
        <v>109</v>
      </c>
      <c r="BF26" s="30"/>
      <c r="BG26" s="30"/>
      <c r="BH26" s="30"/>
      <c r="BI26" s="30"/>
    </row>
    <row r="27" customFormat="false" ht="18" hidden="false" customHeight="true" outlineLevel="0" collapsed="false">
      <c r="A27" s="20" t="n">
        <v>24</v>
      </c>
      <c r="B27" s="21" t="s">
        <v>58</v>
      </c>
      <c r="C27" s="21" t="s">
        <v>268</v>
      </c>
      <c r="D27" s="21" t="s">
        <v>60</v>
      </c>
      <c r="E27" s="22" t="n">
        <v>42119</v>
      </c>
      <c r="F27" s="23" t="s">
        <v>91</v>
      </c>
      <c r="G27" s="23" t="s">
        <v>92</v>
      </c>
      <c r="H27" s="23" t="s">
        <v>298</v>
      </c>
      <c r="I27" s="24" t="s">
        <v>94</v>
      </c>
      <c r="J27" s="24" t="s">
        <v>95</v>
      </c>
      <c r="K27" s="24" t="s">
        <v>66</v>
      </c>
      <c r="L27" s="24" t="s">
        <v>67</v>
      </c>
      <c r="M27" s="25" t="n">
        <v>1</v>
      </c>
      <c r="N27" s="25" t="s">
        <v>68</v>
      </c>
      <c r="O27" s="25" t="s">
        <v>339</v>
      </c>
      <c r="P27" s="25" t="s">
        <v>70</v>
      </c>
      <c r="Q27" s="25" t="s">
        <v>97</v>
      </c>
      <c r="R27" s="26" t="s">
        <v>340</v>
      </c>
      <c r="S27" s="26" t="s">
        <v>73</v>
      </c>
      <c r="T27" s="26" t="n">
        <v>44</v>
      </c>
      <c r="U27" s="26" t="s">
        <v>99</v>
      </c>
      <c r="V27" s="26" t="s">
        <v>74</v>
      </c>
      <c r="W27" s="26" t="s">
        <v>75</v>
      </c>
      <c r="X27" s="26" t="s">
        <v>76</v>
      </c>
      <c r="Y27" s="26" t="s">
        <v>100</v>
      </c>
      <c r="Z27" s="26" t="s">
        <v>100</v>
      </c>
      <c r="AA27" s="26" t="s">
        <v>341</v>
      </c>
      <c r="AB27" s="26" t="s">
        <v>78</v>
      </c>
      <c r="AC27" s="27" t="s">
        <v>79</v>
      </c>
      <c r="AD27" s="27" t="s">
        <v>79</v>
      </c>
      <c r="AE27" s="27" t="s">
        <v>79</v>
      </c>
      <c r="AF27" s="27" t="s">
        <v>79</v>
      </c>
      <c r="AG27" s="27" t="s">
        <v>79</v>
      </c>
      <c r="AH27" s="27" t="s">
        <v>79</v>
      </c>
      <c r="AI27" s="27" t="s">
        <v>79</v>
      </c>
      <c r="AJ27" s="27" t="s">
        <v>79</v>
      </c>
      <c r="AK27" s="27" t="s">
        <v>79</v>
      </c>
      <c r="AL27" s="27" t="s">
        <v>79</v>
      </c>
      <c r="AM27" s="27" t="s">
        <v>79</v>
      </c>
      <c r="AN27" s="25" t="s">
        <v>102</v>
      </c>
      <c r="AO27" s="25" t="s">
        <v>83</v>
      </c>
      <c r="AP27" s="25" t="s">
        <v>103</v>
      </c>
      <c r="AQ27" s="25" t="s">
        <v>83</v>
      </c>
      <c r="AR27" s="25" t="s">
        <v>104</v>
      </c>
      <c r="AS27" s="25"/>
      <c r="AT27" s="25"/>
      <c r="AU27" s="20"/>
      <c r="AV27" s="21" t="s">
        <v>85</v>
      </c>
      <c r="AW27" s="21" t="s">
        <v>342</v>
      </c>
      <c r="AX27" s="29" t="s">
        <v>343</v>
      </c>
      <c r="AY27" s="29" t="s">
        <v>344</v>
      </c>
      <c r="AZ27" s="29" t="s">
        <v>345</v>
      </c>
      <c r="BA27" s="21"/>
      <c r="BB27" s="21"/>
      <c r="BC27" s="21"/>
      <c r="BD27" s="21"/>
      <c r="BE27" s="21" t="s">
        <v>109</v>
      </c>
      <c r="BF27" s="30"/>
      <c r="BG27" s="30"/>
      <c r="BH27" s="30"/>
      <c r="BI27" s="30"/>
    </row>
    <row r="28" customFormat="false" ht="18" hidden="false" customHeight="true" outlineLevel="0" collapsed="false">
      <c r="A28" s="20" t="n">
        <v>25</v>
      </c>
      <c r="B28" s="21" t="s">
        <v>58</v>
      </c>
      <c r="C28" s="21" t="s">
        <v>268</v>
      </c>
      <c r="D28" s="21" t="s">
        <v>60</v>
      </c>
      <c r="E28" s="22" t="n">
        <v>42124</v>
      </c>
      <c r="F28" s="23" t="s">
        <v>91</v>
      </c>
      <c r="G28" s="23" t="s">
        <v>92</v>
      </c>
      <c r="H28" s="23" t="s">
        <v>346</v>
      </c>
      <c r="I28" s="24" t="s">
        <v>94</v>
      </c>
      <c r="J28" s="24" t="s">
        <v>95</v>
      </c>
      <c r="K28" s="24" t="s">
        <v>66</v>
      </c>
      <c r="L28" s="24" t="s">
        <v>67</v>
      </c>
      <c r="M28" s="25" t="n">
        <v>1</v>
      </c>
      <c r="N28" s="25" t="s">
        <v>68</v>
      </c>
      <c r="O28" s="25" t="s">
        <v>347</v>
      </c>
      <c r="P28" s="25" t="s">
        <v>70</v>
      </c>
      <c r="Q28" s="25" t="s">
        <v>97</v>
      </c>
      <c r="R28" s="26" t="s">
        <v>348</v>
      </c>
      <c r="S28" s="26" t="s">
        <v>73</v>
      </c>
      <c r="T28" s="26" t="n">
        <v>36</v>
      </c>
      <c r="U28" s="26" t="s">
        <v>99</v>
      </c>
      <c r="V28" s="26" t="s">
        <v>74</v>
      </c>
      <c r="W28" s="26" t="s">
        <v>75</v>
      </c>
      <c r="X28" s="26" t="s">
        <v>76</v>
      </c>
      <c r="Y28" s="26" t="s">
        <v>100</v>
      </c>
      <c r="Z28" s="26" t="s">
        <v>100</v>
      </c>
      <c r="AA28" s="26" t="s">
        <v>349</v>
      </c>
      <c r="AB28" s="26" t="s">
        <v>213</v>
      </c>
      <c r="AC28" s="27" t="s">
        <v>79</v>
      </c>
      <c r="AD28" s="27" t="s">
        <v>79</v>
      </c>
      <c r="AE28" s="27" t="s">
        <v>79</v>
      </c>
      <c r="AF28" s="27" t="s">
        <v>79</v>
      </c>
      <c r="AG28" s="27" t="s">
        <v>79</v>
      </c>
      <c r="AH28" s="27" t="s">
        <v>79</v>
      </c>
      <c r="AI28" s="27" t="s">
        <v>79</v>
      </c>
      <c r="AJ28" s="27" t="s">
        <v>79</v>
      </c>
      <c r="AK28" s="27" t="s">
        <v>79</v>
      </c>
      <c r="AL28" s="27" t="s">
        <v>79</v>
      </c>
      <c r="AM28" s="27" t="s">
        <v>79</v>
      </c>
      <c r="AN28" s="25" t="s">
        <v>80</v>
      </c>
      <c r="AO28" s="25" t="s">
        <v>83</v>
      </c>
      <c r="AP28" s="25" t="s">
        <v>123</v>
      </c>
      <c r="AQ28" s="25" t="s">
        <v>83</v>
      </c>
      <c r="AR28" s="25" t="s">
        <v>124</v>
      </c>
      <c r="AS28" s="25"/>
      <c r="AT28" s="25"/>
      <c r="AU28" s="20" t="s">
        <v>350</v>
      </c>
      <c r="AV28" s="21" t="s">
        <v>85</v>
      </c>
      <c r="AW28" s="21" t="s">
        <v>351</v>
      </c>
      <c r="AX28" s="29" t="s">
        <v>352</v>
      </c>
      <c r="AY28" s="29" t="s">
        <v>353</v>
      </c>
      <c r="AZ28" s="29" t="s">
        <v>354</v>
      </c>
      <c r="BA28" s="21"/>
      <c r="BB28" s="21"/>
      <c r="BC28" s="21"/>
      <c r="BD28" s="21"/>
      <c r="BE28" s="21" t="s">
        <v>90</v>
      </c>
      <c r="BF28" s="30"/>
      <c r="BG28" s="30"/>
      <c r="BH28" s="30"/>
      <c r="BI28" s="30"/>
    </row>
    <row r="29" customFormat="false" ht="18" hidden="false" customHeight="true" outlineLevel="0" collapsed="false">
      <c r="A29" s="20" t="n">
        <v>26</v>
      </c>
      <c r="B29" s="21" t="s">
        <v>58</v>
      </c>
      <c r="C29" s="21" t="s">
        <v>355</v>
      </c>
      <c r="D29" s="21" t="s">
        <v>60</v>
      </c>
      <c r="E29" s="22" t="n">
        <v>42135</v>
      </c>
      <c r="F29" s="23" t="s">
        <v>205</v>
      </c>
      <c r="G29" s="23" t="s">
        <v>206</v>
      </c>
      <c r="H29" s="23" t="s">
        <v>356</v>
      </c>
      <c r="I29" s="24" t="s">
        <v>183</v>
      </c>
      <c r="J29" s="24" t="s">
        <v>95</v>
      </c>
      <c r="K29" s="24" t="s">
        <v>113</v>
      </c>
      <c r="L29" s="24" t="s">
        <v>67</v>
      </c>
      <c r="M29" s="25" t="n">
        <v>1</v>
      </c>
      <c r="N29" s="25" t="s">
        <v>68</v>
      </c>
      <c r="O29" s="25" t="s">
        <v>357</v>
      </c>
      <c r="P29" s="25" t="s">
        <v>70</v>
      </c>
      <c r="Q29" s="25" t="s">
        <v>71</v>
      </c>
      <c r="R29" s="26" t="s">
        <v>358</v>
      </c>
      <c r="S29" s="26" t="s">
        <v>73</v>
      </c>
      <c r="T29" s="26" t="n">
        <v>16</v>
      </c>
      <c r="U29" s="26" t="s">
        <v>159</v>
      </c>
      <c r="V29" s="26" t="s">
        <v>119</v>
      </c>
      <c r="W29" s="26" t="s">
        <v>120</v>
      </c>
      <c r="X29" s="26" t="s">
        <v>160</v>
      </c>
      <c r="Y29" s="26" t="s">
        <v>359</v>
      </c>
      <c r="Z29" s="26" t="s">
        <v>360</v>
      </c>
      <c r="AA29" s="26" t="s">
        <v>361</v>
      </c>
      <c r="AB29" s="26" t="s">
        <v>362</v>
      </c>
      <c r="AC29" s="27" t="s">
        <v>79</v>
      </c>
      <c r="AD29" s="27" t="s">
        <v>79</v>
      </c>
      <c r="AE29" s="27" t="s">
        <v>79</v>
      </c>
      <c r="AF29" s="27" t="s">
        <v>79</v>
      </c>
      <c r="AG29" s="27" t="s">
        <v>79</v>
      </c>
      <c r="AH29" s="27" t="s">
        <v>79</v>
      </c>
      <c r="AI29" s="27" t="s">
        <v>79</v>
      </c>
      <c r="AJ29" s="27" t="s">
        <v>79</v>
      </c>
      <c r="AK29" s="27" t="s">
        <v>79</v>
      </c>
      <c r="AL29" s="27" t="s">
        <v>79</v>
      </c>
      <c r="AM29" s="27" t="s">
        <v>79</v>
      </c>
      <c r="AN29" s="25" t="s">
        <v>102</v>
      </c>
      <c r="AO29" s="25" t="s">
        <v>83</v>
      </c>
      <c r="AP29" s="25" t="s">
        <v>103</v>
      </c>
      <c r="AQ29" s="25" t="s">
        <v>83</v>
      </c>
      <c r="AR29" s="25" t="s">
        <v>104</v>
      </c>
      <c r="AS29" s="25"/>
      <c r="AT29" s="25"/>
      <c r="AU29" s="20" t="s">
        <v>363</v>
      </c>
      <c r="AV29" s="21" t="s">
        <v>85</v>
      </c>
      <c r="AW29" s="21" t="s">
        <v>364</v>
      </c>
      <c r="AX29" s="29" t="s">
        <v>365</v>
      </c>
      <c r="AY29" s="29" t="s">
        <v>366</v>
      </c>
      <c r="AZ29" s="21"/>
      <c r="BA29" s="21"/>
      <c r="BB29" s="21"/>
      <c r="BC29" s="21"/>
      <c r="BD29" s="21"/>
      <c r="BE29" s="21" t="s">
        <v>109</v>
      </c>
      <c r="BF29" s="30"/>
      <c r="BG29" s="30"/>
      <c r="BH29" s="30"/>
      <c r="BI29" s="30"/>
    </row>
    <row r="30" customFormat="false" ht="18" hidden="false" customHeight="true" outlineLevel="0" collapsed="false">
      <c r="A30" s="20" t="n">
        <v>27</v>
      </c>
      <c r="B30" s="21" t="s">
        <v>58</v>
      </c>
      <c r="C30" s="21" t="s">
        <v>355</v>
      </c>
      <c r="D30" s="21" t="s">
        <v>60</v>
      </c>
      <c r="E30" s="22" t="n">
        <v>42138</v>
      </c>
      <c r="F30" s="23" t="s">
        <v>367</v>
      </c>
      <c r="G30" s="23" t="s">
        <v>153</v>
      </c>
      <c r="H30" s="23" t="s">
        <v>368</v>
      </c>
      <c r="I30" s="24" t="s">
        <v>226</v>
      </c>
      <c r="J30" s="24" t="s">
        <v>95</v>
      </c>
      <c r="K30" s="24" t="s">
        <v>369</v>
      </c>
      <c r="L30" s="24" t="s">
        <v>209</v>
      </c>
      <c r="M30" s="25" t="n">
        <v>1</v>
      </c>
      <c r="N30" s="25" t="s">
        <v>68</v>
      </c>
      <c r="O30" s="25" t="s">
        <v>370</v>
      </c>
      <c r="P30" s="25" t="s">
        <v>70</v>
      </c>
      <c r="Q30" s="25" t="s">
        <v>249</v>
      </c>
      <c r="R30" s="26" t="s">
        <v>371</v>
      </c>
      <c r="S30" s="26" t="s">
        <v>73</v>
      </c>
      <c r="T30" s="26" t="n">
        <v>50</v>
      </c>
      <c r="U30" s="26" t="s">
        <v>99</v>
      </c>
      <c r="V30" s="26" t="s">
        <v>135</v>
      </c>
      <c r="W30" s="26" t="s">
        <v>136</v>
      </c>
      <c r="X30" s="26" t="s">
        <v>72</v>
      </c>
      <c r="Y30" s="26" t="s">
        <v>100</v>
      </c>
      <c r="Z30" s="26" t="s">
        <v>100</v>
      </c>
      <c r="AA30" s="26" t="s">
        <v>372</v>
      </c>
      <c r="AB30" s="26" t="s">
        <v>162</v>
      </c>
      <c r="AC30" s="27" t="s">
        <v>79</v>
      </c>
      <c r="AD30" s="27" t="s">
        <v>79</v>
      </c>
      <c r="AE30" s="27" t="s">
        <v>79</v>
      </c>
      <c r="AF30" s="27" t="s">
        <v>79</v>
      </c>
      <c r="AG30" s="27" t="s">
        <v>79</v>
      </c>
      <c r="AH30" s="27" t="s">
        <v>79</v>
      </c>
      <c r="AI30" s="27" t="s">
        <v>79</v>
      </c>
      <c r="AJ30" s="27" t="s">
        <v>79</v>
      </c>
      <c r="AK30" s="27" t="s">
        <v>79</v>
      </c>
      <c r="AL30" s="27" t="s">
        <v>79</v>
      </c>
      <c r="AM30" s="27" t="s">
        <v>79</v>
      </c>
      <c r="AN30" s="25" t="s">
        <v>373</v>
      </c>
      <c r="AO30" s="25" t="s">
        <v>83</v>
      </c>
      <c r="AP30" s="25" t="s">
        <v>103</v>
      </c>
      <c r="AQ30" s="25" t="s">
        <v>83</v>
      </c>
      <c r="AR30" s="25" t="s">
        <v>104</v>
      </c>
      <c r="AS30" s="25" t="s">
        <v>374</v>
      </c>
      <c r="AT30" s="25"/>
      <c r="AU30" s="20" t="s">
        <v>263</v>
      </c>
      <c r="AV30" s="21" t="s">
        <v>85</v>
      </c>
      <c r="AW30" s="21" t="s">
        <v>375</v>
      </c>
      <c r="AX30" s="29" t="s">
        <v>376</v>
      </c>
      <c r="AY30" s="29" t="s">
        <v>377</v>
      </c>
      <c r="AZ30" s="29" t="s">
        <v>378</v>
      </c>
      <c r="BA30" s="21"/>
      <c r="BB30" s="21"/>
      <c r="BC30" s="21"/>
      <c r="BD30" s="21"/>
      <c r="BE30" s="21" t="s">
        <v>109</v>
      </c>
      <c r="BF30" s="30"/>
      <c r="BG30" s="30"/>
      <c r="BH30" s="30"/>
      <c r="BI30" s="30"/>
    </row>
    <row r="31" customFormat="false" ht="18" hidden="false" customHeight="true" outlineLevel="0" collapsed="false">
      <c r="A31" s="20" t="n">
        <v>28</v>
      </c>
      <c r="B31" s="21" t="s">
        <v>58</v>
      </c>
      <c r="C31" s="21" t="s">
        <v>355</v>
      </c>
      <c r="D31" s="21" t="s">
        <v>60</v>
      </c>
      <c r="E31" s="22" t="n">
        <v>42141</v>
      </c>
      <c r="F31" s="23" t="s">
        <v>152</v>
      </c>
      <c r="G31" s="23" t="s">
        <v>153</v>
      </c>
      <c r="H31" s="23" t="s">
        <v>379</v>
      </c>
      <c r="I31" s="24" t="s">
        <v>226</v>
      </c>
      <c r="J31" s="24" t="s">
        <v>95</v>
      </c>
      <c r="K31" s="24" t="s">
        <v>380</v>
      </c>
      <c r="L31" s="24" t="s">
        <v>67</v>
      </c>
      <c r="M31" s="25" t="n">
        <v>1</v>
      </c>
      <c r="N31" s="25" t="s">
        <v>68</v>
      </c>
      <c r="O31" s="25" t="s">
        <v>381</v>
      </c>
      <c r="P31" s="25" t="s">
        <v>70</v>
      </c>
      <c r="Q31" s="25" t="s">
        <v>71</v>
      </c>
      <c r="R31" s="26" t="s">
        <v>382</v>
      </c>
      <c r="S31" s="26" t="s">
        <v>73</v>
      </c>
      <c r="T31" s="26" t="n">
        <v>28</v>
      </c>
      <c r="U31" s="26" t="s">
        <v>99</v>
      </c>
      <c r="V31" s="26" t="s">
        <v>135</v>
      </c>
      <c r="W31" s="26" t="s">
        <v>136</v>
      </c>
      <c r="X31" s="26" t="s">
        <v>72</v>
      </c>
      <c r="Y31" s="26" t="s">
        <v>100</v>
      </c>
      <c r="Z31" s="26" t="s">
        <v>100</v>
      </c>
      <c r="AA31" s="26" t="s">
        <v>101</v>
      </c>
      <c r="AB31" s="26" t="s">
        <v>78</v>
      </c>
      <c r="AC31" s="27" t="s">
        <v>79</v>
      </c>
      <c r="AD31" s="27" t="s">
        <v>79</v>
      </c>
      <c r="AE31" s="27" t="s">
        <v>79</v>
      </c>
      <c r="AF31" s="27" t="s">
        <v>79</v>
      </c>
      <c r="AG31" s="27" t="s">
        <v>79</v>
      </c>
      <c r="AH31" s="27" t="s">
        <v>79</v>
      </c>
      <c r="AI31" s="27" t="s">
        <v>79</v>
      </c>
      <c r="AJ31" s="27" t="s">
        <v>79</v>
      </c>
      <c r="AK31" s="27" t="s">
        <v>79</v>
      </c>
      <c r="AL31" s="27" t="s">
        <v>79</v>
      </c>
      <c r="AM31" s="27" t="s">
        <v>79</v>
      </c>
      <c r="AN31" s="25" t="s">
        <v>80</v>
      </c>
      <c r="AO31" s="25" t="s">
        <v>83</v>
      </c>
      <c r="AP31" s="25" t="s">
        <v>123</v>
      </c>
      <c r="AQ31" s="25" t="s">
        <v>83</v>
      </c>
      <c r="AR31" s="25" t="s">
        <v>124</v>
      </c>
      <c r="AS31" s="25" t="s">
        <v>383</v>
      </c>
      <c r="AT31" s="25"/>
      <c r="AU31" s="20" t="s">
        <v>384</v>
      </c>
      <c r="AV31" s="21" t="s">
        <v>85</v>
      </c>
      <c r="AW31" s="21" t="s">
        <v>385</v>
      </c>
      <c r="AX31" s="29" t="s">
        <v>386</v>
      </c>
      <c r="AY31" s="29" t="s">
        <v>387</v>
      </c>
      <c r="AZ31" s="29" t="s">
        <v>388</v>
      </c>
      <c r="BA31" s="21"/>
      <c r="BB31" s="21"/>
      <c r="BC31" s="21"/>
      <c r="BD31" s="21"/>
      <c r="BE31" s="21" t="s">
        <v>109</v>
      </c>
      <c r="BF31" s="30"/>
      <c r="BG31" s="30"/>
      <c r="BH31" s="30"/>
      <c r="BI31" s="30"/>
    </row>
    <row r="32" customFormat="false" ht="18" hidden="false" customHeight="true" outlineLevel="0" collapsed="false">
      <c r="A32" s="20" t="n">
        <v>29</v>
      </c>
      <c r="B32" s="21" t="s">
        <v>58</v>
      </c>
      <c r="C32" s="21" t="s">
        <v>355</v>
      </c>
      <c r="D32" s="21" t="s">
        <v>60</v>
      </c>
      <c r="E32" s="22" t="n">
        <v>42143</v>
      </c>
      <c r="F32" s="23" t="s">
        <v>235</v>
      </c>
      <c r="G32" s="23" t="s">
        <v>92</v>
      </c>
      <c r="H32" s="23" t="s">
        <v>389</v>
      </c>
      <c r="I32" s="24" t="s">
        <v>94</v>
      </c>
      <c r="J32" s="24" t="s">
        <v>95</v>
      </c>
      <c r="K32" s="24" t="s">
        <v>369</v>
      </c>
      <c r="L32" s="24" t="s">
        <v>209</v>
      </c>
      <c r="M32" s="25" t="n">
        <v>1</v>
      </c>
      <c r="N32" s="25" t="s">
        <v>68</v>
      </c>
      <c r="O32" s="25" t="s">
        <v>390</v>
      </c>
      <c r="P32" s="25" t="s">
        <v>70</v>
      </c>
      <c r="Q32" s="25" t="s">
        <v>71</v>
      </c>
      <c r="R32" s="26" t="s">
        <v>391</v>
      </c>
      <c r="S32" s="26" t="s">
        <v>73</v>
      </c>
      <c r="T32" s="26" t="n">
        <v>37</v>
      </c>
      <c r="U32" s="26" t="s">
        <v>99</v>
      </c>
      <c r="V32" s="26" t="s">
        <v>74</v>
      </c>
      <c r="W32" s="26" t="s">
        <v>75</v>
      </c>
      <c r="X32" s="26" t="s">
        <v>76</v>
      </c>
      <c r="Y32" s="26" t="s">
        <v>100</v>
      </c>
      <c r="Z32" s="26" t="s">
        <v>100</v>
      </c>
      <c r="AA32" s="26" t="s">
        <v>392</v>
      </c>
      <c r="AB32" s="26" t="s">
        <v>162</v>
      </c>
      <c r="AC32" s="27" t="s">
        <v>79</v>
      </c>
      <c r="AD32" s="27" t="s">
        <v>79</v>
      </c>
      <c r="AE32" s="27" t="s">
        <v>79</v>
      </c>
      <c r="AF32" s="27" t="s">
        <v>79</v>
      </c>
      <c r="AG32" s="27" t="s">
        <v>79</v>
      </c>
      <c r="AH32" s="27" t="s">
        <v>79</v>
      </c>
      <c r="AI32" s="27" t="s">
        <v>79</v>
      </c>
      <c r="AJ32" s="27" t="s">
        <v>79</v>
      </c>
      <c r="AK32" s="27" t="s">
        <v>79</v>
      </c>
      <c r="AL32" s="27" t="s">
        <v>79</v>
      </c>
      <c r="AM32" s="27" t="s">
        <v>79</v>
      </c>
      <c r="AN32" s="25" t="s">
        <v>102</v>
      </c>
      <c r="AO32" s="25" t="s">
        <v>83</v>
      </c>
      <c r="AP32" s="25" t="s">
        <v>103</v>
      </c>
      <c r="AQ32" s="25" t="s">
        <v>83</v>
      </c>
      <c r="AR32" s="25" t="s">
        <v>104</v>
      </c>
      <c r="AS32" s="25"/>
      <c r="AT32" s="25"/>
      <c r="AU32" s="20"/>
      <c r="AV32" s="21" t="s">
        <v>85</v>
      </c>
      <c r="AW32" s="21" t="s">
        <v>393</v>
      </c>
      <c r="AX32" s="29" t="s">
        <v>394</v>
      </c>
      <c r="AY32" s="29" t="s">
        <v>395</v>
      </c>
      <c r="AZ32" s="21"/>
      <c r="BA32" s="21"/>
      <c r="BB32" s="21"/>
      <c r="BC32" s="21"/>
      <c r="BD32" s="21"/>
      <c r="BE32" s="21" t="s">
        <v>109</v>
      </c>
      <c r="BF32" s="30"/>
      <c r="BG32" s="30"/>
      <c r="BH32" s="30"/>
      <c r="BI32" s="30"/>
    </row>
    <row r="33" customFormat="false" ht="18" hidden="false" customHeight="true" outlineLevel="0" collapsed="false">
      <c r="A33" s="20" t="n">
        <v>30</v>
      </c>
      <c r="B33" s="21" t="s">
        <v>58</v>
      </c>
      <c r="C33" s="21" t="s">
        <v>355</v>
      </c>
      <c r="D33" s="21" t="s">
        <v>60</v>
      </c>
      <c r="E33" s="22" t="n">
        <v>42152</v>
      </c>
      <c r="F33" s="23" t="s">
        <v>367</v>
      </c>
      <c r="G33" s="23" t="s">
        <v>153</v>
      </c>
      <c r="H33" s="23" t="s">
        <v>396</v>
      </c>
      <c r="I33" s="24" t="s">
        <v>94</v>
      </c>
      <c r="J33" s="24" t="s">
        <v>95</v>
      </c>
      <c r="K33" s="24" t="s">
        <v>66</v>
      </c>
      <c r="L33" s="24" t="s">
        <v>67</v>
      </c>
      <c r="M33" s="25" t="n">
        <v>1</v>
      </c>
      <c r="N33" s="25" t="s">
        <v>68</v>
      </c>
      <c r="O33" s="25" t="s">
        <v>397</v>
      </c>
      <c r="P33" s="25" t="s">
        <v>70</v>
      </c>
      <c r="Q33" s="25" t="s">
        <v>72</v>
      </c>
      <c r="R33" s="26" t="s">
        <v>398</v>
      </c>
      <c r="S33" s="26" t="s">
        <v>73</v>
      </c>
      <c r="T33" s="26" t="n">
        <v>25</v>
      </c>
      <c r="U33" s="26" t="s">
        <v>99</v>
      </c>
      <c r="V33" s="26" t="s">
        <v>74</v>
      </c>
      <c r="W33" s="26" t="s">
        <v>75</v>
      </c>
      <c r="X33" s="26" t="s">
        <v>76</v>
      </c>
      <c r="Y33" s="26" t="s">
        <v>100</v>
      </c>
      <c r="Z33" s="26" t="s">
        <v>100</v>
      </c>
      <c r="AA33" s="26" t="s">
        <v>399</v>
      </c>
      <c r="AB33" s="26" t="s">
        <v>78</v>
      </c>
      <c r="AC33" s="27" t="s">
        <v>79</v>
      </c>
      <c r="AD33" s="27" t="s">
        <v>79</v>
      </c>
      <c r="AE33" s="27" t="s">
        <v>79</v>
      </c>
      <c r="AF33" s="27" t="s">
        <v>79</v>
      </c>
      <c r="AG33" s="27" t="s">
        <v>79</v>
      </c>
      <c r="AH33" s="27" t="s">
        <v>79</v>
      </c>
      <c r="AI33" s="27" t="s">
        <v>79</v>
      </c>
      <c r="AJ33" s="27" t="s">
        <v>79</v>
      </c>
      <c r="AK33" s="27" t="s">
        <v>79</v>
      </c>
      <c r="AL33" s="27" t="s">
        <v>79</v>
      </c>
      <c r="AM33" s="27" t="s">
        <v>79</v>
      </c>
      <c r="AN33" s="25" t="s">
        <v>80</v>
      </c>
      <c r="AO33" s="25" t="s">
        <v>83</v>
      </c>
      <c r="AP33" s="25" t="s">
        <v>123</v>
      </c>
      <c r="AQ33" s="25" t="s">
        <v>83</v>
      </c>
      <c r="AR33" s="25" t="s">
        <v>124</v>
      </c>
      <c r="AS33" s="25" t="s">
        <v>400</v>
      </c>
      <c r="AT33" s="25"/>
      <c r="AU33" s="20"/>
      <c r="AV33" s="21" t="s">
        <v>85</v>
      </c>
      <c r="AW33" s="21" t="s">
        <v>401</v>
      </c>
      <c r="AX33" s="29" t="s">
        <v>402</v>
      </c>
      <c r="AY33" s="29" t="s">
        <v>403</v>
      </c>
      <c r="AZ33" s="29" t="s">
        <v>404</v>
      </c>
      <c r="BA33" s="21"/>
      <c r="BB33" s="21"/>
      <c r="BC33" s="21"/>
      <c r="BD33" s="21"/>
      <c r="BE33" s="21" t="s">
        <v>109</v>
      </c>
      <c r="BF33" s="30"/>
      <c r="BG33" s="30"/>
      <c r="BH33" s="30"/>
      <c r="BI33" s="30"/>
    </row>
    <row r="34" customFormat="false" ht="18" hidden="false" customHeight="true" outlineLevel="0" collapsed="false">
      <c r="A34" s="20" t="n">
        <v>31</v>
      </c>
      <c r="B34" s="21" t="s">
        <v>58</v>
      </c>
      <c r="C34" s="21" t="s">
        <v>405</v>
      </c>
      <c r="D34" s="21" t="s">
        <v>60</v>
      </c>
      <c r="E34" s="22" t="n">
        <v>42159</v>
      </c>
      <c r="F34" s="23" t="s">
        <v>91</v>
      </c>
      <c r="G34" s="23" t="s">
        <v>92</v>
      </c>
      <c r="H34" s="23" t="s">
        <v>269</v>
      </c>
      <c r="I34" s="24" t="s">
        <v>144</v>
      </c>
      <c r="J34" s="24" t="s">
        <v>95</v>
      </c>
      <c r="K34" s="24" t="s">
        <v>66</v>
      </c>
      <c r="L34" s="24" t="s">
        <v>67</v>
      </c>
      <c r="M34" s="25" t="n">
        <v>1</v>
      </c>
      <c r="N34" s="25" t="s">
        <v>68</v>
      </c>
      <c r="O34" s="25" t="s">
        <v>406</v>
      </c>
      <c r="P34" s="25" t="s">
        <v>70</v>
      </c>
      <c r="Q34" s="25" t="s">
        <v>97</v>
      </c>
      <c r="R34" s="26" t="s">
        <v>79</v>
      </c>
      <c r="S34" s="26" t="s">
        <v>79</v>
      </c>
      <c r="T34" s="26" t="s">
        <v>79</v>
      </c>
      <c r="U34" s="26" t="s">
        <v>79</v>
      </c>
      <c r="V34" s="26" t="s">
        <v>79</v>
      </c>
      <c r="W34" s="26" t="s">
        <v>79</v>
      </c>
      <c r="X34" s="26" t="s">
        <v>79</v>
      </c>
      <c r="Y34" s="26" t="s">
        <v>79</v>
      </c>
      <c r="Z34" s="26" t="s">
        <v>79</v>
      </c>
      <c r="AA34" s="26" t="s">
        <v>79</v>
      </c>
      <c r="AB34" s="26" t="s">
        <v>79</v>
      </c>
      <c r="AC34" s="27" t="s">
        <v>407</v>
      </c>
      <c r="AD34" s="27" t="s">
        <v>73</v>
      </c>
      <c r="AE34" s="27" t="n">
        <v>0</v>
      </c>
      <c r="AF34" s="27" t="s">
        <v>72</v>
      </c>
      <c r="AG34" s="27" t="s">
        <v>74</v>
      </c>
      <c r="AH34" s="27" t="s">
        <v>75</v>
      </c>
      <c r="AI34" s="27" t="s">
        <v>76</v>
      </c>
      <c r="AJ34" s="27" t="s">
        <v>100</v>
      </c>
      <c r="AK34" s="27" t="s">
        <v>100</v>
      </c>
      <c r="AL34" s="27" t="s">
        <v>408</v>
      </c>
      <c r="AM34" s="27" t="s">
        <v>78</v>
      </c>
      <c r="AN34" s="25" t="s">
        <v>102</v>
      </c>
      <c r="AO34" s="25" t="s">
        <v>83</v>
      </c>
      <c r="AP34" s="25" t="s">
        <v>103</v>
      </c>
      <c r="AQ34" s="25" t="s">
        <v>83</v>
      </c>
      <c r="AR34" s="25" t="s">
        <v>104</v>
      </c>
      <c r="AS34" s="25"/>
      <c r="AT34" s="25"/>
      <c r="AU34" s="20"/>
      <c r="AV34" s="21" t="s">
        <v>85</v>
      </c>
      <c r="AW34" s="21" t="s">
        <v>409</v>
      </c>
      <c r="AX34" s="29" t="s">
        <v>410</v>
      </c>
      <c r="AY34" s="29" t="s">
        <v>411</v>
      </c>
      <c r="AZ34" s="29" t="s">
        <v>412</v>
      </c>
      <c r="BA34" s="21"/>
      <c r="BB34" s="21"/>
      <c r="BC34" s="21"/>
      <c r="BD34" s="21"/>
      <c r="BE34" s="21" t="s">
        <v>109</v>
      </c>
      <c r="BF34" s="30"/>
      <c r="BG34" s="30"/>
      <c r="BH34" s="30"/>
      <c r="BI34" s="30"/>
    </row>
    <row r="35" customFormat="false" ht="18" hidden="false" customHeight="true" outlineLevel="0" collapsed="false">
      <c r="A35" s="20" t="n">
        <v>32</v>
      </c>
      <c r="B35" s="21" t="s">
        <v>58</v>
      </c>
      <c r="C35" s="21" t="s">
        <v>405</v>
      </c>
      <c r="D35" s="21" t="s">
        <v>60</v>
      </c>
      <c r="E35" s="22" t="n">
        <v>42159</v>
      </c>
      <c r="F35" s="23" t="s">
        <v>91</v>
      </c>
      <c r="G35" s="23" t="s">
        <v>92</v>
      </c>
      <c r="H35" s="23" t="s">
        <v>269</v>
      </c>
      <c r="I35" s="24" t="s">
        <v>169</v>
      </c>
      <c r="J35" s="24" t="s">
        <v>170</v>
      </c>
      <c r="K35" s="24" t="s">
        <v>113</v>
      </c>
      <c r="L35" s="24" t="s">
        <v>67</v>
      </c>
      <c r="M35" s="25" t="n">
        <v>1</v>
      </c>
      <c r="N35" s="25" t="s">
        <v>68</v>
      </c>
      <c r="O35" s="25" t="s">
        <v>413</v>
      </c>
      <c r="P35" s="25" t="s">
        <v>70</v>
      </c>
      <c r="Q35" s="25" t="s">
        <v>97</v>
      </c>
      <c r="R35" s="26" t="s">
        <v>414</v>
      </c>
      <c r="S35" s="26" t="s">
        <v>70</v>
      </c>
      <c r="T35" s="26" t="n">
        <v>12</v>
      </c>
      <c r="U35" s="26" t="s">
        <v>159</v>
      </c>
      <c r="V35" s="26" t="s">
        <v>415</v>
      </c>
      <c r="W35" s="26" t="s">
        <v>120</v>
      </c>
      <c r="X35" s="26" t="s">
        <v>160</v>
      </c>
      <c r="Y35" s="26" t="s">
        <v>157</v>
      </c>
      <c r="Z35" s="26" t="s">
        <v>157</v>
      </c>
      <c r="AA35" s="26" t="s">
        <v>416</v>
      </c>
      <c r="AB35" s="26" t="s">
        <v>78</v>
      </c>
      <c r="AC35" s="27" t="s">
        <v>79</v>
      </c>
      <c r="AD35" s="27" t="s">
        <v>79</v>
      </c>
      <c r="AE35" s="27" t="s">
        <v>79</v>
      </c>
      <c r="AF35" s="27" t="s">
        <v>79</v>
      </c>
      <c r="AG35" s="27" t="s">
        <v>79</v>
      </c>
      <c r="AH35" s="27" t="s">
        <v>79</v>
      </c>
      <c r="AI35" s="27" t="s">
        <v>79</v>
      </c>
      <c r="AJ35" s="27" t="s">
        <v>79</v>
      </c>
      <c r="AK35" s="27" t="s">
        <v>79</v>
      </c>
      <c r="AL35" s="27" t="s">
        <v>79</v>
      </c>
      <c r="AM35" s="27" t="s">
        <v>79</v>
      </c>
      <c r="AN35" s="25" t="s">
        <v>102</v>
      </c>
      <c r="AO35" s="25" t="s">
        <v>83</v>
      </c>
      <c r="AP35" s="25" t="s">
        <v>103</v>
      </c>
      <c r="AQ35" s="25" t="s">
        <v>83</v>
      </c>
      <c r="AR35" s="25" t="s">
        <v>104</v>
      </c>
      <c r="AS35" s="25"/>
      <c r="AT35" s="25"/>
      <c r="AU35" s="20"/>
      <c r="AV35" s="21" t="s">
        <v>85</v>
      </c>
      <c r="AW35" s="21" t="s">
        <v>409</v>
      </c>
      <c r="AX35" s="29" t="s">
        <v>410</v>
      </c>
      <c r="AY35" s="29" t="s">
        <v>417</v>
      </c>
      <c r="AZ35" s="29" t="s">
        <v>412</v>
      </c>
      <c r="BA35" s="21"/>
      <c r="BB35" s="21"/>
      <c r="BC35" s="21"/>
      <c r="BD35" s="21"/>
      <c r="BE35" s="21" t="s">
        <v>109</v>
      </c>
      <c r="BF35" s="30"/>
      <c r="BG35" s="30"/>
      <c r="BH35" s="30"/>
      <c r="BI35" s="30"/>
    </row>
    <row r="36" customFormat="false" ht="18" hidden="false" customHeight="true" outlineLevel="0" collapsed="false">
      <c r="A36" s="20" t="n">
        <v>33</v>
      </c>
      <c r="B36" s="21" t="s">
        <v>58</v>
      </c>
      <c r="C36" s="21" t="s">
        <v>405</v>
      </c>
      <c r="D36" s="21" t="s">
        <v>60</v>
      </c>
      <c r="E36" s="22" t="n">
        <v>42159</v>
      </c>
      <c r="F36" s="23" t="s">
        <v>91</v>
      </c>
      <c r="G36" s="23" t="s">
        <v>92</v>
      </c>
      <c r="H36" s="23" t="s">
        <v>269</v>
      </c>
      <c r="I36" s="24" t="s">
        <v>169</v>
      </c>
      <c r="J36" s="24" t="s">
        <v>170</v>
      </c>
      <c r="K36" s="24" t="s">
        <v>113</v>
      </c>
      <c r="L36" s="24" t="s">
        <v>67</v>
      </c>
      <c r="M36" s="25" t="n">
        <v>1</v>
      </c>
      <c r="N36" s="25" t="s">
        <v>68</v>
      </c>
      <c r="O36" s="25" t="s">
        <v>413</v>
      </c>
      <c r="P36" s="25" t="s">
        <v>70</v>
      </c>
      <c r="Q36" s="25" t="s">
        <v>97</v>
      </c>
      <c r="R36" s="26" t="s">
        <v>414</v>
      </c>
      <c r="S36" s="26" t="s">
        <v>70</v>
      </c>
      <c r="T36" s="26" t="n">
        <v>5</v>
      </c>
      <c r="U36" s="26" t="s">
        <v>159</v>
      </c>
      <c r="V36" s="26" t="s">
        <v>415</v>
      </c>
      <c r="W36" s="26" t="s">
        <v>120</v>
      </c>
      <c r="X36" s="26" t="s">
        <v>160</v>
      </c>
      <c r="Y36" s="26" t="s">
        <v>157</v>
      </c>
      <c r="Z36" s="26" t="s">
        <v>157</v>
      </c>
      <c r="AA36" s="26" t="s">
        <v>416</v>
      </c>
      <c r="AB36" s="26" t="s">
        <v>78</v>
      </c>
      <c r="AC36" s="27" t="s">
        <v>79</v>
      </c>
      <c r="AD36" s="27" t="s">
        <v>79</v>
      </c>
      <c r="AE36" s="27" t="s">
        <v>79</v>
      </c>
      <c r="AF36" s="27" t="s">
        <v>79</v>
      </c>
      <c r="AG36" s="27" t="s">
        <v>79</v>
      </c>
      <c r="AH36" s="27" t="s">
        <v>79</v>
      </c>
      <c r="AI36" s="27" t="s">
        <v>79</v>
      </c>
      <c r="AJ36" s="27" t="s">
        <v>79</v>
      </c>
      <c r="AK36" s="27" t="s">
        <v>79</v>
      </c>
      <c r="AL36" s="27" t="s">
        <v>79</v>
      </c>
      <c r="AM36" s="27" t="s">
        <v>79</v>
      </c>
      <c r="AN36" s="25" t="s">
        <v>102</v>
      </c>
      <c r="AO36" s="25" t="s">
        <v>83</v>
      </c>
      <c r="AP36" s="25" t="s">
        <v>103</v>
      </c>
      <c r="AQ36" s="25" t="s">
        <v>83</v>
      </c>
      <c r="AR36" s="25" t="s">
        <v>104</v>
      </c>
      <c r="AS36" s="25"/>
      <c r="AT36" s="25"/>
      <c r="AU36" s="20"/>
      <c r="AV36" s="21" t="s">
        <v>85</v>
      </c>
      <c r="AW36" s="21" t="s">
        <v>409</v>
      </c>
      <c r="AX36" s="29" t="s">
        <v>410</v>
      </c>
      <c r="AY36" s="29" t="s">
        <v>411</v>
      </c>
      <c r="AZ36" s="29" t="s">
        <v>412</v>
      </c>
      <c r="BA36" s="21"/>
      <c r="BB36" s="21"/>
      <c r="BC36" s="21"/>
      <c r="BD36" s="21"/>
      <c r="BE36" s="21" t="s">
        <v>109</v>
      </c>
      <c r="BF36" s="30"/>
      <c r="BG36" s="30"/>
      <c r="BH36" s="30"/>
      <c r="BI36" s="30"/>
    </row>
    <row r="37" customFormat="false" ht="18" hidden="false" customHeight="true" outlineLevel="0" collapsed="false">
      <c r="A37" s="20" t="n">
        <v>34</v>
      </c>
      <c r="B37" s="21" t="s">
        <v>58</v>
      </c>
      <c r="C37" s="21" t="s">
        <v>405</v>
      </c>
      <c r="D37" s="21" t="s">
        <v>60</v>
      </c>
      <c r="E37" s="22" t="n">
        <v>42159</v>
      </c>
      <c r="F37" s="23" t="s">
        <v>91</v>
      </c>
      <c r="G37" s="23" t="s">
        <v>92</v>
      </c>
      <c r="H37" s="23" t="s">
        <v>269</v>
      </c>
      <c r="I37" s="24" t="s">
        <v>169</v>
      </c>
      <c r="J37" s="24" t="s">
        <v>170</v>
      </c>
      <c r="K37" s="24" t="s">
        <v>113</v>
      </c>
      <c r="L37" s="24" t="s">
        <v>67</v>
      </c>
      <c r="M37" s="25" t="n">
        <v>1</v>
      </c>
      <c r="N37" s="25" t="s">
        <v>68</v>
      </c>
      <c r="O37" s="25" t="s">
        <v>413</v>
      </c>
      <c r="P37" s="25" t="s">
        <v>70</v>
      </c>
      <c r="Q37" s="25" t="s">
        <v>97</v>
      </c>
      <c r="R37" s="26" t="s">
        <v>418</v>
      </c>
      <c r="S37" s="26" t="s">
        <v>73</v>
      </c>
      <c r="T37" s="26" t="n">
        <v>7</v>
      </c>
      <c r="U37" s="26" t="s">
        <v>159</v>
      </c>
      <c r="V37" s="26" t="s">
        <v>119</v>
      </c>
      <c r="W37" s="26" t="s">
        <v>120</v>
      </c>
      <c r="X37" s="26" t="s">
        <v>160</v>
      </c>
      <c r="Y37" s="26" t="s">
        <v>157</v>
      </c>
      <c r="Z37" s="26" t="s">
        <v>157</v>
      </c>
      <c r="AA37" s="26" t="s">
        <v>416</v>
      </c>
      <c r="AB37" s="26" t="s">
        <v>78</v>
      </c>
      <c r="AC37" s="27" t="s">
        <v>79</v>
      </c>
      <c r="AD37" s="27" t="s">
        <v>79</v>
      </c>
      <c r="AE37" s="27" t="s">
        <v>79</v>
      </c>
      <c r="AF37" s="27" t="s">
        <v>79</v>
      </c>
      <c r="AG37" s="27" t="s">
        <v>79</v>
      </c>
      <c r="AH37" s="27" t="s">
        <v>79</v>
      </c>
      <c r="AI37" s="27" t="s">
        <v>79</v>
      </c>
      <c r="AJ37" s="27" t="s">
        <v>79</v>
      </c>
      <c r="AK37" s="27" t="s">
        <v>79</v>
      </c>
      <c r="AL37" s="27" t="s">
        <v>79</v>
      </c>
      <c r="AM37" s="27" t="s">
        <v>79</v>
      </c>
      <c r="AN37" s="25" t="s">
        <v>373</v>
      </c>
      <c r="AO37" s="25" t="s">
        <v>83</v>
      </c>
      <c r="AP37" s="25" t="s">
        <v>103</v>
      </c>
      <c r="AQ37" s="25" t="s">
        <v>83</v>
      </c>
      <c r="AR37" s="25" t="s">
        <v>104</v>
      </c>
      <c r="AS37" s="25"/>
      <c r="AT37" s="25"/>
      <c r="AU37" s="20"/>
      <c r="AV37" s="21" t="s">
        <v>85</v>
      </c>
      <c r="AW37" s="21" t="s">
        <v>409</v>
      </c>
      <c r="AX37" s="29" t="s">
        <v>410</v>
      </c>
      <c r="AY37" s="29" t="s">
        <v>411</v>
      </c>
      <c r="AZ37" s="29" t="s">
        <v>412</v>
      </c>
      <c r="BA37" s="21"/>
      <c r="BB37" s="21"/>
      <c r="BC37" s="21"/>
      <c r="BD37" s="21"/>
      <c r="BE37" s="21" t="s">
        <v>109</v>
      </c>
      <c r="BF37" s="30"/>
      <c r="BG37" s="30"/>
      <c r="BH37" s="30"/>
      <c r="BI37" s="30"/>
    </row>
    <row r="38" customFormat="false" ht="18" hidden="false" customHeight="true" outlineLevel="0" collapsed="false">
      <c r="A38" s="20" t="n">
        <v>35</v>
      </c>
      <c r="B38" s="21" t="s">
        <v>58</v>
      </c>
      <c r="C38" s="21" t="s">
        <v>405</v>
      </c>
      <c r="D38" s="21" t="s">
        <v>60</v>
      </c>
      <c r="E38" s="22" t="n">
        <v>42161</v>
      </c>
      <c r="F38" s="23" t="s">
        <v>61</v>
      </c>
      <c r="G38" s="23" t="s">
        <v>62</v>
      </c>
      <c r="H38" s="23" t="s">
        <v>419</v>
      </c>
      <c r="I38" s="24" t="s">
        <v>420</v>
      </c>
      <c r="J38" s="24" t="s">
        <v>95</v>
      </c>
      <c r="K38" s="24" t="s">
        <v>66</v>
      </c>
      <c r="L38" s="24" t="s">
        <v>67</v>
      </c>
      <c r="M38" s="25" t="n">
        <v>1</v>
      </c>
      <c r="N38" s="25" t="s">
        <v>68</v>
      </c>
      <c r="O38" s="25" t="s">
        <v>421</v>
      </c>
      <c r="P38" s="25" t="s">
        <v>70</v>
      </c>
      <c r="Q38" s="25" t="s">
        <v>71</v>
      </c>
      <c r="R38" s="26" t="s">
        <v>79</v>
      </c>
      <c r="S38" s="26" t="s">
        <v>79</v>
      </c>
      <c r="T38" s="26" t="s">
        <v>79</v>
      </c>
      <c r="U38" s="26" t="s">
        <v>79</v>
      </c>
      <c r="V38" s="26" t="s">
        <v>79</v>
      </c>
      <c r="W38" s="26" t="s">
        <v>79</v>
      </c>
      <c r="X38" s="26" t="s">
        <v>79</v>
      </c>
      <c r="Y38" s="26" t="s">
        <v>79</v>
      </c>
      <c r="Z38" s="26" t="s">
        <v>79</v>
      </c>
      <c r="AA38" s="26" t="s">
        <v>79</v>
      </c>
      <c r="AB38" s="26" t="s">
        <v>79</v>
      </c>
      <c r="AC38" s="27" t="s">
        <v>422</v>
      </c>
      <c r="AD38" s="27" t="s">
        <v>73</v>
      </c>
      <c r="AE38" s="27" t="n">
        <v>22</v>
      </c>
      <c r="AF38" s="27" t="s">
        <v>99</v>
      </c>
      <c r="AG38" s="27" t="s">
        <v>74</v>
      </c>
      <c r="AH38" s="27" t="s">
        <v>75</v>
      </c>
      <c r="AI38" s="27" t="s">
        <v>76</v>
      </c>
      <c r="AJ38" s="27" t="s">
        <v>100</v>
      </c>
      <c r="AK38" s="27" t="s">
        <v>100</v>
      </c>
      <c r="AL38" s="27" t="s">
        <v>423</v>
      </c>
      <c r="AM38" s="27" t="s">
        <v>324</v>
      </c>
      <c r="AN38" s="25" t="s">
        <v>201</v>
      </c>
      <c r="AO38" s="25" t="s">
        <v>123</v>
      </c>
      <c r="AP38" s="25" t="s">
        <v>123</v>
      </c>
      <c r="AQ38" s="25" t="s">
        <v>83</v>
      </c>
      <c r="AR38" s="25" t="s">
        <v>104</v>
      </c>
      <c r="AS38" s="25"/>
      <c r="AT38" s="25"/>
      <c r="AU38" s="20" t="s">
        <v>424</v>
      </c>
      <c r="AV38" s="21" t="s">
        <v>85</v>
      </c>
      <c r="AW38" s="21" t="s">
        <v>425</v>
      </c>
      <c r="AX38" s="29" t="s">
        <v>426</v>
      </c>
      <c r="AY38" s="29" t="s">
        <v>427</v>
      </c>
      <c r="AZ38" s="21"/>
      <c r="BA38" s="21"/>
      <c r="BB38" s="21"/>
      <c r="BC38" s="21"/>
      <c r="BD38" s="21"/>
      <c r="BE38" s="21" t="s">
        <v>90</v>
      </c>
      <c r="BF38" s="30"/>
      <c r="BG38" s="30"/>
      <c r="BH38" s="30"/>
      <c r="BI38" s="30"/>
    </row>
    <row r="39" customFormat="false" ht="18" hidden="false" customHeight="true" outlineLevel="0" collapsed="false">
      <c r="A39" s="20" t="n">
        <v>36</v>
      </c>
      <c r="B39" s="21" t="s">
        <v>58</v>
      </c>
      <c r="C39" s="21" t="s">
        <v>405</v>
      </c>
      <c r="D39" s="21" t="s">
        <v>60</v>
      </c>
      <c r="E39" s="22" t="n">
        <v>42161</v>
      </c>
      <c r="F39" s="23" t="s">
        <v>61</v>
      </c>
      <c r="G39" s="23" t="s">
        <v>62</v>
      </c>
      <c r="H39" s="23" t="s">
        <v>419</v>
      </c>
      <c r="I39" s="24" t="s">
        <v>420</v>
      </c>
      <c r="J39" s="24" t="s">
        <v>282</v>
      </c>
      <c r="K39" s="24" t="s">
        <v>380</v>
      </c>
      <c r="L39" s="24" t="s">
        <v>67</v>
      </c>
      <c r="M39" s="25" t="n">
        <v>1</v>
      </c>
      <c r="N39" s="25" t="s">
        <v>68</v>
      </c>
      <c r="O39" s="25" t="s">
        <v>428</v>
      </c>
      <c r="P39" s="25" t="s">
        <v>70</v>
      </c>
      <c r="Q39" s="25" t="s">
        <v>71</v>
      </c>
      <c r="R39" s="26" t="s">
        <v>79</v>
      </c>
      <c r="S39" s="26" t="s">
        <v>79</v>
      </c>
      <c r="T39" s="26" t="s">
        <v>79</v>
      </c>
      <c r="U39" s="26" t="s">
        <v>79</v>
      </c>
      <c r="V39" s="26" t="s">
        <v>79</v>
      </c>
      <c r="W39" s="26" t="s">
        <v>79</v>
      </c>
      <c r="X39" s="26" t="s">
        <v>79</v>
      </c>
      <c r="Y39" s="26" t="s">
        <v>79</v>
      </c>
      <c r="Z39" s="26" t="s">
        <v>79</v>
      </c>
      <c r="AA39" s="26" t="s">
        <v>79</v>
      </c>
      <c r="AB39" s="26" t="s">
        <v>79</v>
      </c>
      <c r="AC39" s="27" t="s">
        <v>429</v>
      </c>
      <c r="AD39" s="27" t="s">
        <v>73</v>
      </c>
      <c r="AE39" s="27" t="n">
        <v>43</v>
      </c>
      <c r="AF39" s="27" t="s">
        <v>99</v>
      </c>
      <c r="AG39" s="27" t="s">
        <v>430</v>
      </c>
      <c r="AH39" s="27" t="s">
        <v>315</v>
      </c>
      <c r="AI39" s="27" t="s">
        <v>72</v>
      </c>
      <c r="AJ39" s="27" t="s">
        <v>72</v>
      </c>
      <c r="AK39" s="27" t="s">
        <v>72</v>
      </c>
      <c r="AL39" s="27" t="s">
        <v>431</v>
      </c>
      <c r="AM39" s="27" t="s">
        <v>324</v>
      </c>
      <c r="AN39" s="25" t="s">
        <v>201</v>
      </c>
      <c r="AO39" s="25" t="s">
        <v>123</v>
      </c>
      <c r="AP39" s="25" t="s">
        <v>123</v>
      </c>
      <c r="AQ39" s="25" t="s">
        <v>83</v>
      </c>
      <c r="AR39" s="25" t="s">
        <v>104</v>
      </c>
      <c r="AS39" s="25"/>
      <c r="AT39" s="25"/>
      <c r="AU39" s="20" t="s">
        <v>424</v>
      </c>
      <c r="AV39" s="21" t="s">
        <v>85</v>
      </c>
      <c r="AW39" s="21" t="s">
        <v>425</v>
      </c>
      <c r="AX39" s="29" t="s">
        <v>426</v>
      </c>
      <c r="AY39" s="29" t="s">
        <v>427</v>
      </c>
      <c r="AZ39" s="21"/>
      <c r="BA39" s="21"/>
      <c r="BB39" s="21"/>
      <c r="BC39" s="21"/>
      <c r="BD39" s="21"/>
      <c r="BE39" s="21" t="s">
        <v>90</v>
      </c>
      <c r="BF39" s="30"/>
      <c r="BG39" s="30"/>
      <c r="BH39" s="30"/>
      <c r="BI39" s="30"/>
    </row>
    <row r="40" customFormat="false" ht="18" hidden="false" customHeight="true" outlineLevel="0" collapsed="false">
      <c r="A40" s="20" t="n">
        <v>37</v>
      </c>
      <c r="B40" s="21" t="s">
        <v>58</v>
      </c>
      <c r="C40" s="21" t="s">
        <v>405</v>
      </c>
      <c r="D40" s="21" t="s">
        <v>60</v>
      </c>
      <c r="E40" s="22" t="n">
        <v>42165</v>
      </c>
      <c r="F40" s="23" t="s">
        <v>129</v>
      </c>
      <c r="G40" s="23" t="s">
        <v>62</v>
      </c>
      <c r="H40" s="23" t="s">
        <v>432</v>
      </c>
      <c r="I40" s="24" t="s">
        <v>94</v>
      </c>
      <c r="J40" s="24" t="s">
        <v>95</v>
      </c>
      <c r="K40" s="24" t="s">
        <v>66</v>
      </c>
      <c r="L40" s="24" t="s">
        <v>67</v>
      </c>
      <c r="M40" s="25" t="n">
        <v>1</v>
      </c>
      <c r="N40" s="25" t="s">
        <v>68</v>
      </c>
      <c r="O40" s="25" t="s">
        <v>433</v>
      </c>
      <c r="P40" s="25" t="s">
        <v>70</v>
      </c>
      <c r="Q40" s="25" t="s">
        <v>322</v>
      </c>
      <c r="R40" s="26" t="s">
        <v>79</v>
      </c>
      <c r="S40" s="26" t="s">
        <v>79</v>
      </c>
      <c r="T40" s="26" t="s">
        <v>79</v>
      </c>
      <c r="U40" s="26" t="s">
        <v>79</v>
      </c>
      <c r="V40" s="26" t="s">
        <v>79</v>
      </c>
      <c r="W40" s="26" t="s">
        <v>79</v>
      </c>
      <c r="X40" s="26" t="s">
        <v>79</v>
      </c>
      <c r="Y40" s="26" t="s">
        <v>79</v>
      </c>
      <c r="Z40" s="26" t="s">
        <v>79</v>
      </c>
      <c r="AA40" s="26" t="s">
        <v>79</v>
      </c>
      <c r="AB40" s="26" t="s">
        <v>79</v>
      </c>
      <c r="AC40" s="27" t="s">
        <v>434</v>
      </c>
      <c r="AD40" s="27" t="s">
        <v>73</v>
      </c>
      <c r="AE40" s="27" t="n">
        <v>31</v>
      </c>
      <c r="AF40" s="27" t="s">
        <v>99</v>
      </c>
      <c r="AG40" s="27" t="s">
        <v>74</v>
      </c>
      <c r="AH40" s="27" t="s">
        <v>75</v>
      </c>
      <c r="AI40" s="27" t="s">
        <v>76</v>
      </c>
      <c r="AJ40" s="27" t="s">
        <v>137</v>
      </c>
      <c r="AK40" s="27" t="s">
        <v>97</v>
      </c>
      <c r="AL40" s="27" t="s">
        <v>435</v>
      </c>
      <c r="AM40" s="27" t="s">
        <v>436</v>
      </c>
      <c r="AN40" s="25" t="s">
        <v>102</v>
      </c>
      <c r="AO40" s="25" t="s">
        <v>81</v>
      </c>
      <c r="AP40" s="25" t="s">
        <v>82</v>
      </c>
      <c r="AQ40" s="25" t="s">
        <v>83</v>
      </c>
      <c r="AR40" s="25" t="s">
        <v>84</v>
      </c>
      <c r="AS40" s="25"/>
      <c r="AT40" s="25" t="s">
        <v>437</v>
      </c>
      <c r="AU40" s="20" t="s">
        <v>438</v>
      </c>
      <c r="AV40" s="21" t="s">
        <v>85</v>
      </c>
      <c r="AW40" s="21" t="s">
        <v>439</v>
      </c>
      <c r="AX40" s="29" t="s">
        <v>440</v>
      </c>
      <c r="AY40" s="29" t="s">
        <v>441</v>
      </c>
      <c r="AZ40" s="29" t="s">
        <v>441</v>
      </c>
      <c r="BA40" s="21" t="s">
        <v>442</v>
      </c>
      <c r="BB40" s="21"/>
      <c r="BC40" s="21"/>
      <c r="BD40" s="21"/>
      <c r="BE40" s="21" t="s">
        <v>109</v>
      </c>
      <c r="BF40" s="30"/>
      <c r="BG40" s="30"/>
      <c r="BH40" s="30"/>
      <c r="BI40" s="30"/>
    </row>
    <row r="41" customFormat="false" ht="18" hidden="false" customHeight="true" outlineLevel="0" collapsed="false">
      <c r="A41" s="20" t="n">
        <v>38</v>
      </c>
      <c r="B41" s="21" t="s">
        <v>58</v>
      </c>
      <c r="C41" s="21" t="s">
        <v>405</v>
      </c>
      <c r="D41" s="21" t="s">
        <v>60</v>
      </c>
      <c r="E41" s="22" t="n">
        <v>42167</v>
      </c>
      <c r="F41" s="23" t="s">
        <v>329</v>
      </c>
      <c r="G41" s="23" t="s">
        <v>62</v>
      </c>
      <c r="H41" s="23" t="s">
        <v>443</v>
      </c>
      <c r="I41" s="24" t="s">
        <v>64</v>
      </c>
      <c r="J41" s="24" t="s">
        <v>65</v>
      </c>
      <c r="K41" s="24" t="s">
        <v>66</v>
      </c>
      <c r="L41" s="24" t="s">
        <v>67</v>
      </c>
      <c r="M41" s="25" t="n">
        <v>1</v>
      </c>
      <c r="N41" s="25" t="s">
        <v>68</v>
      </c>
      <c r="O41" s="25" t="s">
        <v>444</v>
      </c>
      <c r="P41" s="25" t="s">
        <v>70</v>
      </c>
      <c r="Q41" s="25" t="s">
        <v>71</v>
      </c>
      <c r="R41" s="26" t="s">
        <v>79</v>
      </c>
      <c r="S41" s="26" t="s">
        <v>79</v>
      </c>
      <c r="T41" s="26" t="s">
        <v>79</v>
      </c>
      <c r="U41" s="26" t="s">
        <v>79</v>
      </c>
      <c r="V41" s="26" t="s">
        <v>79</v>
      </c>
      <c r="W41" s="26" t="s">
        <v>79</v>
      </c>
      <c r="X41" s="26" t="s">
        <v>79</v>
      </c>
      <c r="Y41" s="26" t="s">
        <v>79</v>
      </c>
      <c r="Z41" s="26" t="s">
        <v>79</v>
      </c>
      <c r="AA41" s="26" t="s">
        <v>79</v>
      </c>
      <c r="AB41" s="26" t="s">
        <v>79</v>
      </c>
      <c r="AC41" s="27" t="s">
        <v>445</v>
      </c>
      <c r="AD41" s="27" t="s">
        <v>73</v>
      </c>
      <c r="AE41" s="27" t="n">
        <v>22</v>
      </c>
      <c r="AF41" s="27" t="s">
        <v>99</v>
      </c>
      <c r="AG41" s="27" t="s">
        <v>74</v>
      </c>
      <c r="AH41" s="27" t="s">
        <v>75</v>
      </c>
      <c r="AI41" s="27" t="s">
        <v>76</v>
      </c>
      <c r="AJ41" s="27" t="s">
        <v>100</v>
      </c>
      <c r="AK41" s="27" t="s">
        <v>100</v>
      </c>
      <c r="AL41" s="27" t="s">
        <v>446</v>
      </c>
      <c r="AM41" s="27" t="s">
        <v>436</v>
      </c>
      <c r="AN41" s="25" t="s">
        <v>102</v>
      </c>
      <c r="AO41" s="25" t="s">
        <v>83</v>
      </c>
      <c r="AP41" s="25" t="s">
        <v>103</v>
      </c>
      <c r="AQ41" s="25" t="s">
        <v>83</v>
      </c>
      <c r="AR41" s="25" t="s">
        <v>104</v>
      </c>
      <c r="AS41" s="25"/>
      <c r="AT41" s="25"/>
      <c r="AU41" s="20"/>
      <c r="AV41" s="21" t="s">
        <v>85</v>
      </c>
      <c r="AW41" s="21" t="s">
        <v>447</v>
      </c>
      <c r="AX41" s="29" t="s">
        <v>448</v>
      </c>
      <c r="AY41" s="29" t="s">
        <v>449</v>
      </c>
      <c r="AZ41" s="29" t="s">
        <v>450</v>
      </c>
      <c r="BA41" s="21"/>
      <c r="BB41" s="21"/>
      <c r="BC41" s="21"/>
      <c r="BD41" s="21"/>
      <c r="BE41" s="21" t="s">
        <v>109</v>
      </c>
      <c r="BF41" s="30"/>
      <c r="BG41" s="30"/>
      <c r="BH41" s="30"/>
      <c r="BI41" s="30"/>
    </row>
    <row r="42" customFormat="false" ht="18" hidden="false" customHeight="true" outlineLevel="0" collapsed="false">
      <c r="A42" s="20" t="n">
        <v>39</v>
      </c>
      <c r="B42" s="21" t="s">
        <v>58</v>
      </c>
      <c r="C42" s="21" t="s">
        <v>405</v>
      </c>
      <c r="D42" s="21" t="s">
        <v>60</v>
      </c>
      <c r="E42" s="22" t="n">
        <v>42179</v>
      </c>
      <c r="F42" s="23" t="s">
        <v>129</v>
      </c>
      <c r="G42" s="23" t="s">
        <v>62</v>
      </c>
      <c r="H42" s="23" t="s">
        <v>143</v>
      </c>
      <c r="I42" s="24" t="s">
        <v>94</v>
      </c>
      <c r="J42" s="24" t="s">
        <v>95</v>
      </c>
      <c r="K42" s="24" t="s">
        <v>451</v>
      </c>
      <c r="L42" s="24" t="s">
        <v>172</v>
      </c>
      <c r="M42" s="25" t="n">
        <v>1</v>
      </c>
      <c r="N42" s="25" t="s">
        <v>68</v>
      </c>
      <c r="O42" s="25" t="s">
        <v>452</v>
      </c>
      <c r="P42" s="25" t="s">
        <v>70</v>
      </c>
      <c r="Q42" s="25" t="s">
        <v>97</v>
      </c>
      <c r="R42" s="26" t="s">
        <v>453</v>
      </c>
      <c r="S42" s="26" t="s">
        <v>73</v>
      </c>
      <c r="T42" s="26" t="n">
        <v>30</v>
      </c>
      <c r="U42" s="26" t="s">
        <v>99</v>
      </c>
      <c r="V42" s="26" t="s">
        <v>74</v>
      </c>
      <c r="W42" s="26" t="s">
        <v>75</v>
      </c>
      <c r="X42" s="26" t="s">
        <v>76</v>
      </c>
      <c r="Y42" s="26" t="s">
        <v>137</v>
      </c>
      <c r="Z42" s="26" t="s">
        <v>97</v>
      </c>
      <c r="AA42" s="26" t="s">
        <v>454</v>
      </c>
      <c r="AB42" s="26" t="s">
        <v>213</v>
      </c>
      <c r="AC42" s="27" t="s">
        <v>79</v>
      </c>
      <c r="AD42" s="27" t="s">
        <v>79</v>
      </c>
      <c r="AE42" s="27" t="s">
        <v>79</v>
      </c>
      <c r="AF42" s="27" t="s">
        <v>79</v>
      </c>
      <c r="AG42" s="27" t="s">
        <v>79</v>
      </c>
      <c r="AH42" s="27" t="s">
        <v>79</v>
      </c>
      <c r="AI42" s="27" t="s">
        <v>79</v>
      </c>
      <c r="AJ42" s="27" t="s">
        <v>79</v>
      </c>
      <c r="AK42" s="27" t="s">
        <v>79</v>
      </c>
      <c r="AL42" s="27" t="s">
        <v>79</v>
      </c>
      <c r="AM42" s="27" t="s">
        <v>79</v>
      </c>
      <c r="AN42" s="25" t="s">
        <v>176</v>
      </c>
      <c r="AO42" s="25" t="s">
        <v>83</v>
      </c>
      <c r="AP42" s="25" t="s">
        <v>123</v>
      </c>
      <c r="AQ42" s="25" t="s">
        <v>83</v>
      </c>
      <c r="AR42" s="25" t="s">
        <v>104</v>
      </c>
      <c r="AS42" s="25"/>
      <c r="AT42" s="25"/>
      <c r="AU42" s="20" t="s">
        <v>455</v>
      </c>
      <c r="AV42" s="21" t="s">
        <v>85</v>
      </c>
      <c r="AW42" s="21" t="s">
        <v>456</v>
      </c>
      <c r="AX42" s="29" t="s">
        <v>457</v>
      </c>
      <c r="AY42" s="29" t="s">
        <v>458</v>
      </c>
      <c r="AZ42" s="29" t="s">
        <v>459</v>
      </c>
      <c r="BA42" s="21"/>
      <c r="BB42" s="21"/>
      <c r="BC42" s="21"/>
      <c r="BD42" s="21"/>
      <c r="BE42" s="21" t="s">
        <v>90</v>
      </c>
      <c r="BF42" s="30"/>
      <c r="BG42" s="30"/>
      <c r="BH42" s="30"/>
      <c r="BI42" s="30"/>
    </row>
    <row r="43" customFormat="false" ht="18" hidden="false" customHeight="true" outlineLevel="0" collapsed="false">
      <c r="A43" s="20" t="n">
        <v>40</v>
      </c>
      <c r="B43" s="21" t="s">
        <v>460</v>
      </c>
      <c r="C43" s="21" t="s">
        <v>461</v>
      </c>
      <c r="D43" s="21" t="s">
        <v>60</v>
      </c>
      <c r="E43" s="22" t="n">
        <v>42197</v>
      </c>
      <c r="F43" s="23" t="s">
        <v>129</v>
      </c>
      <c r="G43" s="23" t="s">
        <v>62</v>
      </c>
      <c r="H43" s="23" t="s">
        <v>462</v>
      </c>
      <c r="I43" s="24" t="s">
        <v>169</v>
      </c>
      <c r="J43" s="24" t="s">
        <v>170</v>
      </c>
      <c r="K43" s="24" t="s">
        <v>463</v>
      </c>
      <c r="L43" s="24" t="s">
        <v>209</v>
      </c>
      <c r="M43" s="25" t="n">
        <v>1</v>
      </c>
      <c r="N43" s="25" t="s">
        <v>68</v>
      </c>
      <c r="O43" s="25" t="s">
        <v>464</v>
      </c>
      <c r="P43" s="25" t="s">
        <v>70</v>
      </c>
      <c r="Q43" s="25" t="s">
        <v>322</v>
      </c>
      <c r="R43" s="26" t="s">
        <v>72</v>
      </c>
      <c r="S43" s="26" t="s">
        <v>70</v>
      </c>
      <c r="T43" s="26" t="n">
        <v>12</v>
      </c>
      <c r="U43" s="26" t="s">
        <v>159</v>
      </c>
      <c r="V43" s="26" t="s">
        <v>415</v>
      </c>
      <c r="W43" s="26" t="s">
        <v>120</v>
      </c>
      <c r="X43" s="26" t="s">
        <v>160</v>
      </c>
      <c r="Y43" s="26" t="s">
        <v>157</v>
      </c>
      <c r="Z43" s="26" t="s">
        <v>157</v>
      </c>
      <c r="AA43" s="26" t="s">
        <v>323</v>
      </c>
      <c r="AB43" s="26" t="s">
        <v>324</v>
      </c>
      <c r="AC43" s="27" t="s">
        <v>79</v>
      </c>
      <c r="AD43" s="27" t="s">
        <v>79</v>
      </c>
      <c r="AE43" s="27" t="s">
        <v>79</v>
      </c>
      <c r="AF43" s="27" t="s">
        <v>79</v>
      </c>
      <c r="AG43" s="27" t="s">
        <v>79</v>
      </c>
      <c r="AH43" s="27" t="s">
        <v>79</v>
      </c>
      <c r="AI43" s="27" t="s">
        <v>79</v>
      </c>
      <c r="AJ43" s="27" t="s">
        <v>79</v>
      </c>
      <c r="AK43" s="27" t="s">
        <v>79</v>
      </c>
      <c r="AL43" s="27" t="s">
        <v>79</v>
      </c>
      <c r="AM43" s="27" t="s">
        <v>79</v>
      </c>
      <c r="AN43" s="25" t="s">
        <v>102</v>
      </c>
      <c r="AO43" s="25" t="s">
        <v>83</v>
      </c>
      <c r="AP43" s="25" t="s">
        <v>103</v>
      </c>
      <c r="AQ43" s="25" t="s">
        <v>83</v>
      </c>
      <c r="AR43" s="25" t="s">
        <v>104</v>
      </c>
      <c r="AS43" s="25"/>
      <c r="AT43" s="25"/>
      <c r="AU43" s="20"/>
      <c r="AV43" s="21" t="s">
        <v>85</v>
      </c>
      <c r="AW43" s="21" t="s">
        <v>465</v>
      </c>
      <c r="AX43" s="29" t="s">
        <v>466</v>
      </c>
      <c r="AY43" s="29" t="s">
        <v>467</v>
      </c>
      <c r="AZ43" s="21"/>
      <c r="BA43" s="21"/>
      <c r="BB43" s="21"/>
      <c r="BC43" s="21"/>
      <c r="BD43" s="21"/>
      <c r="BE43" s="21" t="s">
        <v>109</v>
      </c>
      <c r="BF43" s="30"/>
      <c r="BG43" s="30"/>
      <c r="BH43" s="30"/>
      <c r="BI43" s="30"/>
    </row>
    <row r="44" customFormat="false" ht="18" hidden="false" customHeight="true" outlineLevel="0" collapsed="false">
      <c r="A44" s="20" t="n">
        <v>41</v>
      </c>
      <c r="B44" s="21" t="s">
        <v>460</v>
      </c>
      <c r="C44" s="21" t="s">
        <v>461</v>
      </c>
      <c r="D44" s="21" t="s">
        <v>60</v>
      </c>
      <c r="E44" s="22" t="n">
        <v>42197</v>
      </c>
      <c r="F44" s="23" t="s">
        <v>129</v>
      </c>
      <c r="G44" s="23" t="s">
        <v>62</v>
      </c>
      <c r="H44" s="23" t="s">
        <v>462</v>
      </c>
      <c r="I44" s="24" t="s">
        <v>169</v>
      </c>
      <c r="J44" s="24" t="s">
        <v>170</v>
      </c>
      <c r="K44" s="24" t="s">
        <v>463</v>
      </c>
      <c r="L44" s="24" t="s">
        <v>209</v>
      </c>
      <c r="M44" s="25" t="n">
        <v>1</v>
      </c>
      <c r="N44" s="25" t="s">
        <v>68</v>
      </c>
      <c r="O44" s="25" t="s">
        <v>464</v>
      </c>
      <c r="P44" s="25" t="s">
        <v>70</v>
      </c>
      <c r="Q44" s="25" t="s">
        <v>322</v>
      </c>
      <c r="R44" s="26" t="s">
        <v>72</v>
      </c>
      <c r="S44" s="26" t="s">
        <v>73</v>
      </c>
      <c r="T44" s="26" t="n">
        <v>13</v>
      </c>
      <c r="U44" s="26" t="s">
        <v>159</v>
      </c>
      <c r="V44" s="26" t="s">
        <v>119</v>
      </c>
      <c r="W44" s="26" t="s">
        <v>120</v>
      </c>
      <c r="X44" s="26" t="s">
        <v>160</v>
      </c>
      <c r="Y44" s="26" t="s">
        <v>157</v>
      </c>
      <c r="Z44" s="26" t="s">
        <v>157</v>
      </c>
      <c r="AA44" s="26" t="s">
        <v>323</v>
      </c>
      <c r="AB44" s="26" t="s">
        <v>324</v>
      </c>
      <c r="AC44" s="27" t="s">
        <v>79</v>
      </c>
      <c r="AD44" s="27" t="s">
        <v>79</v>
      </c>
      <c r="AE44" s="27" t="s">
        <v>79</v>
      </c>
      <c r="AF44" s="27" t="s">
        <v>79</v>
      </c>
      <c r="AG44" s="27" t="s">
        <v>79</v>
      </c>
      <c r="AH44" s="27" t="s">
        <v>79</v>
      </c>
      <c r="AI44" s="27" t="s">
        <v>79</v>
      </c>
      <c r="AJ44" s="27" t="s">
        <v>79</v>
      </c>
      <c r="AK44" s="27" t="s">
        <v>79</v>
      </c>
      <c r="AL44" s="27" t="s">
        <v>79</v>
      </c>
      <c r="AM44" s="27" t="s">
        <v>79</v>
      </c>
      <c r="AN44" s="25" t="s">
        <v>102</v>
      </c>
      <c r="AO44" s="25" t="s">
        <v>83</v>
      </c>
      <c r="AP44" s="25" t="s">
        <v>103</v>
      </c>
      <c r="AQ44" s="25" t="s">
        <v>83</v>
      </c>
      <c r="AR44" s="25" t="s">
        <v>104</v>
      </c>
      <c r="AS44" s="25"/>
      <c r="AT44" s="25"/>
      <c r="AU44" s="20"/>
      <c r="AV44" s="21" t="s">
        <v>85</v>
      </c>
      <c r="AW44" s="21" t="s">
        <v>465</v>
      </c>
      <c r="AX44" s="29" t="s">
        <v>466</v>
      </c>
      <c r="AY44" s="29" t="s">
        <v>467</v>
      </c>
      <c r="AZ44" s="21"/>
      <c r="BA44" s="21"/>
      <c r="BB44" s="21"/>
      <c r="BC44" s="21"/>
      <c r="BD44" s="21"/>
      <c r="BE44" s="21" t="s">
        <v>109</v>
      </c>
      <c r="BF44" s="30"/>
      <c r="BG44" s="30"/>
      <c r="BH44" s="30"/>
      <c r="BI44" s="30"/>
    </row>
    <row r="45" customFormat="false" ht="18" hidden="false" customHeight="true" outlineLevel="0" collapsed="false">
      <c r="A45" s="20" t="n">
        <v>42</v>
      </c>
      <c r="B45" s="21" t="s">
        <v>460</v>
      </c>
      <c r="C45" s="21" t="s">
        <v>461</v>
      </c>
      <c r="D45" s="21" t="s">
        <v>60</v>
      </c>
      <c r="E45" s="22" t="n">
        <v>42205</v>
      </c>
      <c r="F45" s="23" t="s">
        <v>152</v>
      </c>
      <c r="G45" s="23" t="s">
        <v>153</v>
      </c>
      <c r="H45" s="23" t="s">
        <v>468</v>
      </c>
      <c r="I45" s="24" t="s">
        <v>226</v>
      </c>
      <c r="J45" s="24" t="s">
        <v>95</v>
      </c>
      <c r="K45" s="24" t="s">
        <v>469</v>
      </c>
      <c r="L45" s="24" t="s">
        <v>209</v>
      </c>
      <c r="M45" s="25" t="n">
        <v>1</v>
      </c>
      <c r="N45" s="25" t="s">
        <v>68</v>
      </c>
      <c r="O45" s="25" t="s">
        <v>470</v>
      </c>
      <c r="P45" s="25" t="s">
        <v>70</v>
      </c>
      <c r="Q45" s="25" t="s">
        <v>71</v>
      </c>
      <c r="R45" s="26" t="s">
        <v>471</v>
      </c>
      <c r="S45" s="26" t="s">
        <v>73</v>
      </c>
      <c r="T45" s="26" t="n">
        <v>47</v>
      </c>
      <c r="U45" s="26" t="s">
        <v>99</v>
      </c>
      <c r="V45" s="26" t="s">
        <v>135</v>
      </c>
      <c r="W45" s="26" t="s">
        <v>136</v>
      </c>
      <c r="X45" s="26" t="s">
        <v>72</v>
      </c>
      <c r="Y45" s="26" t="s">
        <v>100</v>
      </c>
      <c r="Z45" s="26" t="s">
        <v>100</v>
      </c>
      <c r="AA45" s="26" t="s">
        <v>472</v>
      </c>
      <c r="AB45" s="26" t="s">
        <v>162</v>
      </c>
      <c r="AC45" s="27" t="s">
        <v>79</v>
      </c>
      <c r="AD45" s="27" t="s">
        <v>79</v>
      </c>
      <c r="AE45" s="27" t="s">
        <v>79</v>
      </c>
      <c r="AF45" s="27" t="s">
        <v>79</v>
      </c>
      <c r="AG45" s="27" t="s">
        <v>79</v>
      </c>
      <c r="AH45" s="27" t="s">
        <v>79</v>
      </c>
      <c r="AI45" s="27" t="s">
        <v>79</v>
      </c>
      <c r="AJ45" s="27" t="s">
        <v>79</v>
      </c>
      <c r="AK45" s="27" t="s">
        <v>79</v>
      </c>
      <c r="AL45" s="27" t="s">
        <v>79</v>
      </c>
      <c r="AM45" s="27" t="s">
        <v>79</v>
      </c>
      <c r="AN45" s="25" t="s">
        <v>102</v>
      </c>
      <c r="AO45" s="25" t="s">
        <v>83</v>
      </c>
      <c r="AP45" s="25" t="s">
        <v>103</v>
      </c>
      <c r="AQ45" s="25" t="s">
        <v>83</v>
      </c>
      <c r="AR45" s="25" t="s">
        <v>104</v>
      </c>
      <c r="AS45" s="25"/>
      <c r="AT45" s="25"/>
      <c r="AU45" s="20"/>
      <c r="AV45" s="21" t="s">
        <v>85</v>
      </c>
      <c r="AW45" s="21" t="s">
        <v>473</v>
      </c>
      <c r="AX45" s="29" t="s">
        <v>474</v>
      </c>
      <c r="AY45" s="29" t="s">
        <v>475</v>
      </c>
      <c r="AZ45" s="29" t="s">
        <v>476</v>
      </c>
      <c r="BA45" s="21"/>
      <c r="BB45" s="21"/>
      <c r="BC45" s="21"/>
      <c r="BD45" s="21"/>
      <c r="BE45" s="21" t="s">
        <v>109</v>
      </c>
      <c r="BF45" s="30"/>
      <c r="BG45" s="30"/>
      <c r="BH45" s="30"/>
      <c r="BI45" s="30"/>
    </row>
    <row r="46" customFormat="false" ht="18" hidden="false" customHeight="true" outlineLevel="0" collapsed="false">
      <c r="A46" s="20" t="n">
        <v>43</v>
      </c>
      <c r="B46" s="21" t="s">
        <v>460</v>
      </c>
      <c r="C46" s="21" t="s">
        <v>461</v>
      </c>
      <c r="D46" s="21" t="s">
        <v>60</v>
      </c>
      <c r="E46" s="22" t="n">
        <v>42207</v>
      </c>
      <c r="F46" s="23" t="s">
        <v>61</v>
      </c>
      <c r="G46" s="23" t="s">
        <v>62</v>
      </c>
      <c r="H46" s="23" t="s">
        <v>477</v>
      </c>
      <c r="I46" s="24" t="s">
        <v>478</v>
      </c>
      <c r="J46" s="24" t="s">
        <v>95</v>
      </c>
      <c r="K46" s="24" t="s">
        <v>380</v>
      </c>
      <c r="L46" s="24" t="s">
        <v>67</v>
      </c>
      <c r="M46" s="25" t="n">
        <v>1</v>
      </c>
      <c r="N46" s="25" t="s">
        <v>68</v>
      </c>
      <c r="O46" s="25" t="s">
        <v>479</v>
      </c>
      <c r="P46" s="25" t="s">
        <v>70</v>
      </c>
      <c r="Q46" s="25" t="s">
        <v>71</v>
      </c>
      <c r="R46" s="26" t="s">
        <v>480</v>
      </c>
      <c r="S46" s="26" t="s">
        <v>73</v>
      </c>
      <c r="T46" s="26" t="n">
        <v>43</v>
      </c>
      <c r="U46" s="26" t="s">
        <v>99</v>
      </c>
      <c r="V46" s="26" t="s">
        <v>135</v>
      </c>
      <c r="W46" s="26" t="s">
        <v>136</v>
      </c>
      <c r="X46" s="26" t="s">
        <v>481</v>
      </c>
      <c r="Y46" s="26" t="s">
        <v>100</v>
      </c>
      <c r="Z46" s="26" t="s">
        <v>100</v>
      </c>
      <c r="AA46" s="26" t="s">
        <v>482</v>
      </c>
      <c r="AB46" s="26" t="s">
        <v>78</v>
      </c>
      <c r="AC46" s="27" t="s">
        <v>79</v>
      </c>
      <c r="AD46" s="27" t="s">
        <v>79</v>
      </c>
      <c r="AE46" s="27" t="s">
        <v>79</v>
      </c>
      <c r="AF46" s="27" t="s">
        <v>79</v>
      </c>
      <c r="AG46" s="27" t="s">
        <v>79</v>
      </c>
      <c r="AH46" s="27" t="s">
        <v>79</v>
      </c>
      <c r="AI46" s="27" t="s">
        <v>79</v>
      </c>
      <c r="AJ46" s="27" t="s">
        <v>79</v>
      </c>
      <c r="AK46" s="27" t="s">
        <v>79</v>
      </c>
      <c r="AL46" s="27" t="s">
        <v>79</v>
      </c>
      <c r="AM46" s="27" t="s">
        <v>79</v>
      </c>
      <c r="AN46" s="25" t="s">
        <v>102</v>
      </c>
      <c r="AO46" s="25" t="s">
        <v>483</v>
      </c>
      <c r="AP46" s="25" t="s">
        <v>82</v>
      </c>
      <c r="AQ46" s="25" t="s">
        <v>484</v>
      </c>
      <c r="AR46" s="25" t="s">
        <v>84</v>
      </c>
      <c r="AS46" s="25"/>
      <c r="AT46" s="34" t="s">
        <v>485</v>
      </c>
      <c r="AU46" s="20"/>
      <c r="AV46" s="21" t="s">
        <v>85</v>
      </c>
      <c r="AW46" s="21" t="s">
        <v>486</v>
      </c>
      <c r="AX46" s="29" t="s">
        <v>487</v>
      </c>
      <c r="AY46" s="29" t="s">
        <v>488</v>
      </c>
      <c r="AZ46" s="29" t="s">
        <v>489</v>
      </c>
      <c r="BA46" s="21"/>
      <c r="BB46" s="21"/>
      <c r="BC46" s="21"/>
      <c r="BD46" s="21"/>
      <c r="BE46" s="21" t="s">
        <v>109</v>
      </c>
      <c r="BF46" s="30"/>
      <c r="BG46" s="30"/>
      <c r="BH46" s="30"/>
      <c r="BI46" s="30"/>
    </row>
    <row r="47" customFormat="false" ht="18" hidden="false" customHeight="true" outlineLevel="0" collapsed="false">
      <c r="A47" s="20" t="n">
        <v>44</v>
      </c>
      <c r="B47" s="21" t="s">
        <v>460</v>
      </c>
      <c r="C47" s="21" t="s">
        <v>461</v>
      </c>
      <c r="D47" s="21" t="s">
        <v>60</v>
      </c>
      <c r="E47" s="22" t="n">
        <v>42207</v>
      </c>
      <c r="F47" s="23" t="s">
        <v>329</v>
      </c>
      <c r="G47" s="23" t="s">
        <v>62</v>
      </c>
      <c r="H47" s="23" t="s">
        <v>443</v>
      </c>
      <c r="I47" s="24" t="s">
        <v>490</v>
      </c>
      <c r="J47" s="24" t="s">
        <v>95</v>
      </c>
      <c r="K47" s="24" t="s">
        <v>491</v>
      </c>
      <c r="L47" s="24" t="s">
        <v>172</v>
      </c>
      <c r="M47" s="25" t="n">
        <v>1</v>
      </c>
      <c r="N47" s="25" t="s">
        <v>68</v>
      </c>
      <c r="O47" s="25" t="s">
        <v>492</v>
      </c>
      <c r="P47" s="25" t="s">
        <v>70</v>
      </c>
      <c r="Q47" s="25" t="s">
        <v>282</v>
      </c>
      <c r="R47" s="26" t="s">
        <v>493</v>
      </c>
      <c r="S47" s="26" t="s">
        <v>73</v>
      </c>
      <c r="T47" s="26" t="n">
        <v>39</v>
      </c>
      <c r="U47" s="26" t="s">
        <v>99</v>
      </c>
      <c r="V47" s="26" t="s">
        <v>74</v>
      </c>
      <c r="W47" s="26" t="s">
        <v>75</v>
      </c>
      <c r="X47" s="26" t="s">
        <v>76</v>
      </c>
      <c r="Y47" s="26" t="s">
        <v>100</v>
      </c>
      <c r="Z47" s="26" t="s">
        <v>100</v>
      </c>
      <c r="AA47" s="26" t="s">
        <v>200</v>
      </c>
      <c r="AB47" s="26" t="s">
        <v>148</v>
      </c>
      <c r="AC47" s="27" t="s">
        <v>79</v>
      </c>
      <c r="AD47" s="27" t="s">
        <v>79</v>
      </c>
      <c r="AE47" s="27" t="s">
        <v>79</v>
      </c>
      <c r="AF47" s="27" t="s">
        <v>79</v>
      </c>
      <c r="AG47" s="27" t="s">
        <v>79</v>
      </c>
      <c r="AH47" s="27" t="s">
        <v>79</v>
      </c>
      <c r="AI47" s="27" t="s">
        <v>79</v>
      </c>
      <c r="AJ47" s="27" t="s">
        <v>79</v>
      </c>
      <c r="AK47" s="27" t="s">
        <v>79</v>
      </c>
      <c r="AL47" s="27" t="s">
        <v>79</v>
      </c>
      <c r="AM47" s="27" t="s">
        <v>79</v>
      </c>
      <c r="AN47" s="25" t="s">
        <v>102</v>
      </c>
      <c r="AO47" s="25" t="s">
        <v>83</v>
      </c>
      <c r="AP47" s="25" t="s">
        <v>103</v>
      </c>
      <c r="AQ47" s="25" t="s">
        <v>83</v>
      </c>
      <c r="AR47" s="25" t="s">
        <v>104</v>
      </c>
      <c r="AS47" s="25" t="s">
        <v>494</v>
      </c>
      <c r="AT47" s="25"/>
      <c r="AU47" s="20" t="s">
        <v>495</v>
      </c>
      <c r="AV47" s="21" t="s">
        <v>85</v>
      </c>
      <c r="AW47" s="21" t="s">
        <v>496</v>
      </c>
      <c r="AX47" s="29" t="s">
        <v>497</v>
      </c>
      <c r="AY47" s="29" t="s">
        <v>498</v>
      </c>
      <c r="AZ47" s="29" t="s">
        <v>499</v>
      </c>
      <c r="BA47" s="21" t="s">
        <v>500</v>
      </c>
      <c r="BB47" s="21"/>
      <c r="BC47" s="21"/>
      <c r="BD47" s="21"/>
      <c r="BE47" s="21" t="s">
        <v>109</v>
      </c>
      <c r="BF47" s="30"/>
      <c r="BG47" s="30"/>
      <c r="BH47" s="30"/>
      <c r="BI47" s="30"/>
    </row>
    <row r="48" customFormat="false" ht="18" hidden="false" customHeight="true" outlineLevel="0" collapsed="false">
      <c r="A48" s="20" t="n">
        <v>45</v>
      </c>
      <c r="B48" s="21" t="s">
        <v>460</v>
      </c>
      <c r="C48" s="21" t="s">
        <v>461</v>
      </c>
      <c r="D48" s="21" t="s">
        <v>60</v>
      </c>
      <c r="E48" s="22" t="n">
        <v>42211</v>
      </c>
      <c r="F48" s="23" t="s">
        <v>501</v>
      </c>
      <c r="G48" s="23" t="s">
        <v>206</v>
      </c>
      <c r="H48" s="23" t="s">
        <v>502</v>
      </c>
      <c r="I48" s="24" t="s">
        <v>503</v>
      </c>
      <c r="J48" s="24" t="s">
        <v>282</v>
      </c>
      <c r="K48" s="24" t="s">
        <v>504</v>
      </c>
      <c r="L48" s="24" t="s">
        <v>209</v>
      </c>
      <c r="M48" s="25" t="n">
        <v>1</v>
      </c>
      <c r="N48" s="25" t="s">
        <v>68</v>
      </c>
      <c r="O48" s="25" t="s">
        <v>505</v>
      </c>
      <c r="P48" s="25" t="s">
        <v>70</v>
      </c>
      <c r="Q48" s="25" t="s">
        <v>157</v>
      </c>
      <c r="R48" s="26" t="s">
        <v>506</v>
      </c>
      <c r="S48" s="26" t="s">
        <v>73</v>
      </c>
      <c r="T48" s="26" t="n">
        <v>35</v>
      </c>
      <c r="U48" s="26" t="s">
        <v>99</v>
      </c>
      <c r="V48" s="26" t="s">
        <v>507</v>
      </c>
      <c r="W48" s="26" t="s">
        <v>120</v>
      </c>
      <c r="X48" s="26" t="s">
        <v>76</v>
      </c>
      <c r="Y48" s="26" t="s">
        <v>72</v>
      </c>
      <c r="Z48" s="26" t="s">
        <v>72</v>
      </c>
      <c r="AA48" s="26" t="s">
        <v>508</v>
      </c>
      <c r="AB48" s="26" t="s">
        <v>162</v>
      </c>
      <c r="AC48" s="27" t="s">
        <v>79</v>
      </c>
      <c r="AD48" s="27" t="s">
        <v>79</v>
      </c>
      <c r="AE48" s="27" t="s">
        <v>79</v>
      </c>
      <c r="AF48" s="27" t="s">
        <v>79</v>
      </c>
      <c r="AG48" s="27" t="s">
        <v>79</v>
      </c>
      <c r="AH48" s="27" t="s">
        <v>79</v>
      </c>
      <c r="AI48" s="27" t="s">
        <v>79</v>
      </c>
      <c r="AJ48" s="27" t="s">
        <v>79</v>
      </c>
      <c r="AK48" s="27" t="s">
        <v>79</v>
      </c>
      <c r="AL48" s="27" t="s">
        <v>79</v>
      </c>
      <c r="AM48" s="27" t="s">
        <v>79</v>
      </c>
      <c r="AN48" s="25" t="s">
        <v>102</v>
      </c>
      <c r="AO48" s="25" t="s">
        <v>83</v>
      </c>
      <c r="AP48" s="25" t="s">
        <v>103</v>
      </c>
      <c r="AQ48" s="25" t="s">
        <v>83</v>
      </c>
      <c r="AR48" s="25" t="s">
        <v>104</v>
      </c>
      <c r="AS48" s="25"/>
      <c r="AT48" s="25"/>
      <c r="AU48" s="20"/>
      <c r="AV48" s="21" t="s">
        <v>85</v>
      </c>
      <c r="AW48" s="21" t="s">
        <v>509</v>
      </c>
      <c r="AX48" s="29" t="s">
        <v>510</v>
      </c>
      <c r="AY48" s="32"/>
      <c r="AZ48" s="21"/>
      <c r="BA48" s="21"/>
      <c r="BB48" s="21"/>
      <c r="BC48" s="21"/>
      <c r="BD48" s="21"/>
      <c r="BE48" s="21" t="s">
        <v>109</v>
      </c>
      <c r="BF48" s="30"/>
      <c r="BG48" s="30"/>
      <c r="BH48" s="30"/>
      <c r="BI48" s="30"/>
    </row>
    <row r="49" customFormat="false" ht="18" hidden="false" customHeight="true" outlineLevel="0" collapsed="false">
      <c r="A49" s="20" t="n">
        <v>46</v>
      </c>
      <c r="B49" s="21" t="s">
        <v>460</v>
      </c>
      <c r="C49" s="21" t="s">
        <v>511</v>
      </c>
      <c r="D49" s="21" t="s">
        <v>60</v>
      </c>
      <c r="E49" s="22" t="n">
        <v>42217</v>
      </c>
      <c r="F49" s="23" t="s">
        <v>61</v>
      </c>
      <c r="G49" s="23" t="s">
        <v>62</v>
      </c>
      <c r="H49" s="23" t="s">
        <v>512</v>
      </c>
      <c r="I49" s="24" t="s">
        <v>226</v>
      </c>
      <c r="J49" s="24" t="s">
        <v>95</v>
      </c>
      <c r="K49" s="24" t="s">
        <v>113</v>
      </c>
      <c r="L49" s="24" t="s">
        <v>67</v>
      </c>
      <c r="M49" s="25" t="n">
        <v>1</v>
      </c>
      <c r="N49" s="25" t="s">
        <v>68</v>
      </c>
      <c r="O49" s="25" t="s">
        <v>513</v>
      </c>
      <c r="P49" s="25" t="s">
        <v>70</v>
      </c>
      <c r="Q49" s="25" t="s">
        <v>312</v>
      </c>
      <c r="R49" s="26" t="s">
        <v>79</v>
      </c>
      <c r="S49" s="26" t="s">
        <v>79</v>
      </c>
      <c r="T49" s="26" t="s">
        <v>79</v>
      </c>
      <c r="U49" s="26" t="s">
        <v>79</v>
      </c>
      <c r="V49" s="26" t="s">
        <v>79</v>
      </c>
      <c r="W49" s="26" t="s">
        <v>79</v>
      </c>
      <c r="X49" s="26" t="s">
        <v>79</v>
      </c>
      <c r="Y49" s="26" t="s">
        <v>79</v>
      </c>
      <c r="Z49" s="26" t="s">
        <v>79</v>
      </c>
      <c r="AA49" s="26" t="s">
        <v>79</v>
      </c>
      <c r="AB49" s="26" t="s">
        <v>79</v>
      </c>
      <c r="AC49" s="27" t="s">
        <v>514</v>
      </c>
      <c r="AD49" s="27" t="s">
        <v>73</v>
      </c>
      <c r="AE49" s="27" t="n">
        <v>22</v>
      </c>
      <c r="AF49" s="27" t="s">
        <v>99</v>
      </c>
      <c r="AG49" s="27" t="s">
        <v>135</v>
      </c>
      <c r="AH49" s="27" t="s">
        <v>136</v>
      </c>
      <c r="AI49" s="27" t="s">
        <v>72</v>
      </c>
      <c r="AJ49" s="27" t="s">
        <v>100</v>
      </c>
      <c r="AK49" s="27" t="s">
        <v>100</v>
      </c>
      <c r="AL49" s="27" t="s">
        <v>515</v>
      </c>
      <c r="AM49" s="27" t="s">
        <v>162</v>
      </c>
      <c r="AN49" s="25" t="s">
        <v>102</v>
      </c>
      <c r="AO49" s="25" t="s">
        <v>83</v>
      </c>
      <c r="AP49" s="25" t="s">
        <v>103</v>
      </c>
      <c r="AQ49" s="25" t="s">
        <v>83</v>
      </c>
      <c r="AR49" s="25" t="s">
        <v>104</v>
      </c>
      <c r="AS49" s="25"/>
      <c r="AT49" s="25"/>
      <c r="AU49" s="20"/>
      <c r="AV49" s="21" t="s">
        <v>85</v>
      </c>
      <c r="AW49" s="21" t="s">
        <v>516</v>
      </c>
      <c r="AX49" s="29" t="s">
        <v>517</v>
      </c>
      <c r="AY49" s="29" t="s">
        <v>518</v>
      </c>
      <c r="AZ49" s="29" t="s">
        <v>519</v>
      </c>
      <c r="BA49" s="21"/>
      <c r="BB49" s="21"/>
      <c r="BC49" s="21"/>
      <c r="BD49" s="21"/>
      <c r="BE49" s="21" t="s">
        <v>109</v>
      </c>
      <c r="BF49" s="30"/>
      <c r="BG49" s="30"/>
      <c r="BH49" s="30"/>
      <c r="BI49" s="30"/>
    </row>
    <row r="50" customFormat="false" ht="18" hidden="false" customHeight="true" outlineLevel="0" collapsed="false">
      <c r="A50" s="20" t="n">
        <v>47</v>
      </c>
      <c r="B50" s="21" t="s">
        <v>460</v>
      </c>
      <c r="C50" s="21" t="s">
        <v>511</v>
      </c>
      <c r="D50" s="21" t="s">
        <v>60</v>
      </c>
      <c r="E50" s="22" t="n">
        <v>42220</v>
      </c>
      <c r="F50" s="23" t="s">
        <v>129</v>
      </c>
      <c r="G50" s="23" t="s">
        <v>62</v>
      </c>
      <c r="H50" s="23" t="s">
        <v>520</v>
      </c>
      <c r="I50" s="24" t="s">
        <v>94</v>
      </c>
      <c r="J50" s="24" t="s">
        <v>95</v>
      </c>
      <c r="K50" s="24" t="s">
        <v>66</v>
      </c>
      <c r="L50" s="24" t="s">
        <v>67</v>
      </c>
      <c r="M50" s="25" t="n">
        <v>1</v>
      </c>
      <c r="N50" s="25" t="s">
        <v>68</v>
      </c>
      <c r="O50" s="25" t="s">
        <v>521</v>
      </c>
      <c r="P50" s="25" t="s">
        <v>70</v>
      </c>
      <c r="Q50" s="25" t="s">
        <v>322</v>
      </c>
      <c r="R50" s="26" t="s">
        <v>506</v>
      </c>
      <c r="S50" s="26" t="s">
        <v>73</v>
      </c>
      <c r="T50" s="26" t="n">
        <v>50</v>
      </c>
      <c r="U50" s="26" t="s">
        <v>99</v>
      </c>
      <c r="V50" s="26" t="s">
        <v>74</v>
      </c>
      <c r="W50" s="26" t="s">
        <v>75</v>
      </c>
      <c r="X50" s="26" t="s">
        <v>76</v>
      </c>
      <c r="Y50" s="26" t="s">
        <v>522</v>
      </c>
      <c r="Z50" s="26" t="s">
        <v>97</v>
      </c>
      <c r="AA50" s="26" t="s">
        <v>523</v>
      </c>
      <c r="AB50" s="26" t="s">
        <v>324</v>
      </c>
      <c r="AC50" s="27" t="s">
        <v>79</v>
      </c>
      <c r="AD50" s="27" t="s">
        <v>79</v>
      </c>
      <c r="AE50" s="27" t="s">
        <v>79</v>
      </c>
      <c r="AF50" s="27" t="s">
        <v>79</v>
      </c>
      <c r="AG50" s="27" t="s">
        <v>79</v>
      </c>
      <c r="AH50" s="27" t="s">
        <v>79</v>
      </c>
      <c r="AI50" s="27" t="s">
        <v>79</v>
      </c>
      <c r="AJ50" s="27" t="s">
        <v>79</v>
      </c>
      <c r="AK50" s="27" t="s">
        <v>79</v>
      </c>
      <c r="AL50" s="27" t="s">
        <v>79</v>
      </c>
      <c r="AM50" s="27" t="s">
        <v>79</v>
      </c>
      <c r="AN50" s="25" t="s">
        <v>102</v>
      </c>
      <c r="AO50" s="25" t="s">
        <v>83</v>
      </c>
      <c r="AP50" s="25" t="s">
        <v>103</v>
      </c>
      <c r="AQ50" s="25" t="s">
        <v>83</v>
      </c>
      <c r="AR50" s="25" t="s">
        <v>104</v>
      </c>
      <c r="AS50" s="25"/>
      <c r="AT50" s="25"/>
      <c r="AU50" s="20"/>
      <c r="AV50" s="21" t="s">
        <v>85</v>
      </c>
      <c r="AW50" s="21" t="s">
        <v>524</v>
      </c>
      <c r="AX50" s="29" t="s">
        <v>525</v>
      </c>
      <c r="AY50" s="29" t="s">
        <v>526</v>
      </c>
      <c r="AZ50" s="29" t="s">
        <v>527</v>
      </c>
      <c r="BA50" s="21"/>
      <c r="BB50" s="21"/>
      <c r="BC50" s="21"/>
      <c r="BD50" s="21"/>
      <c r="BE50" s="21" t="s">
        <v>109</v>
      </c>
      <c r="BF50" s="30"/>
      <c r="BG50" s="30"/>
      <c r="BH50" s="30"/>
      <c r="BI50" s="30"/>
    </row>
    <row r="51" customFormat="false" ht="18" hidden="false" customHeight="true" outlineLevel="0" collapsed="false">
      <c r="A51" s="20" t="n">
        <v>48</v>
      </c>
      <c r="B51" s="21" t="s">
        <v>460</v>
      </c>
      <c r="C51" s="21" t="s">
        <v>511</v>
      </c>
      <c r="D51" s="21" t="s">
        <v>60</v>
      </c>
      <c r="E51" s="22" t="n">
        <v>42225</v>
      </c>
      <c r="F51" s="23" t="s">
        <v>129</v>
      </c>
      <c r="G51" s="23" t="s">
        <v>62</v>
      </c>
      <c r="H51" s="23" t="s">
        <v>192</v>
      </c>
      <c r="I51" s="24" t="s">
        <v>94</v>
      </c>
      <c r="J51" s="24" t="s">
        <v>95</v>
      </c>
      <c r="K51" s="24" t="s">
        <v>66</v>
      </c>
      <c r="L51" s="24" t="s">
        <v>67</v>
      </c>
      <c r="M51" s="25" t="n">
        <v>1</v>
      </c>
      <c r="N51" s="25" t="s">
        <v>68</v>
      </c>
      <c r="O51" s="25" t="s">
        <v>528</v>
      </c>
      <c r="P51" s="25" t="s">
        <v>70</v>
      </c>
      <c r="Q51" s="25" t="s">
        <v>282</v>
      </c>
      <c r="R51" s="26" t="s">
        <v>529</v>
      </c>
      <c r="S51" s="26" t="s">
        <v>73</v>
      </c>
      <c r="T51" s="26" t="n">
        <v>27</v>
      </c>
      <c r="U51" s="26" t="s">
        <v>99</v>
      </c>
      <c r="V51" s="26" t="s">
        <v>74</v>
      </c>
      <c r="W51" s="26" t="s">
        <v>75</v>
      </c>
      <c r="X51" s="26" t="s">
        <v>76</v>
      </c>
      <c r="Y51" s="26" t="s">
        <v>530</v>
      </c>
      <c r="Z51" s="26" t="s">
        <v>282</v>
      </c>
      <c r="AA51" s="26" t="s">
        <v>531</v>
      </c>
      <c r="AB51" s="26" t="s">
        <v>162</v>
      </c>
      <c r="AC51" s="27" t="s">
        <v>79</v>
      </c>
      <c r="AD51" s="27" t="s">
        <v>79</v>
      </c>
      <c r="AE51" s="27" t="s">
        <v>79</v>
      </c>
      <c r="AF51" s="27" t="s">
        <v>79</v>
      </c>
      <c r="AG51" s="27" t="s">
        <v>79</v>
      </c>
      <c r="AH51" s="27" t="s">
        <v>79</v>
      </c>
      <c r="AI51" s="27" t="s">
        <v>79</v>
      </c>
      <c r="AJ51" s="27" t="s">
        <v>79</v>
      </c>
      <c r="AK51" s="27" t="s">
        <v>79</v>
      </c>
      <c r="AL51" s="27" t="s">
        <v>79</v>
      </c>
      <c r="AM51" s="27" t="s">
        <v>79</v>
      </c>
      <c r="AN51" s="25" t="s">
        <v>80</v>
      </c>
      <c r="AO51" s="25" t="s">
        <v>83</v>
      </c>
      <c r="AP51" s="25" t="s">
        <v>123</v>
      </c>
      <c r="AQ51" s="25" t="s">
        <v>83</v>
      </c>
      <c r="AR51" s="25" t="s">
        <v>124</v>
      </c>
      <c r="AS51" s="25"/>
      <c r="AT51" s="25"/>
      <c r="AU51" s="20"/>
      <c r="AV51" s="21" t="s">
        <v>85</v>
      </c>
      <c r="AW51" s="21" t="s">
        <v>532</v>
      </c>
      <c r="AX51" s="29" t="s">
        <v>533</v>
      </c>
      <c r="AY51" s="29" t="s">
        <v>534</v>
      </c>
      <c r="AZ51" s="29" t="s">
        <v>535</v>
      </c>
      <c r="BA51" s="21"/>
      <c r="BB51" s="21"/>
      <c r="BC51" s="21"/>
      <c r="BD51" s="21"/>
      <c r="BE51" s="21" t="s">
        <v>90</v>
      </c>
      <c r="BF51" s="30"/>
      <c r="BG51" s="30"/>
      <c r="BH51" s="30"/>
      <c r="BI51" s="30"/>
    </row>
    <row r="52" customFormat="false" ht="18" hidden="false" customHeight="true" outlineLevel="0" collapsed="false">
      <c r="A52" s="20" t="n">
        <v>49</v>
      </c>
      <c r="B52" s="21" t="s">
        <v>460</v>
      </c>
      <c r="C52" s="21" t="s">
        <v>511</v>
      </c>
      <c r="D52" s="21" t="s">
        <v>60</v>
      </c>
      <c r="E52" s="22" t="n">
        <v>42227</v>
      </c>
      <c r="F52" s="23" t="s">
        <v>61</v>
      </c>
      <c r="G52" s="23" t="s">
        <v>62</v>
      </c>
      <c r="H52" s="23" t="s">
        <v>536</v>
      </c>
      <c r="I52" s="24" t="s">
        <v>537</v>
      </c>
      <c r="J52" s="24" t="s">
        <v>95</v>
      </c>
      <c r="K52" s="24" t="s">
        <v>66</v>
      </c>
      <c r="L52" s="24" t="s">
        <v>67</v>
      </c>
      <c r="M52" s="25" t="n">
        <v>1</v>
      </c>
      <c r="N52" s="25" t="s">
        <v>68</v>
      </c>
      <c r="O52" s="25" t="s">
        <v>538</v>
      </c>
      <c r="P52" s="25" t="s">
        <v>70</v>
      </c>
      <c r="Q52" s="25" t="s">
        <v>97</v>
      </c>
      <c r="R52" s="26" t="s">
        <v>539</v>
      </c>
      <c r="S52" s="26" t="s">
        <v>73</v>
      </c>
      <c r="T52" s="26" t="n">
        <v>25</v>
      </c>
      <c r="U52" s="26" t="s">
        <v>99</v>
      </c>
      <c r="V52" s="26" t="s">
        <v>74</v>
      </c>
      <c r="W52" s="26" t="s">
        <v>75</v>
      </c>
      <c r="X52" s="26" t="s">
        <v>76</v>
      </c>
      <c r="Y52" s="26" t="s">
        <v>137</v>
      </c>
      <c r="Z52" s="26" t="s">
        <v>97</v>
      </c>
      <c r="AA52" s="26" t="s">
        <v>101</v>
      </c>
      <c r="AB52" s="26" t="s">
        <v>78</v>
      </c>
      <c r="AC52" s="27" t="s">
        <v>79</v>
      </c>
      <c r="AD52" s="27" t="s">
        <v>79</v>
      </c>
      <c r="AE52" s="27" t="s">
        <v>79</v>
      </c>
      <c r="AF52" s="27" t="s">
        <v>79</v>
      </c>
      <c r="AG52" s="27" t="s">
        <v>79</v>
      </c>
      <c r="AH52" s="27" t="s">
        <v>79</v>
      </c>
      <c r="AI52" s="27" t="s">
        <v>79</v>
      </c>
      <c r="AJ52" s="27" t="s">
        <v>79</v>
      </c>
      <c r="AK52" s="27" t="s">
        <v>79</v>
      </c>
      <c r="AL52" s="27" t="s">
        <v>79</v>
      </c>
      <c r="AM52" s="27" t="s">
        <v>79</v>
      </c>
      <c r="AN52" s="25" t="s">
        <v>102</v>
      </c>
      <c r="AO52" s="25" t="s">
        <v>83</v>
      </c>
      <c r="AP52" s="25" t="s">
        <v>103</v>
      </c>
      <c r="AQ52" s="25" t="s">
        <v>83</v>
      </c>
      <c r="AR52" s="25" t="s">
        <v>104</v>
      </c>
      <c r="AS52" s="25"/>
      <c r="AT52" s="25"/>
      <c r="AU52" s="20"/>
      <c r="AV52" s="21" t="s">
        <v>85</v>
      </c>
      <c r="AW52" s="21" t="s">
        <v>540</v>
      </c>
      <c r="AX52" s="29" t="s">
        <v>541</v>
      </c>
      <c r="AY52" s="29" t="s">
        <v>542</v>
      </c>
      <c r="AZ52" s="29" t="s">
        <v>543</v>
      </c>
      <c r="BA52" s="21"/>
      <c r="BB52" s="21"/>
      <c r="BC52" s="21"/>
      <c r="BD52" s="21"/>
      <c r="BE52" s="21" t="s">
        <v>109</v>
      </c>
      <c r="BF52" s="30"/>
      <c r="BG52" s="30"/>
      <c r="BH52" s="30"/>
      <c r="BI52" s="30"/>
    </row>
    <row r="53" customFormat="false" ht="18" hidden="false" customHeight="true" outlineLevel="0" collapsed="false">
      <c r="A53" s="20" t="n">
        <v>50</v>
      </c>
      <c r="B53" s="21" t="s">
        <v>460</v>
      </c>
      <c r="C53" s="21" t="s">
        <v>511</v>
      </c>
      <c r="D53" s="21" t="s">
        <v>60</v>
      </c>
      <c r="E53" s="22" t="n">
        <v>42243</v>
      </c>
      <c r="F53" s="23" t="s">
        <v>152</v>
      </c>
      <c r="G53" s="23" t="s">
        <v>153</v>
      </c>
      <c r="H53" s="23" t="s">
        <v>154</v>
      </c>
      <c r="I53" s="24" t="s">
        <v>537</v>
      </c>
      <c r="J53" s="24" t="s">
        <v>95</v>
      </c>
      <c r="K53" s="24" t="s">
        <v>113</v>
      </c>
      <c r="L53" s="24" t="s">
        <v>67</v>
      </c>
      <c r="M53" s="25" t="n">
        <v>1</v>
      </c>
      <c r="N53" s="25" t="s">
        <v>68</v>
      </c>
      <c r="O53" s="25" t="s">
        <v>544</v>
      </c>
      <c r="P53" s="25" t="s">
        <v>70</v>
      </c>
      <c r="Q53" s="25" t="s">
        <v>360</v>
      </c>
      <c r="R53" s="26" t="s">
        <v>545</v>
      </c>
      <c r="S53" s="26" t="s">
        <v>73</v>
      </c>
      <c r="T53" s="26" t="n">
        <v>25</v>
      </c>
      <c r="U53" s="26" t="s">
        <v>99</v>
      </c>
      <c r="V53" s="26" t="s">
        <v>135</v>
      </c>
      <c r="W53" s="26" t="s">
        <v>136</v>
      </c>
      <c r="X53" s="26" t="s">
        <v>121</v>
      </c>
      <c r="Y53" s="26" t="s">
        <v>100</v>
      </c>
      <c r="Z53" s="26" t="s">
        <v>100</v>
      </c>
      <c r="AA53" s="26" t="s">
        <v>546</v>
      </c>
      <c r="AB53" s="26" t="s">
        <v>162</v>
      </c>
      <c r="AC53" s="27" t="s">
        <v>79</v>
      </c>
      <c r="AD53" s="27" t="s">
        <v>79</v>
      </c>
      <c r="AE53" s="27" t="s">
        <v>79</v>
      </c>
      <c r="AF53" s="27" t="s">
        <v>79</v>
      </c>
      <c r="AG53" s="27" t="s">
        <v>79</v>
      </c>
      <c r="AH53" s="27" t="s">
        <v>79</v>
      </c>
      <c r="AI53" s="27" t="s">
        <v>79</v>
      </c>
      <c r="AJ53" s="27" t="s">
        <v>79</v>
      </c>
      <c r="AK53" s="27" t="s">
        <v>79</v>
      </c>
      <c r="AL53" s="27" t="s">
        <v>79</v>
      </c>
      <c r="AM53" s="27" t="s">
        <v>79</v>
      </c>
      <c r="AN53" s="25" t="s">
        <v>80</v>
      </c>
      <c r="AO53" s="25" t="s">
        <v>83</v>
      </c>
      <c r="AP53" s="25" t="s">
        <v>123</v>
      </c>
      <c r="AQ53" s="25" t="s">
        <v>83</v>
      </c>
      <c r="AR53" s="25" t="s">
        <v>124</v>
      </c>
      <c r="AS53" s="25"/>
      <c r="AT53" s="25"/>
      <c r="AU53" s="20"/>
      <c r="AV53" s="21" t="s">
        <v>85</v>
      </c>
      <c r="AW53" s="21" t="s">
        <v>547</v>
      </c>
      <c r="AX53" s="29" t="s">
        <v>548</v>
      </c>
      <c r="AY53" s="29" t="s">
        <v>549</v>
      </c>
      <c r="AZ53" s="29" t="s">
        <v>550</v>
      </c>
      <c r="BA53" s="21"/>
      <c r="BB53" s="21"/>
      <c r="BC53" s="21"/>
      <c r="BD53" s="21"/>
      <c r="BE53" s="21" t="s">
        <v>90</v>
      </c>
      <c r="BF53" s="30"/>
      <c r="BG53" s="30"/>
      <c r="BH53" s="30"/>
      <c r="BI53" s="30"/>
    </row>
    <row r="54" customFormat="false" ht="18" hidden="false" customHeight="true" outlineLevel="0" collapsed="false">
      <c r="A54" s="20" t="n">
        <v>51</v>
      </c>
      <c r="B54" s="21" t="s">
        <v>460</v>
      </c>
      <c r="C54" s="21" t="s">
        <v>551</v>
      </c>
      <c r="D54" s="21" t="s">
        <v>60</v>
      </c>
      <c r="E54" s="22" t="n">
        <v>42252</v>
      </c>
      <c r="F54" s="23" t="s">
        <v>91</v>
      </c>
      <c r="G54" s="23" t="s">
        <v>92</v>
      </c>
      <c r="H54" s="23" t="s">
        <v>552</v>
      </c>
      <c r="I54" s="24" t="s">
        <v>94</v>
      </c>
      <c r="J54" s="24" t="s">
        <v>95</v>
      </c>
      <c r="K54" s="24" t="s">
        <v>66</v>
      </c>
      <c r="L54" s="24" t="s">
        <v>67</v>
      </c>
      <c r="M54" s="25" t="n">
        <v>1</v>
      </c>
      <c r="N54" s="25" t="s">
        <v>68</v>
      </c>
      <c r="O54" s="25" t="s">
        <v>553</v>
      </c>
      <c r="P54" s="25" t="s">
        <v>70</v>
      </c>
      <c r="Q54" s="25" t="s">
        <v>312</v>
      </c>
      <c r="R54" s="26" t="s">
        <v>554</v>
      </c>
      <c r="S54" s="26" t="s">
        <v>73</v>
      </c>
      <c r="T54" s="26" t="n">
        <v>45</v>
      </c>
      <c r="U54" s="26" t="s">
        <v>99</v>
      </c>
      <c r="V54" s="26" t="s">
        <v>74</v>
      </c>
      <c r="W54" s="26" t="s">
        <v>75</v>
      </c>
      <c r="X54" s="26" t="s">
        <v>76</v>
      </c>
      <c r="Y54" s="26" t="s">
        <v>100</v>
      </c>
      <c r="Z54" s="26" t="s">
        <v>100</v>
      </c>
      <c r="AA54" s="26" t="s">
        <v>555</v>
      </c>
      <c r="AB54" s="26" t="s">
        <v>162</v>
      </c>
      <c r="AC54" s="27" t="s">
        <v>79</v>
      </c>
      <c r="AD54" s="27" t="s">
        <v>79</v>
      </c>
      <c r="AE54" s="27" t="s">
        <v>79</v>
      </c>
      <c r="AF54" s="27" t="s">
        <v>79</v>
      </c>
      <c r="AG54" s="27" t="s">
        <v>79</v>
      </c>
      <c r="AH54" s="27" t="s">
        <v>79</v>
      </c>
      <c r="AI54" s="27" t="s">
        <v>79</v>
      </c>
      <c r="AJ54" s="27" t="s">
        <v>79</v>
      </c>
      <c r="AK54" s="27" t="s">
        <v>79</v>
      </c>
      <c r="AL54" s="27" t="s">
        <v>79</v>
      </c>
      <c r="AM54" s="27" t="s">
        <v>79</v>
      </c>
      <c r="AN54" s="25" t="s">
        <v>80</v>
      </c>
      <c r="AO54" s="25" t="s">
        <v>83</v>
      </c>
      <c r="AP54" s="25" t="s">
        <v>123</v>
      </c>
      <c r="AQ54" s="25" t="s">
        <v>83</v>
      </c>
      <c r="AR54" s="25" t="s">
        <v>124</v>
      </c>
      <c r="AS54" s="25"/>
      <c r="AT54" s="25"/>
      <c r="AU54" s="20"/>
      <c r="AV54" s="21" t="s">
        <v>85</v>
      </c>
      <c r="AW54" s="21" t="s">
        <v>556</v>
      </c>
      <c r="AX54" s="29" t="s">
        <v>557</v>
      </c>
      <c r="AY54" s="29" t="s">
        <v>558</v>
      </c>
      <c r="AZ54" s="29" t="s">
        <v>559</v>
      </c>
      <c r="BA54" s="21"/>
      <c r="BB54" s="21"/>
      <c r="BC54" s="21"/>
      <c r="BD54" s="21"/>
      <c r="BE54" s="21" t="s">
        <v>90</v>
      </c>
      <c r="BF54" s="30"/>
      <c r="BG54" s="30"/>
      <c r="BH54" s="30"/>
      <c r="BI54" s="30"/>
    </row>
    <row r="55" customFormat="false" ht="18" hidden="false" customHeight="true" outlineLevel="0" collapsed="false">
      <c r="A55" s="20" t="n">
        <v>52</v>
      </c>
      <c r="B55" s="21" t="s">
        <v>460</v>
      </c>
      <c r="C55" s="21" t="s">
        <v>551</v>
      </c>
      <c r="D55" s="21" t="s">
        <v>60</v>
      </c>
      <c r="E55" s="22" t="n">
        <v>42256</v>
      </c>
      <c r="F55" s="23" t="s">
        <v>367</v>
      </c>
      <c r="G55" s="23" t="s">
        <v>153</v>
      </c>
      <c r="H55" s="23" t="s">
        <v>560</v>
      </c>
      <c r="I55" s="24" t="s">
        <v>94</v>
      </c>
      <c r="J55" s="24" t="s">
        <v>95</v>
      </c>
      <c r="K55" s="24" t="s">
        <v>66</v>
      </c>
      <c r="L55" s="24" t="s">
        <v>67</v>
      </c>
      <c r="M55" s="25" t="n">
        <v>1</v>
      </c>
      <c r="N55" s="25" t="s">
        <v>68</v>
      </c>
      <c r="O55" s="25" t="s">
        <v>561</v>
      </c>
      <c r="P55" s="25" t="s">
        <v>70</v>
      </c>
      <c r="Q55" s="25" t="s">
        <v>249</v>
      </c>
      <c r="R55" s="26" t="s">
        <v>562</v>
      </c>
      <c r="S55" s="26" t="s">
        <v>73</v>
      </c>
      <c r="T55" s="26" t="n">
        <v>33</v>
      </c>
      <c r="U55" s="26" t="s">
        <v>99</v>
      </c>
      <c r="V55" s="26" t="s">
        <v>74</v>
      </c>
      <c r="W55" s="26" t="s">
        <v>75</v>
      </c>
      <c r="X55" s="26" t="s">
        <v>76</v>
      </c>
      <c r="Y55" s="26" t="s">
        <v>100</v>
      </c>
      <c r="Z55" s="26" t="s">
        <v>100</v>
      </c>
      <c r="AA55" s="26" t="s">
        <v>563</v>
      </c>
      <c r="AB55" s="26" t="s">
        <v>162</v>
      </c>
      <c r="AC55" s="27" t="s">
        <v>79</v>
      </c>
      <c r="AD55" s="27" t="s">
        <v>79</v>
      </c>
      <c r="AE55" s="27" t="s">
        <v>79</v>
      </c>
      <c r="AF55" s="27" t="s">
        <v>79</v>
      </c>
      <c r="AG55" s="27" t="s">
        <v>79</v>
      </c>
      <c r="AH55" s="27" t="s">
        <v>79</v>
      </c>
      <c r="AI55" s="27" t="s">
        <v>79</v>
      </c>
      <c r="AJ55" s="27" t="s">
        <v>79</v>
      </c>
      <c r="AK55" s="27" t="s">
        <v>79</v>
      </c>
      <c r="AL55" s="27" t="s">
        <v>79</v>
      </c>
      <c r="AM55" s="27" t="s">
        <v>79</v>
      </c>
      <c r="AN55" s="25" t="s">
        <v>80</v>
      </c>
      <c r="AO55" s="25" t="s">
        <v>83</v>
      </c>
      <c r="AP55" s="25" t="s">
        <v>123</v>
      </c>
      <c r="AQ55" s="25" t="s">
        <v>83</v>
      </c>
      <c r="AR55" s="25" t="s">
        <v>124</v>
      </c>
      <c r="AS55" s="25" t="s">
        <v>564</v>
      </c>
      <c r="AT55" s="25"/>
      <c r="AU55" s="20"/>
      <c r="AV55" s="21" t="s">
        <v>85</v>
      </c>
      <c r="AW55" s="21" t="s">
        <v>565</v>
      </c>
      <c r="AX55" s="29" t="s">
        <v>566</v>
      </c>
      <c r="AY55" s="29" t="s">
        <v>567</v>
      </c>
      <c r="AZ55" s="29" t="s">
        <v>568</v>
      </c>
      <c r="BA55" s="21"/>
      <c r="BB55" s="21"/>
      <c r="BC55" s="21"/>
      <c r="BD55" s="21"/>
      <c r="BE55" s="21" t="s">
        <v>109</v>
      </c>
      <c r="BF55" s="30"/>
      <c r="BG55" s="30"/>
      <c r="BH55" s="30"/>
      <c r="BI55" s="30"/>
    </row>
    <row r="56" customFormat="false" ht="18" hidden="false" customHeight="true" outlineLevel="0" collapsed="false">
      <c r="A56" s="20" t="n">
        <v>53</v>
      </c>
      <c r="B56" s="21" t="s">
        <v>460</v>
      </c>
      <c r="C56" s="21" t="s">
        <v>551</v>
      </c>
      <c r="D56" s="21" t="s">
        <v>60</v>
      </c>
      <c r="E56" s="22" t="n">
        <v>42257</v>
      </c>
      <c r="F56" s="23" t="s">
        <v>235</v>
      </c>
      <c r="G56" s="23" t="s">
        <v>92</v>
      </c>
      <c r="H56" s="23" t="s">
        <v>569</v>
      </c>
      <c r="I56" s="24" t="s">
        <v>94</v>
      </c>
      <c r="J56" s="24" t="s">
        <v>95</v>
      </c>
      <c r="K56" s="24" t="s">
        <v>570</v>
      </c>
      <c r="L56" s="24" t="s">
        <v>172</v>
      </c>
      <c r="M56" s="25" t="n">
        <v>1</v>
      </c>
      <c r="N56" s="25" t="s">
        <v>68</v>
      </c>
      <c r="O56" s="25" t="s">
        <v>571</v>
      </c>
      <c r="P56" s="25" t="s">
        <v>70</v>
      </c>
      <c r="Q56" s="25" t="s">
        <v>71</v>
      </c>
      <c r="R56" s="26" t="s">
        <v>572</v>
      </c>
      <c r="S56" s="26" t="s">
        <v>73</v>
      </c>
      <c r="T56" s="26" t="n">
        <v>27</v>
      </c>
      <c r="U56" s="26" t="s">
        <v>99</v>
      </c>
      <c r="V56" s="26" t="s">
        <v>74</v>
      </c>
      <c r="W56" s="26" t="s">
        <v>75</v>
      </c>
      <c r="X56" s="26" t="s">
        <v>76</v>
      </c>
      <c r="Y56" s="26" t="s">
        <v>72</v>
      </c>
      <c r="Z56" s="26" t="s">
        <v>72</v>
      </c>
      <c r="AA56" s="26" t="s">
        <v>573</v>
      </c>
      <c r="AB56" s="26" t="s">
        <v>162</v>
      </c>
      <c r="AC56" s="27" t="s">
        <v>79</v>
      </c>
      <c r="AD56" s="27" t="s">
        <v>79</v>
      </c>
      <c r="AE56" s="27" t="s">
        <v>79</v>
      </c>
      <c r="AF56" s="27" t="s">
        <v>79</v>
      </c>
      <c r="AG56" s="27" t="s">
        <v>79</v>
      </c>
      <c r="AH56" s="27" t="s">
        <v>79</v>
      </c>
      <c r="AI56" s="27" t="s">
        <v>79</v>
      </c>
      <c r="AJ56" s="27" t="s">
        <v>79</v>
      </c>
      <c r="AK56" s="27" t="s">
        <v>79</v>
      </c>
      <c r="AL56" s="27" t="s">
        <v>79</v>
      </c>
      <c r="AM56" s="27" t="s">
        <v>79</v>
      </c>
      <c r="AN56" s="25" t="s">
        <v>102</v>
      </c>
      <c r="AO56" s="25" t="s">
        <v>83</v>
      </c>
      <c r="AP56" s="25" t="s">
        <v>103</v>
      </c>
      <c r="AQ56" s="25" t="s">
        <v>83</v>
      </c>
      <c r="AR56" s="25" t="s">
        <v>104</v>
      </c>
      <c r="AS56" s="25" t="s">
        <v>574</v>
      </c>
      <c r="AT56" s="25"/>
      <c r="AU56" s="20"/>
      <c r="AV56" s="21" t="s">
        <v>85</v>
      </c>
      <c r="AW56" s="21" t="s">
        <v>575</v>
      </c>
      <c r="AX56" s="29" t="s">
        <v>576</v>
      </c>
      <c r="AY56" s="29" t="s">
        <v>577</v>
      </c>
      <c r="AZ56" s="29" t="s">
        <v>578</v>
      </c>
      <c r="BA56" s="21"/>
      <c r="BB56" s="21"/>
      <c r="BC56" s="21"/>
      <c r="BD56" s="21"/>
      <c r="BE56" s="21" t="s">
        <v>109</v>
      </c>
      <c r="BF56" s="30"/>
      <c r="BG56" s="30"/>
      <c r="BH56" s="30"/>
      <c r="BI56" s="30"/>
    </row>
    <row r="57" customFormat="false" ht="18" hidden="false" customHeight="true" outlineLevel="0" collapsed="false">
      <c r="A57" s="20" t="n">
        <v>54</v>
      </c>
      <c r="B57" s="21" t="s">
        <v>460</v>
      </c>
      <c r="C57" s="21" t="s">
        <v>551</v>
      </c>
      <c r="D57" s="21" t="s">
        <v>60</v>
      </c>
      <c r="E57" s="22" t="n">
        <v>42267</v>
      </c>
      <c r="F57" s="23" t="s">
        <v>129</v>
      </c>
      <c r="G57" s="23" t="s">
        <v>62</v>
      </c>
      <c r="H57" s="23" t="s">
        <v>462</v>
      </c>
      <c r="I57" s="24" t="s">
        <v>537</v>
      </c>
      <c r="J57" s="24" t="s">
        <v>95</v>
      </c>
      <c r="K57" s="24" t="s">
        <v>113</v>
      </c>
      <c r="L57" s="24" t="s">
        <v>67</v>
      </c>
      <c r="M57" s="25" t="n">
        <v>1</v>
      </c>
      <c r="N57" s="25" t="s">
        <v>68</v>
      </c>
      <c r="O57" s="25" t="s">
        <v>579</v>
      </c>
      <c r="P57" s="25" t="s">
        <v>70</v>
      </c>
      <c r="Q57" s="25" t="s">
        <v>71</v>
      </c>
      <c r="R57" s="26" t="s">
        <v>580</v>
      </c>
      <c r="S57" s="26" t="s">
        <v>73</v>
      </c>
      <c r="T57" s="26" t="n">
        <v>20</v>
      </c>
      <c r="U57" s="26" t="s">
        <v>157</v>
      </c>
      <c r="V57" s="26" t="s">
        <v>119</v>
      </c>
      <c r="W57" s="26" t="s">
        <v>120</v>
      </c>
      <c r="X57" s="26" t="s">
        <v>160</v>
      </c>
      <c r="Y57" s="26" t="s">
        <v>157</v>
      </c>
      <c r="Z57" s="26" t="s">
        <v>157</v>
      </c>
      <c r="AA57" s="26" t="s">
        <v>200</v>
      </c>
      <c r="AB57" s="26" t="s">
        <v>148</v>
      </c>
      <c r="AC57" s="27" t="s">
        <v>79</v>
      </c>
      <c r="AD57" s="27" t="s">
        <v>79</v>
      </c>
      <c r="AE57" s="27" t="s">
        <v>79</v>
      </c>
      <c r="AF57" s="27" t="s">
        <v>79</v>
      </c>
      <c r="AG57" s="27" t="s">
        <v>79</v>
      </c>
      <c r="AH57" s="27" t="s">
        <v>79</v>
      </c>
      <c r="AI57" s="27" t="s">
        <v>79</v>
      </c>
      <c r="AJ57" s="27" t="s">
        <v>79</v>
      </c>
      <c r="AK57" s="27" t="s">
        <v>79</v>
      </c>
      <c r="AL57" s="27" t="s">
        <v>79</v>
      </c>
      <c r="AM57" s="27" t="s">
        <v>79</v>
      </c>
      <c r="AN57" s="25" t="s">
        <v>102</v>
      </c>
      <c r="AO57" s="25" t="s">
        <v>83</v>
      </c>
      <c r="AP57" s="25" t="s">
        <v>103</v>
      </c>
      <c r="AQ57" s="25" t="s">
        <v>83</v>
      </c>
      <c r="AR57" s="25" t="s">
        <v>104</v>
      </c>
      <c r="AS57" s="25"/>
      <c r="AT57" s="25"/>
      <c r="AU57" s="20"/>
      <c r="AV57" s="21" t="s">
        <v>85</v>
      </c>
      <c r="AW57" s="21" t="s">
        <v>581</v>
      </c>
      <c r="AX57" s="29" t="s">
        <v>582</v>
      </c>
      <c r="AY57" s="29" t="s">
        <v>583</v>
      </c>
      <c r="AZ57" s="29" t="s">
        <v>584</v>
      </c>
      <c r="BA57" s="21"/>
      <c r="BB57" s="21"/>
      <c r="BC57" s="21"/>
      <c r="BD57" s="21"/>
      <c r="BE57" s="21" t="s">
        <v>109</v>
      </c>
      <c r="BF57" s="30"/>
      <c r="BG57" s="30"/>
      <c r="BH57" s="30"/>
      <c r="BI57" s="30"/>
    </row>
    <row r="58" customFormat="false" ht="18" hidden="false" customHeight="true" outlineLevel="0" collapsed="false">
      <c r="A58" s="20" t="n">
        <v>55</v>
      </c>
      <c r="B58" s="21" t="s">
        <v>460</v>
      </c>
      <c r="C58" s="21" t="s">
        <v>551</v>
      </c>
      <c r="D58" s="21" t="s">
        <v>60</v>
      </c>
      <c r="E58" s="22" t="n">
        <v>42269</v>
      </c>
      <c r="F58" s="23" t="s">
        <v>91</v>
      </c>
      <c r="G58" s="23" t="s">
        <v>92</v>
      </c>
      <c r="H58" s="23" t="s">
        <v>585</v>
      </c>
      <c r="I58" s="24" t="s">
        <v>94</v>
      </c>
      <c r="J58" s="24" t="s">
        <v>95</v>
      </c>
      <c r="K58" s="24" t="s">
        <v>66</v>
      </c>
      <c r="L58" s="24" t="s">
        <v>67</v>
      </c>
      <c r="M58" s="25" t="n">
        <v>1</v>
      </c>
      <c r="N58" s="25" t="s">
        <v>68</v>
      </c>
      <c r="O58" s="25" t="s">
        <v>586</v>
      </c>
      <c r="P58" s="25" t="s">
        <v>70</v>
      </c>
      <c r="Q58" s="25" t="s">
        <v>97</v>
      </c>
      <c r="R58" s="26" t="s">
        <v>587</v>
      </c>
      <c r="S58" s="26" t="s">
        <v>73</v>
      </c>
      <c r="T58" s="26" t="n">
        <v>18</v>
      </c>
      <c r="U58" s="26" t="s">
        <v>157</v>
      </c>
      <c r="V58" s="26" t="s">
        <v>74</v>
      </c>
      <c r="W58" s="26" t="s">
        <v>75</v>
      </c>
      <c r="X58" s="26" t="s">
        <v>76</v>
      </c>
      <c r="Y58" s="26" t="s">
        <v>100</v>
      </c>
      <c r="Z58" s="26" t="s">
        <v>100</v>
      </c>
      <c r="AA58" s="26" t="s">
        <v>588</v>
      </c>
      <c r="AB58" s="26" t="s">
        <v>78</v>
      </c>
      <c r="AC58" s="27" t="s">
        <v>79</v>
      </c>
      <c r="AD58" s="27" t="s">
        <v>79</v>
      </c>
      <c r="AE58" s="27" t="s">
        <v>79</v>
      </c>
      <c r="AF58" s="27" t="s">
        <v>79</v>
      </c>
      <c r="AG58" s="27" t="s">
        <v>79</v>
      </c>
      <c r="AH58" s="27" t="s">
        <v>79</v>
      </c>
      <c r="AI58" s="27" t="s">
        <v>79</v>
      </c>
      <c r="AJ58" s="27" t="s">
        <v>79</v>
      </c>
      <c r="AK58" s="27" t="s">
        <v>79</v>
      </c>
      <c r="AL58" s="27" t="s">
        <v>79</v>
      </c>
      <c r="AM58" s="27" t="s">
        <v>79</v>
      </c>
      <c r="AN58" s="25" t="s">
        <v>80</v>
      </c>
      <c r="AO58" s="25" t="s">
        <v>83</v>
      </c>
      <c r="AP58" s="25" t="s">
        <v>123</v>
      </c>
      <c r="AQ58" s="25" t="s">
        <v>83</v>
      </c>
      <c r="AR58" s="25" t="s">
        <v>124</v>
      </c>
      <c r="AS58" s="25"/>
      <c r="AT58" s="25"/>
      <c r="AU58" s="20"/>
      <c r="AV58" s="21" t="s">
        <v>85</v>
      </c>
      <c r="AW58" s="21" t="s">
        <v>589</v>
      </c>
      <c r="AX58" s="29" t="s">
        <v>590</v>
      </c>
      <c r="AY58" s="29" t="s">
        <v>591</v>
      </c>
      <c r="AZ58" s="29" t="s">
        <v>592</v>
      </c>
      <c r="BA58" s="21"/>
      <c r="BB58" s="21"/>
      <c r="BC58" s="21"/>
      <c r="BD58" s="21"/>
      <c r="BE58" s="21" t="s">
        <v>90</v>
      </c>
      <c r="BF58" s="30"/>
      <c r="BG58" s="30"/>
      <c r="BH58" s="30"/>
      <c r="BI58" s="30"/>
    </row>
    <row r="59" customFormat="false" ht="18" hidden="false" customHeight="true" outlineLevel="0" collapsed="false">
      <c r="A59" s="20" t="n">
        <v>56</v>
      </c>
      <c r="B59" s="21" t="s">
        <v>460</v>
      </c>
      <c r="C59" s="21" t="s">
        <v>551</v>
      </c>
      <c r="D59" s="21" t="s">
        <v>60</v>
      </c>
      <c r="E59" s="22" t="n">
        <v>42274</v>
      </c>
      <c r="F59" s="23" t="s">
        <v>152</v>
      </c>
      <c r="G59" s="23" t="s">
        <v>153</v>
      </c>
      <c r="H59" s="23" t="s">
        <v>593</v>
      </c>
      <c r="I59" s="24" t="s">
        <v>594</v>
      </c>
      <c r="J59" s="24" t="s">
        <v>95</v>
      </c>
      <c r="K59" s="24" t="s">
        <v>113</v>
      </c>
      <c r="L59" s="24" t="s">
        <v>67</v>
      </c>
      <c r="M59" s="25" t="n">
        <v>1</v>
      </c>
      <c r="N59" s="25" t="s">
        <v>68</v>
      </c>
      <c r="O59" s="25" t="s">
        <v>595</v>
      </c>
      <c r="P59" s="25" t="s">
        <v>70</v>
      </c>
      <c r="Q59" s="25" t="s">
        <v>360</v>
      </c>
      <c r="R59" s="26" t="s">
        <v>596</v>
      </c>
      <c r="S59" s="26" t="s">
        <v>73</v>
      </c>
      <c r="T59" s="26" t="n">
        <v>23</v>
      </c>
      <c r="U59" s="26" t="s">
        <v>99</v>
      </c>
      <c r="V59" s="26" t="s">
        <v>135</v>
      </c>
      <c r="W59" s="26" t="s">
        <v>136</v>
      </c>
      <c r="X59" s="26" t="s">
        <v>160</v>
      </c>
      <c r="Y59" s="26" t="s">
        <v>72</v>
      </c>
      <c r="Z59" s="26" t="s">
        <v>72</v>
      </c>
      <c r="AA59" s="26" t="s">
        <v>101</v>
      </c>
      <c r="AB59" s="26" t="s">
        <v>78</v>
      </c>
      <c r="AC59" s="27" t="s">
        <v>79</v>
      </c>
      <c r="AD59" s="27" t="s">
        <v>79</v>
      </c>
      <c r="AE59" s="27" t="s">
        <v>79</v>
      </c>
      <c r="AF59" s="27" t="s">
        <v>79</v>
      </c>
      <c r="AG59" s="27" t="s">
        <v>79</v>
      </c>
      <c r="AH59" s="27" t="s">
        <v>79</v>
      </c>
      <c r="AI59" s="27" t="s">
        <v>79</v>
      </c>
      <c r="AJ59" s="27" t="s">
        <v>79</v>
      </c>
      <c r="AK59" s="27" t="s">
        <v>79</v>
      </c>
      <c r="AL59" s="27" t="s">
        <v>79</v>
      </c>
      <c r="AM59" s="27" t="s">
        <v>79</v>
      </c>
      <c r="AN59" s="25" t="s">
        <v>80</v>
      </c>
      <c r="AO59" s="25" t="s">
        <v>83</v>
      </c>
      <c r="AP59" s="25" t="s">
        <v>123</v>
      </c>
      <c r="AQ59" s="25" t="s">
        <v>83</v>
      </c>
      <c r="AR59" s="25" t="s">
        <v>124</v>
      </c>
      <c r="AS59" s="25"/>
      <c r="AT59" s="25"/>
      <c r="AU59" s="20"/>
      <c r="AV59" s="21" t="s">
        <v>85</v>
      </c>
      <c r="AW59" s="21" t="s">
        <v>597</v>
      </c>
      <c r="AX59" s="29" t="s">
        <v>598</v>
      </c>
      <c r="AY59" s="29" t="s">
        <v>599</v>
      </c>
      <c r="AZ59" s="29" t="s">
        <v>600</v>
      </c>
      <c r="BA59" s="21"/>
      <c r="BB59" s="21"/>
      <c r="BC59" s="21"/>
      <c r="BD59" s="21"/>
      <c r="BE59" s="21" t="s">
        <v>90</v>
      </c>
      <c r="BF59" s="30"/>
      <c r="BG59" s="30"/>
      <c r="BH59" s="30"/>
      <c r="BI59" s="30"/>
    </row>
    <row r="60" customFormat="false" ht="18" hidden="false" customHeight="true" outlineLevel="0" collapsed="false">
      <c r="A60" s="20" t="n">
        <v>57</v>
      </c>
      <c r="B60" s="21" t="s">
        <v>460</v>
      </c>
      <c r="C60" s="21" t="s">
        <v>551</v>
      </c>
      <c r="D60" s="21" t="s">
        <v>60</v>
      </c>
      <c r="E60" s="22" t="n">
        <v>42275</v>
      </c>
      <c r="F60" s="23" t="s">
        <v>601</v>
      </c>
      <c r="G60" s="23" t="s">
        <v>111</v>
      </c>
      <c r="H60" s="23" t="s">
        <v>602</v>
      </c>
      <c r="I60" s="24" t="s">
        <v>603</v>
      </c>
      <c r="J60" s="24" t="s">
        <v>218</v>
      </c>
      <c r="K60" s="24" t="s">
        <v>113</v>
      </c>
      <c r="L60" s="24" t="s">
        <v>67</v>
      </c>
      <c r="M60" s="25" t="n">
        <v>1</v>
      </c>
      <c r="N60" s="25" t="s">
        <v>68</v>
      </c>
      <c r="O60" s="25" t="s">
        <v>604</v>
      </c>
      <c r="P60" s="25" t="s">
        <v>70</v>
      </c>
      <c r="Q60" s="25" t="s">
        <v>360</v>
      </c>
      <c r="R60" s="26" t="s">
        <v>605</v>
      </c>
      <c r="S60" s="26" t="s">
        <v>73</v>
      </c>
      <c r="T60" s="26" t="n">
        <v>29</v>
      </c>
      <c r="U60" s="26" t="s">
        <v>99</v>
      </c>
      <c r="V60" s="26" t="s">
        <v>135</v>
      </c>
      <c r="W60" s="26" t="s">
        <v>136</v>
      </c>
      <c r="X60" s="26" t="s">
        <v>76</v>
      </c>
      <c r="Y60" s="26" t="s">
        <v>72</v>
      </c>
      <c r="Z60" s="26" t="s">
        <v>72</v>
      </c>
      <c r="AA60" s="26" t="s">
        <v>606</v>
      </c>
      <c r="AB60" s="26" t="s">
        <v>213</v>
      </c>
      <c r="AC60" s="27" t="s">
        <v>79</v>
      </c>
      <c r="AD60" s="27" t="s">
        <v>79</v>
      </c>
      <c r="AE60" s="27" t="s">
        <v>79</v>
      </c>
      <c r="AF60" s="27" t="s">
        <v>79</v>
      </c>
      <c r="AG60" s="27" t="s">
        <v>79</v>
      </c>
      <c r="AH60" s="27" t="s">
        <v>79</v>
      </c>
      <c r="AI60" s="27" t="s">
        <v>79</v>
      </c>
      <c r="AJ60" s="27" t="s">
        <v>79</v>
      </c>
      <c r="AK60" s="27" t="s">
        <v>79</v>
      </c>
      <c r="AL60" s="27" t="s">
        <v>79</v>
      </c>
      <c r="AM60" s="27" t="s">
        <v>79</v>
      </c>
      <c r="AN60" s="25" t="s">
        <v>103</v>
      </c>
      <c r="AO60" s="25" t="s">
        <v>607</v>
      </c>
      <c r="AP60" s="25" t="s">
        <v>82</v>
      </c>
      <c r="AQ60" s="25" t="s">
        <v>608</v>
      </c>
      <c r="AR60" s="25" t="s">
        <v>84</v>
      </c>
      <c r="AS60" s="25" t="s">
        <v>609</v>
      </c>
      <c r="AT60" s="25" t="s">
        <v>610</v>
      </c>
      <c r="AU60" s="20" t="s">
        <v>611</v>
      </c>
      <c r="AV60" s="21" t="s">
        <v>85</v>
      </c>
      <c r="AW60" s="21" t="s">
        <v>612</v>
      </c>
      <c r="AX60" s="29" t="s">
        <v>613</v>
      </c>
      <c r="AY60" s="29" t="s">
        <v>614</v>
      </c>
      <c r="AZ60" s="29" t="s">
        <v>615</v>
      </c>
      <c r="BA60" s="21"/>
      <c r="BB60" s="21"/>
      <c r="BC60" s="21"/>
      <c r="BD60" s="21"/>
      <c r="BE60" s="21" t="s">
        <v>109</v>
      </c>
      <c r="BF60" s="30"/>
      <c r="BG60" s="30"/>
      <c r="BH60" s="30"/>
      <c r="BI60" s="30"/>
    </row>
    <row r="61" customFormat="false" ht="18" hidden="false" customHeight="true" outlineLevel="0" collapsed="false">
      <c r="A61" s="20" t="n">
        <v>58</v>
      </c>
      <c r="B61" s="21" t="s">
        <v>460</v>
      </c>
      <c r="C61" s="21" t="s">
        <v>616</v>
      </c>
      <c r="D61" s="21" t="s">
        <v>60</v>
      </c>
      <c r="E61" s="22" t="n">
        <v>42280</v>
      </c>
      <c r="F61" s="23" t="s">
        <v>91</v>
      </c>
      <c r="G61" s="23" t="s">
        <v>92</v>
      </c>
      <c r="H61" s="23" t="s">
        <v>93</v>
      </c>
      <c r="I61" s="24" t="s">
        <v>169</v>
      </c>
      <c r="J61" s="24" t="s">
        <v>170</v>
      </c>
      <c r="K61" s="24" t="s">
        <v>113</v>
      </c>
      <c r="L61" s="24" t="s">
        <v>67</v>
      </c>
      <c r="M61" s="25" t="n">
        <v>1</v>
      </c>
      <c r="N61" s="25" t="s">
        <v>68</v>
      </c>
      <c r="O61" s="25" t="s">
        <v>617</v>
      </c>
      <c r="P61" s="25" t="s">
        <v>70</v>
      </c>
      <c r="Q61" s="25" t="s">
        <v>97</v>
      </c>
      <c r="R61" s="26" t="s">
        <v>358</v>
      </c>
      <c r="S61" s="26" t="s">
        <v>70</v>
      </c>
      <c r="T61" s="26" t="s">
        <v>618</v>
      </c>
      <c r="U61" s="26" t="s">
        <v>159</v>
      </c>
      <c r="V61" s="26" t="s">
        <v>415</v>
      </c>
      <c r="W61" s="26" t="s">
        <v>120</v>
      </c>
      <c r="X61" s="26" t="s">
        <v>160</v>
      </c>
      <c r="Y61" s="26" t="s">
        <v>157</v>
      </c>
      <c r="Z61" s="26" t="s">
        <v>157</v>
      </c>
      <c r="AA61" s="26" t="s">
        <v>619</v>
      </c>
      <c r="AB61" s="26" t="s">
        <v>122</v>
      </c>
      <c r="AC61" s="27" t="s">
        <v>79</v>
      </c>
      <c r="AD61" s="27" t="s">
        <v>79</v>
      </c>
      <c r="AE61" s="27" t="s">
        <v>79</v>
      </c>
      <c r="AF61" s="27" t="s">
        <v>79</v>
      </c>
      <c r="AG61" s="27" t="s">
        <v>79</v>
      </c>
      <c r="AH61" s="27" t="s">
        <v>79</v>
      </c>
      <c r="AI61" s="27" t="s">
        <v>79</v>
      </c>
      <c r="AJ61" s="27" t="s">
        <v>79</v>
      </c>
      <c r="AK61" s="27" t="s">
        <v>79</v>
      </c>
      <c r="AL61" s="27" t="s">
        <v>79</v>
      </c>
      <c r="AM61" s="27" t="s">
        <v>79</v>
      </c>
      <c r="AN61" s="25" t="s">
        <v>80</v>
      </c>
      <c r="AO61" s="25" t="s">
        <v>83</v>
      </c>
      <c r="AP61" s="25" t="s">
        <v>123</v>
      </c>
      <c r="AQ61" s="25" t="s">
        <v>83</v>
      </c>
      <c r="AR61" s="25" t="s">
        <v>124</v>
      </c>
      <c r="AS61" s="25"/>
      <c r="AT61" s="25"/>
      <c r="AU61" s="20"/>
      <c r="AV61" s="21" t="s">
        <v>85</v>
      </c>
      <c r="AW61" s="21" t="s">
        <v>620</v>
      </c>
      <c r="AX61" s="29" t="s">
        <v>621</v>
      </c>
      <c r="AY61" s="29" t="s">
        <v>622</v>
      </c>
      <c r="AZ61" s="21"/>
      <c r="BA61" s="21"/>
      <c r="BB61" s="21"/>
      <c r="BC61" s="21"/>
      <c r="BD61" s="21"/>
      <c r="BE61" s="21" t="s">
        <v>90</v>
      </c>
      <c r="BF61" s="30"/>
      <c r="BG61" s="30"/>
      <c r="BH61" s="30"/>
      <c r="BI61" s="30"/>
    </row>
    <row r="62" customFormat="false" ht="18" hidden="false" customHeight="true" outlineLevel="0" collapsed="false">
      <c r="A62" s="20" t="n">
        <v>59</v>
      </c>
      <c r="B62" s="21" t="s">
        <v>460</v>
      </c>
      <c r="C62" s="21" t="s">
        <v>616</v>
      </c>
      <c r="D62" s="21" t="s">
        <v>60</v>
      </c>
      <c r="E62" s="22" t="n">
        <v>42282</v>
      </c>
      <c r="F62" s="23" t="s">
        <v>129</v>
      </c>
      <c r="G62" s="23" t="s">
        <v>62</v>
      </c>
      <c r="H62" s="23" t="s">
        <v>520</v>
      </c>
      <c r="I62" s="24" t="s">
        <v>94</v>
      </c>
      <c r="J62" s="24" t="s">
        <v>95</v>
      </c>
      <c r="K62" s="24" t="s">
        <v>66</v>
      </c>
      <c r="L62" s="24" t="s">
        <v>67</v>
      </c>
      <c r="M62" s="25" t="n">
        <v>1</v>
      </c>
      <c r="N62" s="25" t="s">
        <v>68</v>
      </c>
      <c r="O62" s="25" t="s">
        <v>623</v>
      </c>
      <c r="P62" s="25" t="s">
        <v>70</v>
      </c>
      <c r="Q62" s="25" t="s">
        <v>282</v>
      </c>
      <c r="R62" s="26" t="s">
        <v>79</v>
      </c>
      <c r="S62" s="26" t="s">
        <v>79</v>
      </c>
      <c r="T62" s="26" t="s">
        <v>79</v>
      </c>
      <c r="U62" s="26" t="s">
        <v>79</v>
      </c>
      <c r="V62" s="26" t="s">
        <v>79</v>
      </c>
      <c r="W62" s="26" t="s">
        <v>79</v>
      </c>
      <c r="X62" s="26" t="s">
        <v>79</v>
      </c>
      <c r="Y62" s="26" t="s">
        <v>79</v>
      </c>
      <c r="Z62" s="26" t="s">
        <v>79</v>
      </c>
      <c r="AA62" s="26" t="s">
        <v>79</v>
      </c>
      <c r="AB62" s="26" t="s">
        <v>79</v>
      </c>
      <c r="AC62" s="27" t="s">
        <v>72</v>
      </c>
      <c r="AD62" s="27" t="s">
        <v>73</v>
      </c>
      <c r="AE62" s="27" t="n">
        <v>0</v>
      </c>
      <c r="AF62" s="27" t="s">
        <v>99</v>
      </c>
      <c r="AG62" s="27" t="s">
        <v>74</v>
      </c>
      <c r="AH62" s="27" t="s">
        <v>75</v>
      </c>
      <c r="AI62" s="27" t="s">
        <v>76</v>
      </c>
      <c r="AJ62" s="27" t="s">
        <v>624</v>
      </c>
      <c r="AK62" s="27" t="s">
        <v>282</v>
      </c>
      <c r="AL62" s="27" t="s">
        <v>625</v>
      </c>
      <c r="AM62" s="27" t="s">
        <v>162</v>
      </c>
      <c r="AN62" s="25" t="s">
        <v>176</v>
      </c>
      <c r="AO62" s="25" t="s">
        <v>83</v>
      </c>
      <c r="AP62" s="25" t="s">
        <v>123</v>
      </c>
      <c r="AQ62" s="25" t="s">
        <v>83</v>
      </c>
      <c r="AR62" s="25" t="s">
        <v>104</v>
      </c>
      <c r="AS62" s="25"/>
      <c r="AT62" s="25"/>
      <c r="AU62" s="20"/>
      <c r="AV62" s="21" t="s">
        <v>85</v>
      </c>
      <c r="AW62" s="21" t="s">
        <v>626</v>
      </c>
      <c r="AX62" s="29" t="s">
        <v>627</v>
      </c>
      <c r="AY62" s="29" t="s">
        <v>628</v>
      </c>
      <c r="AZ62" s="21"/>
      <c r="BA62" s="21"/>
      <c r="BB62" s="21"/>
      <c r="BC62" s="21"/>
      <c r="BD62" s="21"/>
      <c r="BE62" s="21" t="s">
        <v>90</v>
      </c>
      <c r="BF62" s="30"/>
      <c r="BG62" s="30"/>
      <c r="BH62" s="30"/>
      <c r="BI62" s="30"/>
    </row>
    <row r="63" customFormat="false" ht="18" hidden="false" customHeight="true" outlineLevel="0" collapsed="false">
      <c r="A63" s="20" t="n">
        <v>60</v>
      </c>
      <c r="B63" s="21" t="s">
        <v>460</v>
      </c>
      <c r="C63" s="21" t="s">
        <v>616</v>
      </c>
      <c r="D63" s="21" t="s">
        <v>60</v>
      </c>
      <c r="E63" s="22" t="n">
        <v>42282</v>
      </c>
      <c r="F63" s="23" t="s">
        <v>129</v>
      </c>
      <c r="G63" s="23" t="s">
        <v>62</v>
      </c>
      <c r="H63" s="23" t="s">
        <v>520</v>
      </c>
      <c r="I63" s="24" t="s">
        <v>94</v>
      </c>
      <c r="J63" s="24" t="s">
        <v>95</v>
      </c>
      <c r="K63" s="24" t="s">
        <v>380</v>
      </c>
      <c r="L63" s="24" t="s">
        <v>67</v>
      </c>
      <c r="M63" s="25" t="n">
        <v>1</v>
      </c>
      <c r="N63" s="25" t="s">
        <v>68</v>
      </c>
      <c r="O63" s="25" t="s">
        <v>629</v>
      </c>
      <c r="P63" s="25" t="s">
        <v>70</v>
      </c>
      <c r="Q63" s="25" t="s">
        <v>282</v>
      </c>
      <c r="R63" s="26" t="s">
        <v>72</v>
      </c>
      <c r="S63" s="26" t="s">
        <v>70</v>
      </c>
      <c r="T63" s="26" t="n">
        <v>65</v>
      </c>
      <c r="U63" s="26" t="s">
        <v>630</v>
      </c>
      <c r="V63" s="26" t="s">
        <v>631</v>
      </c>
      <c r="W63" s="26" t="s">
        <v>315</v>
      </c>
      <c r="X63" s="26" t="s">
        <v>72</v>
      </c>
      <c r="Y63" s="26" t="s">
        <v>72</v>
      </c>
      <c r="Z63" s="26" t="s">
        <v>72</v>
      </c>
      <c r="AA63" s="26" t="s">
        <v>632</v>
      </c>
      <c r="AB63" s="26" t="s">
        <v>162</v>
      </c>
      <c r="AC63" s="27" t="s">
        <v>79</v>
      </c>
      <c r="AD63" s="27" t="s">
        <v>79</v>
      </c>
      <c r="AE63" s="27" t="s">
        <v>79</v>
      </c>
      <c r="AF63" s="27" t="s">
        <v>79</v>
      </c>
      <c r="AG63" s="27" t="s">
        <v>79</v>
      </c>
      <c r="AH63" s="27" t="s">
        <v>79</v>
      </c>
      <c r="AI63" s="27" t="s">
        <v>79</v>
      </c>
      <c r="AJ63" s="27" t="s">
        <v>79</v>
      </c>
      <c r="AK63" s="27" t="s">
        <v>79</v>
      </c>
      <c r="AL63" s="27" t="s">
        <v>79</v>
      </c>
      <c r="AM63" s="27" t="s">
        <v>79</v>
      </c>
      <c r="AN63" s="25" t="s">
        <v>176</v>
      </c>
      <c r="AO63" s="25" t="s">
        <v>83</v>
      </c>
      <c r="AP63" s="25" t="s">
        <v>123</v>
      </c>
      <c r="AQ63" s="25" t="s">
        <v>83</v>
      </c>
      <c r="AR63" s="25" t="s">
        <v>104</v>
      </c>
      <c r="AS63" s="25"/>
      <c r="AT63" s="25"/>
      <c r="AU63" s="20"/>
      <c r="AV63" s="21" t="s">
        <v>85</v>
      </c>
      <c r="AW63" s="21" t="s">
        <v>626</v>
      </c>
      <c r="AX63" s="29" t="s">
        <v>627</v>
      </c>
      <c r="AY63" s="29" t="s">
        <v>628</v>
      </c>
      <c r="AZ63" s="21"/>
      <c r="BA63" s="21"/>
      <c r="BB63" s="21"/>
      <c r="BC63" s="21"/>
      <c r="BD63" s="21"/>
      <c r="BE63" s="21" t="s">
        <v>90</v>
      </c>
      <c r="BF63" s="30"/>
      <c r="BG63" s="30"/>
      <c r="BH63" s="30"/>
      <c r="BI63" s="30"/>
    </row>
    <row r="64" customFormat="false" ht="18" hidden="false" customHeight="true" outlineLevel="0" collapsed="false">
      <c r="A64" s="20" t="n">
        <v>61</v>
      </c>
      <c r="B64" s="21" t="s">
        <v>460</v>
      </c>
      <c r="C64" s="21" t="s">
        <v>616</v>
      </c>
      <c r="D64" s="21" t="s">
        <v>60</v>
      </c>
      <c r="E64" s="22" t="n">
        <v>42284</v>
      </c>
      <c r="F64" s="23" t="s">
        <v>61</v>
      </c>
      <c r="G64" s="23" t="s">
        <v>62</v>
      </c>
      <c r="H64" s="23" t="s">
        <v>633</v>
      </c>
      <c r="I64" s="24" t="s">
        <v>634</v>
      </c>
      <c r="J64" s="24" t="s">
        <v>218</v>
      </c>
      <c r="K64" s="24" t="s">
        <v>237</v>
      </c>
      <c r="L64" s="24" t="s">
        <v>67</v>
      </c>
      <c r="M64" s="25" t="n">
        <v>1</v>
      </c>
      <c r="N64" s="25" t="s">
        <v>68</v>
      </c>
      <c r="O64" s="25" t="s">
        <v>635</v>
      </c>
      <c r="P64" s="25" t="s">
        <v>70</v>
      </c>
      <c r="Q64" s="25" t="s">
        <v>312</v>
      </c>
      <c r="R64" s="26" t="s">
        <v>636</v>
      </c>
      <c r="S64" s="26" t="s">
        <v>73</v>
      </c>
      <c r="T64" s="26" t="n">
        <v>25</v>
      </c>
      <c r="U64" s="26" t="s">
        <v>99</v>
      </c>
      <c r="V64" s="26" t="s">
        <v>135</v>
      </c>
      <c r="W64" s="26" t="s">
        <v>136</v>
      </c>
      <c r="X64" s="26" t="s">
        <v>160</v>
      </c>
      <c r="Y64" s="26" t="s">
        <v>100</v>
      </c>
      <c r="Z64" s="26" t="s">
        <v>100</v>
      </c>
      <c r="AA64" s="26" t="s">
        <v>637</v>
      </c>
      <c r="AB64" s="26" t="s">
        <v>162</v>
      </c>
      <c r="AC64" s="27" t="s">
        <v>79</v>
      </c>
      <c r="AD64" s="27" t="s">
        <v>79</v>
      </c>
      <c r="AE64" s="27" t="s">
        <v>79</v>
      </c>
      <c r="AF64" s="27" t="s">
        <v>79</v>
      </c>
      <c r="AG64" s="27" t="s">
        <v>79</v>
      </c>
      <c r="AH64" s="27" t="s">
        <v>79</v>
      </c>
      <c r="AI64" s="27" t="s">
        <v>79</v>
      </c>
      <c r="AJ64" s="27" t="s">
        <v>79</v>
      </c>
      <c r="AK64" s="27" t="s">
        <v>79</v>
      </c>
      <c r="AL64" s="27" t="s">
        <v>79</v>
      </c>
      <c r="AM64" s="27" t="s">
        <v>79</v>
      </c>
      <c r="AN64" s="25" t="s">
        <v>102</v>
      </c>
      <c r="AO64" s="25" t="s">
        <v>83</v>
      </c>
      <c r="AP64" s="25" t="s">
        <v>103</v>
      </c>
      <c r="AQ64" s="25" t="s">
        <v>83</v>
      </c>
      <c r="AR64" s="25" t="s">
        <v>104</v>
      </c>
      <c r="AS64" s="25"/>
      <c r="AT64" s="25"/>
      <c r="AU64" s="20" t="s">
        <v>638</v>
      </c>
      <c r="AV64" s="21" t="s">
        <v>85</v>
      </c>
      <c r="AW64" s="21" t="s">
        <v>639</v>
      </c>
      <c r="AX64" s="29" t="s">
        <v>640</v>
      </c>
      <c r="AY64" s="29" t="s">
        <v>641</v>
      </c>
      <c r="AZ64" s="29" t="s">
        <v>642</v>
      </c>
      <c r="BA64" s="21"/>
      <c r="BB64" s="21"/>
      <c r="BC64" s="21"/>
      <c r="BD64" s="21"/>
      <c r="BE64" s="21" t="s">
        <v>109</v>
      </c>
      <c r="BF64" s="30"/>
      <c r="BG64" s="30"/>
      <c r="BH64" s="30"/>
      <c r="BI64" s="30"/>
    </row>
    <row r="65" customFormat="false" ht="18" hidden="false" customHeight="true" outlineLevel="0" collapsed="false">
      <c r="A65" s="20" t="n">
        <v>62</v>
      </c>
      <c r="B65" s="21" t="s">
        <v>460</v>
      </c>
      <c r="C65" s="21" t="s">
        <v>616</v>
      </c>
      <c r="D65" s="21" t="s">
        <v>60</v>
      </c>
      <c r="E65" s="22" t="n">
        <v>42285</v>
      </c>
      <c r="F65" s="23" t="s">
        <v>329</v>
      </c>
      <c r="G65" s="23" t="s">
        <v>62</v>
      </c>
      <c r="H65" s="23" t="s">
        <v>643</v>
      </c>
      <c r="I65" s="24" t="s">
        <v>94</v>
      </c>
      <c r="J65" s="24" t="s">
        <v>95</v>
      </c>
      <c r="K65" s="24" t="s">
        <v>369</v>
      </c>
      <c r="L65" s="24" t="s">
        <v>209</v>
      </c>
      <c r="M65" s="25" t="n">
        <v>1</v>
      </c>
      <c r="N65" s="25" t="s">
        <v>68</v>
      </c>
      <c r="O65" s="25" t="s">
        <v>644</v>
      </c>
      <c r="P65" s="25" t="s">
        <v>70</v>
      </c>
      <c r="Q65" s="25" t="s">
        <v>71</v>
      </c>
      <c r="R65" s="26" t="s">
        <v>645</v>
      </c>
      <c r="S65" s="26" t="s">
        <v>73</v>
      </c>
      <c r="T65" s="26" t="n">
        <v>30</v>
      </c>
      <c r="U65" s="26" t="s">
        <v>99</v>
      </c>
      <c r="V65" s="26" t="s">
        <v>74</v>
      </c>
      <c r="W65" s="26" t="s">
        <v>75</v>
      </c>
      <c r="X65" s="26" t="s">
        <v>76</v>
      </c>
      <c r="Y65" s="26" t="s">
        <v>100</v>
      </c>
      <c r="Z65" s="26" t="s">
        <v>100</v>
      </c>
      <c r="AA65" s="26" t="s">
        <v>646</v>
      </c>
      <c r="AB65" s="26" t="s">
        <v>162</v>
      </c>
      <c r="AC65" s="27" t="s">
        <v>79</v>
      </c>
      <c r="AD65" s="27" t="s">
        <v>79</v>
      </c>
      <c r="AE65" s="27" t="s">
        <v>79</v>
      </c>
      <c r="AF65" s="27" t="s">
        <v>79</v>
      </c>
      <c r="AG65" s="27" t="s">
        <v>79</v>
      </c>
      <c r="AH65" s="27" t="s">
        <v>79</v>
      </c>
      <c r="AI65" s="27" t="s">
        <v>79</v>
      </c>
      <c r="AJ65" s="27" t="s">
        <v>79</v>
      </c>
      <c r="AK65" s="27" t="s">
        <v>79</v>
      </c>
      <c r="AL65" s="27" t="s">
        <v>79</v>
      </c>
      <c r="AM65" s="27" t="s">
        <v>79</v>
      </c>
      <c r="AN65" s="25" t="s">
        <v>80</v>
      </c>
      <c r="AO65" s="25" t="s">
        <v>83</v>
      </c>
      <c r="AP65" s="25" t="s">
        <v>123</v>
      </c>
      <c r="AQ65" s="25" t="s">
        <v>83</v>
      </c>
      <c r="AR65" s="25" t="s">
        <v>124</v>
      </c>
      <c r="AS65" s="25" t="s">
        <v>647</v>
      </c>
      <c r="AT65" s="25"/>
      <c r="AU65" s="20"/>
      <c r="AV65" s="21" t="s">
        <v>85</v>
      </c>
      <c r="AW65" s="21" t="s">
        <v>648</v>
      </c>
      <c r="AX65" s="29" t="s">
        <v>649</v>
      </c>
      <c r="AY65" s="29" t="s">
        <v>650</v>
      </c>
      <c r="AZ65" s="29" t="s">
        <v>651</v>
      </c>
      <c r="BA65" s="21"/>
      <c r="BB65" s="21"/>
      <c r="BC65" s="21"/>
      <c r="BD65" s="21"/>
      <c r="BE65" s="21" t="s">
        <v>109</v>
      </c>
      <c r="BF65" s="30"/>
      <c r="BG65" s="30"/>
      <c r="BH65" s="30"/>
      <c r="BI65" s="30"/>
    </row>
    <row r="66" customFormat="false" ht="18" hidden="false" customHeight="true" outlineLevel="0" collapsed="false">
      <c r="A66" s="20" t="n">
        <v>63</v>
      </c>
      <c r="B66" s="21" t="s">
        <v>460</v>
      </c>
      <c r="C66" s="21" t="s">
        <v>616</v>
      </c>
      <c r="D66" s="21" t="s">
        <v>60</v>
      </c>
      <c r="E66" s="22" t="n">
        <v>42289</v>
      </c>
      <c r="F66" s="23" t="s">
        <v>129</v>
      </c>
      <c r="G66" s="23" t="s">
        <v>62</v>
      </c>
      <c r="H66" s="23" t="s">
        <v>652</v>
      </c>
      <c r="I66" s="24" t="s">
        <v>653</v>
      </c>
      <c r="J66" s="24" t="s">
        <v>65</v>
      </c>
      <c r="K66" s="24" t="s">
        <v>113</v>
      </c>
      <c r="L66" s="24" t="s">
        <v>67</v>
      </c>
      <c r="M66" s="25" t="n">
        <v>2</v>
      </c>
      <c r="N66" s="25" t="s">
        <v>184</v>
      </c>
      <c r="O66" s="31" t="s">
        <v>654</v>
      </c>
      <c r="P66" s="25" t="s">
        <v>186</v>
      </c>
      <c r="Q66" s="25" t="s">
        <v>72</v>
      </c>
      <c r="R66" s="26" t="s">
        <v>655</v>
      </c>
      <c r="S66" s="26" t="s">
        <v>73</v>
      </c>
      <c r="T66" s="26" t="n">
        <v>17</v>
      </c>
      <c r="U66" s="26" t="s">
        <v>159</v>
      </c>
      <c r="V66" s="26" t="s">
        <v>119</v>
      </c>
      <c r="W66" s="26" t="s">
        <v>120</v>
      </c>
      <c r="X66" s="26" t="s">
        <v>160</v>
      </c>
      <c r="Y66" s="26" t="s">
        <v>157</v>
      </c>
      <c r="Z66" s="26" t="s">
        <v>157</v>
      </c>
      <c r="AA66" s="26" t="s">
        <v>200</v>
      </c>
      <c r="AB66" s="26" t="s">
        <v>148</v>
      </c>
      <c r="AC66" s="27" t="s">
        <v>79</v>
      </c>
      <c r="AD66" s="27" t="s">
        <v>79</v>
      </c>
      <c r="AE66" s="27" t="s">
        <v>79</v>
      </c>
      <c r="AF66" s="27" t="s">
        <v>79</v>
      </c>
      <c r="AG66" s="27" t="s">
        <v>79</v>
      </c>
      <c r="AH66" s="27" t="s">
        <v>79</v>
      </c>
      <c r="AI66" s="27" t="s">
        <v>79</v>
      </c>
      <c r="AJ66" s="27" t="s">
        <v>79</v>
      </c>
      <c r="AK66" s="27" t="s">
        <v>79</v>
      </c>
      <c r="AL66" s="27" t="s">
        <v>79</v>
      </c>
      <c r="AM66" s="27" t="s">
        <v>79</v>
      </c>
      <c r="AN66" s="25" t="s">
        <v>656</v>
      </c>
      <c r="AO66" s="25" t="s">
        <v>81</v>
      </c>
      <c r="AP66" s="25" t="s">
        <v>82</v>
      </c>
      <c r="AQ66" s="25" t="s">
        <v>83</v>
      </c>
      <c r="AR66" s="25" t="s">
        <v>84</v>
      </c>
      <c r="AS66" s="25"/>
      <c r="AT66" s="25"/>
      <c r="AU66" s="28"/>
      <c r="AV66" s="21" t="s">
        <v>85</v>
      </c>
      <c r="AW66" s="21" t="s">
        <v>657</v>
      </c>
      <c r="AX66" s="29" t="s">
        <v>658</v>
      </c>
      <c r="AY66" s="29" t="s">
        <v>659</v>
      </c>
      <c r="AZ66" s="21" t="s">
        <v>659</v>
      </c>
      <c r="BA66" s="21"/>
      <c r="BB66" s="21"/>
      <c r="BC66" s="21"/>
      <c r="BD66" s="21"/>
      <c r="BE66" s="21" t="s">
        <v>109</v>
      </c>
      <c r="BF66" s="30"/>
      <c r="BG66" s="30"/>
      <c r="BH66" s="30"/>
      <c r="BI66" s="30"/>
    </row>
    <row r="67" customFormat="false" ht="18" hidden="false" customHeight="true" outlineLevel="0" collapsed="false">
      <c r="A67" s="20" t="n">
        <v>64</v>
      </c>
      <c r="B67" s="21" t="s">
        <v>460</v>
      </c>
      <c r="C67" s="21" t="s">
        <v>616</v>
      </c>
      <c r="D67" s="21" t="s">
        <v>60</v>
      </c>
      <c r="E67" s="22" t="n">
        <v>42302</v>
      </c>
      <c r="F67" s="23" t="s">
        <v>152</v>
      </c>
      <c r="G67" s="23" t="s">
        <v>153</v>
      </c>
      <c r="H67" s="23" t="s">
        <v>660</v>
      </c>
      <c r="I67" s="24" t="s">
        <v>661</v>
      </c>
      <c r="J67" s="24" t="s">
        <v>95</v>
      </c>
      <c r="K67" s="24" t="s">
        <v>113</v>
      </c>
      <c r="L67" s="24" t="s">
        <v>67</v>
      </c>
      <c r="M67" s="25" t="n">
        <v>1</v>
      </c>
      <c r="N67" s="25" t="s">
        <v>68</v>
      </c>
      <c r="O67" s="25" t="s">
        <v>662</v>
      </c>
      <c r="P67" s="25" t="s">
        <v>70</v>
      </c>
      <c r="Q67" s="25" t="s">
        <v>249</v>
      </c>
      <c r="R67" s="26" t="s">
        <v>663</v>
      </c>
      <c r="S67" s="26" t="s">
        <v>73</v>
      </c>
      <c r="T67" s="26" t="n">
        <v>17</v>
      </c>
      <c r="U67" s="26" t="s">
        <v>159</v>
      </c>
      <c r="V67" s="26" t="s">
        <v>119</v>
      </c>
      <c r="W67" s="26" t="s">
        <v>120</v>
      </c>
      <c r="X67" s="26" t="s">
        <v>160</v>
      </c>
      <c r="Y67" s="26" t="s">
        <v>100</v>
      </c>
      <c r="Z67" s="26" t="s">
        <v>100</v>
      </c>
      <c r="AA67" s="26" t="s">
        <v>200</v>
      </c>
      <c r="AB67" s="26" t="s">
        <v>148</v>
      </c>
      <c r="AC67" s="27" t="s">
        <v>79</v>
      </c>
      <c r="AD67" s="27" t="s">
        <v>79</v>
      </c>
      <c r="AE67" s="27" t="s">
        <v>79</v>
      </c>
      <c r="AF67" s="27" t="s">
        <v>79</v>
      </c>
      <c r="AG67" s="27" t="s">
        <v>79</v>
      </c>
      <c r="AH67" s="27" t="s">
        <v>79</v>
      </c>
      <c r="AI67" s="27" t="s">
        <v>79</v>
      </c>
      <c r="AJ67" s="27" t="s">
        <v>79</v>
      </c>
      <c r="AK67" s="27" t="s">
        <v>79</v>
      </c>
      <c r="AL67" s="27" t="s">
        <v>79</v>
      </c>
      <c r="AM67" s="27" t="s">
        <v>79</v>
      </c>
      <c r="AN67" s="25" t="s">
        <v>102</v>
      </c>
      <c r="AO67" s="25" t="s">
        <v>83</v>
      </c>
      <c r="AP67" s="25" t="s">
        <v>103</v>
      </c>
      <c r="AQ67" s="25" t="s">
        <v>83</v>
      </c>
      <c r="AR67" s="25" t="s">
        <v>104</v>
      </c>
      <c r="AS67" s="25" t="s">
        <v>664</v>
      </c>
      <c r="AT67" s="25"/>
      <c r="AU67" s="20" t="s">
        <v>665</v>
      </c>
      <c r="AV67" s="21" t="s">
        <v>85</v>
      </c>
      <c r="AW67" s="21" t="s">
        <v>666</v>
      </c>
      <c r="AX67" s="29" t="s">
        <v>667</v>
      </c>
      <c r="AY67" s="29" t="s">
        <v>668</v>
      </c>
      <c r="AZ67" s="29" t="s">
        <v>669</v>
      </c>
      <c r="BA67" s="21"/>
      <c r="BB67" s="21"/>
      <c r="BC67" s="21"/>
      <c r="BD67" s="21"/>
      <c r="BE67" s="21" t="s">
        <v>109</v>
      </c>
      <c r="BF67" s="30"/>
      <c r="BG67" s="30"/>
      <c r="BH67" s="30"/>
      <c r="BI67" s="30"/>
    </row>
    <row r="68" customFormat="false" ht="18" hidden="false" customHeight="true" outlineLevel="0" collapsed="false">
      <c r="A68" s="20" t="n">
        <v>65</v>
      </c>
      <c r="B68" s="21" t="s">
        <v>460</v>
      </c>
      <c r="C68" s="21" t="s">
        <v>616</v>
      </c>
      <c r="D68" s="21" t="s">
        <v>60</v>
      </c>
      <c r="E68" s="22" t="n">
        <v>42303</v>
      </c>
      <c r="F68" s="23" t="s">
        <v>246</v>
      </c>
      <c r="G68" s="23" t="s">
        <v>153</v>
      </c>
      <c r="H68" s="23" t="s">
        <v>670</v>
      </c>
      <c r="I68" s="24" t="s">
        <v>671</v>
      </c>
      <c r="J68" s="24" t="s">
        <v>95</v>
      </c>
      <c r="K68" s="24" t="s">
        <v>672</v>
      </c>
      <c r="L68" s="24" t="s">
        <v>67</v>
      </c>
      <c r="M68" s="25" t="n">
        <v>3</v>
      </c>
      <c r="N68" s="25" t="s">
        <v>114</v>
      </c>
      <c r="O68" s="31" t="s">
        <v>673</v>
      </c>
      <c r="P68" s="25" t="s">
        <v>116</v>
      </c>
      <c r="Q68" s="25" t="s">
        <v>72</v>
      </c>
      <c r="R68" s="26" t="s">
        <v>674</v>
      </c>
      <c r="S68" s="26" t="s">
        <v>73</v>
      </c>
      <c r="T68" s="26" t="n">
        <v>26</v>
      </c>
      <c r="U68" s="26" t="s">
        <v>99</v>
      </c>
      <c r="V68" s="26" t="s">
        <v>135</v>
      </c>
      <c r="W68" s="26" t="s">
        <v>136</v>
      </c>
      <c r="X68" s="26" t="s">
        <v>72</v>
      </c>
      <c r="Y68" s="26" t="s">
        <v>72</v>
      </c>
      <c r="Z68" s="26" t="s">
        <v>72</v>
      </c>
      <c r="AA68" s="26" t="s">
        <v>200</v>
      </c>
      <c r="AB68" s="26" t="s">
        <v>148</v>
      </c>
      <c r="AC68" s="27" t="s">
        <v>79</v>
      </c>
      <c r="AD68" s="27" t="s">
        <v>79</v>
      </c>
      <c r="AE68" s="27" t="s">
        <v>79</v>
      </c>
      <c r="AF68" s="27" t="s">
        <v>79</v>
      </c>
      <c r="AG68" s="27" t="s">
        <v>79</v>
      </c>
      <c r="AH68" s="27" t="s">
        <v>79</v>
      </c>
      <c r="AI68" s="27" t="s">
        <v>79</v>
      </c>
      <c r="AJ68" s="27" t="s">
        <v>79</v>
      </c>
      <c r="AK68" s="27" t="s">
        <v>79</v>
      </c>
      <c r="AL68" s="27" t="s">
        <v>79</v>
      </c>
      <c r="AM68" s="27" t="s">
        <v>79</v>
      </c>
      <c r="AN68" s="25" t="s">
        <v>373</v>
      </c>
      <c r="AO68" s="25" t="s">
        <v>83</v>
      </c>
      <c r="AP68" s="25" t="s">
        <v>103</v>
      </c>
      <c r="AQ68" s="25" t="s">
        <v>83</v>
      </c>
      <c r="AR68" s="25" t="s">
        <v>104</v>
      </c>
      <c r="AS68" s="25"/>
      <c r="AT68" s="25"/>
      <c r="AU68" s="20" t="s">
        <v>675</v>
      </c>
      <c r="AV68" s="21" t="s">
        <v>85</v>
      </c>
      <c r="AW68" s="21" t="s">
        <v>676</v>
      </c>
      <c r="AX68" s="29" t="s">
        <v>677</v>
      </c>
      <c r="AY68" s="29" t="s">
        <v>678</v>
      </c>
      <c r="AZ68" s="21"/>
      <c r="BA68" s="21"/>
      <c r="BB68" s="21"/>
      <c r="BC68" s="21"/>
      <c r="BD68" s="21"/>
      <c r="BE68" s="21" t="s">
        <v>266</v>
      </c>
      <c r="BF68" s="30"/>
      <c r="BG68" s="30"/>
      <c r="BH68" s="30"/>
      <c r="BI68" s="30"/>
    </row>
    <row r="69" customFormat="false" ht="18" hidden="false" customHeight="true" outlineLevel="0" collapsed="false">
      <c r="A69" s="20" t="n">
        <v>66</v>
      </c>
      <c r="B69" s="21" t="s">
        <v>460</v>
      </c>
      <c r="C69" s="21" t="s">
        <v>616</v>
      </c>
      <c r="D69" s="21" t="s">
        <v>60</v>
      </c>
      <c r="E69" s="22" t="n">
        <v>42305</v>
      </c>
      <c r="F69" s="23" t="s">
        <v>679</v>
      </c>
      <c r="G69" s="23" t="s">
        <v>182</v>
      </c>
      <c r="H69" s="23" t="s">
        <v>680</v>
      </c>
      <c r="I69" s="24" t="s">
        <v>226</v>
      </c>
      <c r="J69" s="24" t="s">
        <v>95</v>
      </c>
      <c r="K69" s="24" t="s">
        <v>681</v>
      </c>
      <c r="L69" s="24" t="s">
        <v>172</v>
      </c>
      <c r="M69" s="25" t="n">
        <v>1</v>
      </c>
      <c r="N69" s="25" t="s">
        <v>68</v>
      </c>
      <c r="O69" s="25" t="s">
        <v>682</v>
      </c>
      <c r="P69" s="25" t="s">
        <v>70</v>
      </c>
      <c r="Q69" s="25" t="s">
        <v>97</v>
      </c>
      <c r="R69" s="26" t="s">
        <v>683</v>
      </c>
      <c r="S69" s="26" t="s">
        <v>73</v>
      </c>
      <c r="T69" s="26" t="n">
        <v>23</v>
      </c>
      <c r="U69" s="26" t="s">
        <v>99</v>
      </c>
      <c r="V69" s="26" t="s">
        <v>135</v>
      </c>
      <c r="W69" s="26" t="s">
        <v>136</v>
      </c>
      <c r="X69" s="26" t="s">
        <v>121</v>
      </c>
      <c r="Y69" s="26" t="s">
        <v>100</v>
      </c>
      <c r="Z69" s="26" t="s">
        <v>100</v>
      </c>
      <c r="AA69" s="26" t="s">
        <v>323</v>
      </c>
      <c r="AB69" s="26" t="s">
        <v>324</v>
      </c>
      <c r="AC69" s="27" t="s">
        <v>79</v>
      </c>
      <c r="AD69" s="27" t="s">
        <v>79</v>
      </c>
      <c r="AE69" s="27" t="s">
        <v>79</v>
      </c>
      <c r="AF69" s="27" t="s">
        <v>79</v>
      </c>
      <c r="AG69" s="27" t="s">
        <v>79</v>
      </c>
      <c r="AH69" s="27" t="s">
        <v>79</v>
      </c>
      <c r="AI69" s="27" t="s">
        <v>79</v>
      </c>
      <c r="AJ69" s="27" t="s">
        <v>79</v>
      </c>
      <c r="AK69" s="27" t="s">
        <v>79</v>
      </c>
      <c r="AL69" s="27" t="s">
        <v>79</v>
      </c>
      <c r="AM69" s="27" t="s">
        <v>79</v>
      </c>
      <c r="AN69" s="25" t="s">
        <v>80</v>
      </c>
      <c r="AO69" s="25" t="s">
        <v>83</v>
      </c>
      <c r="AP69" s="25" t="s">
        <v>123</v>
      </c>
      <c r="AQ69" s="25" t="s">
        <v>83</v>
      </c>
      <c r="AR69" s="25" t="s">
        <v>124</v>
      </c>
      <c r="AS69" s="25"/>
      <c r="AT69" s="25"/>
      <c r="AU69" s="20"/>
      <c r="AV69" s="21" t="s">
        <v>85</v>
      </c>
      <c r="AW69" s="21" t="s">
        <v>684</v>
      </c>
      <c r="AX69" s="29" t="s">
        <v>685</v>
      </c>
      <c r="AY69" s="29" t="s">
        <v>686</v>
      </c>
      <c r="AZ69" s="29" t="s">
        <v>687</v>
      </c>
      <c r="BA69" s="21"/>
      <c r="BB69" s="21"/>
      <c r="BC69" s="21"/>
      <c r="BD69" s="21"/>
      <c r="BE69" s="21" t="s">
        <v>90</v>
      </c>
      <c r="BF69" s="30"/>
      <c r="BG69" s="30"/>
      <c r="BH69" s="30"/>
      <c r="BI69" s="30"/>
    </row>
    <row r="70" customFormat="false" ht="18" hidden="false" customHeight="true" outlineLevel="0" collapsed="false">
      <c r="A70" s="20" t="n">
        <v>67</v>
      </c>
      <c r="B70" s="21" t="s">
        <v>460</v>
      </c>
      <c r="C70" s="21" t="s">
        <v>688</v>
      </c>
      <c r="D70" s="21" t="s">
        <v>60</v>
      </c>
      <c r="E70" s="22" t="n">
        <v>42318</v>
      </c>
      <c r="F70" s="23" t="s">
        <v>329</v>
      </c>
      <c r="G70" s="23" t="s">
        <v>62</v>
      </c>
      <c r="H70" s="23" t="s">
        <v>689</v>
      </c>
      <c r="I70" s="24" t="s">
        <v>690</v>
      </c>
      <c r="J70" s="24" t="s">
        <v>95</v>
      </c>
      <c r="K70" s="24" t="s">
        <v>369</v>
      </c>
      <c r="L70" s="24" t="s">
        <v>209</v>
      </c>
      <c r="M70" s="25" t="n">
        <v>1</v>
      </c>
      <c r="N70" s="25" t="s">
        <v>68</v>
      </c>
      <c r="O70" s="25" t="s">
        <v>691</v>
      </c>
      <c r="P70" s="25" t="s">
        <v>70</v>
      </c>
      <c r="Q70" s="25" t="s">
        <v>71</v>
      </c>
      <c r="R70" s="26" t="s">
        <v>692</v>
      </c>
      <c r="S70" s="26" t="s">
        <v>73</v>
      </c>
      <c r="T70" s="26" t="n">
        <v>30</v>
      </c>
      <c r="U70" s="26" t="s">
        <v>99</v>
      </c>
      <c r="V70" s="26" t="s">
        <v>74</v>
      </c>
      <c r="W70" s="26" t="s">
        <v>75</v>
      </c>
      <c r="X70" s="26" t="s">
        <v>76</v>
      </c>
      <c r="Y70" s="26" t="s">
        <v>100</v>
      </c>
      <c r="Z70" s="26" t="s">
        <v>100</v>
      </c>
      <c r="AA70" s="26" t="s">
        <v>693</v>
      </c>
      <c r="AB70" s="26" t="s">
        <v>162</v>
      </c>
      <c r="AC70" s="27" t="s">
        <v>79</v>
      </c>
      <c r="AD70" s="27" t="s">
        <v>79</v>
      </c>
      <c r="AE70" s="27" t="s">
        <v>79</v>
      </c>
      <c r="AF70" s="27" t="s">
        <v>79</v>
      </c>
      <c r="AG70" s="27" t="s">
        <v>79</v>
      </c>
      <c r="AH70" s="27" t="s">
        <v>79</v>
      </c>
      <c r="AI70" s="27" t="s">
        <v>79</v>
      </c>
      <c r="AJ70" s="27" t="s">
        <v>79</v>
      </c>
      <c r="AK70" s="27" t="s">
        <v>79</v>
      </c>
      <c r="AL70" s="27" t="s">
        <v>79</v>
      </c>
      <c r="AM70" s="27" t="s">
        <v>79</v>
      </c>
      <c r="AN70" s="25" t="s">
        <v>102</v>
      </c>
      <c r="AO70" s="25" t="s">
        <v>83</v>
      </c>
      <c r="AP70" s="25" t="s">
        <v>103</v>
      </c>
      <c r="AQ70" s="25" t="s">
        <v>83</v>
      </c>
      <c r="AR70" s="25" t="s">
        <v>104</v>
      </c>
      <c r="AS70" s="25" t="s">
        <v>694</v>
      </c>
      <c r="AT70" s="25"/>
      <c r="AU70" s="20"/>
      <c r="AV70" s="21" t="s">
        <v>85</v>
      </c>
      <c r="AW70" s="21" t="s">
        <v>695</v>
      </c>
      <c r="AX70" s="29" t="s">
        <v>696</v>
      </c>
      <c r="AY70" s="29" t="s">
        <v>697</v>
      </c>
      <c r="AZ70" s="29" t="s">
        <v>698</v>
      </c>
      <c r="BA70" s="21"/>
      <c r="BB70" s="21"/>
      <c r="BC70" s="21"/>
      <c r="BD70" s="21"/>
      <c r="BE70" s="21" t="s">
        <v>109</v>
      </c>
      <c r="BF70" s="30"/>
      <c r="BG70" s="30"/>
      <c r="BH70" s="30"/>
      <c r="BI70" s="30"/>
    </row>
    <row r="71" customFormat="false" ht="18" hidden="false" customHeight="true" outlineLevel="0" collapsed="false">
      <c r="A71" s="20" t="n">
        <v>68</v>
      </c>
      <c r="B71" s="21" t="s">
        <v>460</v>
      </c>
      <c r="C71" s="21" t="s">
        <v>688</v>
      </c>
      <c r="D71" s="21" t="s">
        <v>60</v>
      </c>
      <c r="E71" s="22" t="n">
        <v>42328</v>
      </c>
      <c r="F71" s="23" t="s">
        <v>224</v>
      </c>
      <c r="G71" s="23" t="s">
        <v>111</v>
      </c>
      <c r="H71" s="23" t="s">
        <v>699</v>
      </c>
      <c r="I71" s="24" t="s">
        <v>700</v>
      </c>
      <c r="J71" s="24" t="s">
        <v>65</v>
      </c>
      <c r="K71" s="24" t="s">
        <v>380</v>
      </c>
      <c r="L71" s="24" t="s">
        <v>67</v>
      </c>
      <c r="M71" s="25" t="n">
        <v>1</v>
      </c>
      <c r="N71" s="25" t="s">
        <v>68</v>
      </c>
      <c r="O71" s="25" t="s">
        <v>701</v>
      </c>
      <c r="P71" s="25" t="s">
        <v>70</v>
      </c>
      <c r="Q71" s="25" t="s">
        <v>97</v>
      </c>
      <c r="R71" s="26" t="s">
        <v>72</v>
      </c>
      <c r="S71" s="26" t="s">
        <v>73</v>
      </c>
      <c r="T71" s="26" t="n">
        <v>40</v>
      </c>
      <c r="U71" s="26" t="s">
        <v>99</v>
      </c>
      <c r="V71" s="26" t="s">
        <v>135</v>
      </c>
      <c r="W71" s="26" t="s">
        <v>136</v>
      </c>
      <c r="X71" s="26" t="s">
        <v>121</v>
      </c>
      <c r="Y71" s="26" t="s">
        <v>72</v>
      </c>
      <c r="Z71" s="26" t="s">
        <v>72</v>
      </c>
      <c r="AA71" s="26" t="s">
        <v>702</v>
      </c>
      <c r="AB71" s="26" t="s">
        <v>162</v>
      </c>
      <c r="AC71" s="27" t="s">
        <v>79</v>
      </c>
      <c r="AD71" s="27" t="s">
        <v>79</v>
      </c>
      <c r="AE71" s="27" t="s">
        <v>79</v>
      </c>
      <c r="AF71" s="27" t="s">
        <v>79</v>
      </c>
      <c r="AG71" s="27" t="s">
        <v>79</v>
      </c>
      <c r="AH71" s="27" t="s">
        <v>79</v>
      </c>
      <c r="AI71" s="27" t="s">
        <v>79</v>
      </c>
      <c r="AJ71" s="27" t="s">
        <v>79</v>
      </c>
      <c r="AK71" s="27" t="s">
        <v>79</v>
      </c>
      <c r="AL71" s="27" t="s">
        <v>79</v>
      </c>
      <c r="AM71" s="27" t="s">
        <v>79</v>
      </c>
      <c r="AN71" s="25" t="s">
        <v>656</v>
      </c>
      <c r="AO71" s="25" t="s">
        <v>83</v>
      </c>
      <c r="AP71" s="25" t="s">
        <v>103</v>
      </c>
      <c r="AQ71" s="25" t="s">
        <v>83</v>
      </c>
      <c r="AR71" s="25" t="s">
        <v>104</v>
      </c>
      <c r="AS71" s="25"/>
      <c r="AT71" s="25"/>
      <c r="AU71" s="20"/>
      <c r="AV71" s="21" t="s">
        <v>85</v>
      </c>
      <c r="AW71" s="21" t="s">
        <v>703</v>
      </c>
      <c r="AX71" s="29" t="s">
        <v>704</v>
      </c>
      <c r="AY71" s="29" t="s">
        <v>705</v>
      </c>
      <c r="AZ71" s="21"/>
      <c r="BA71" s="21"/>
      <c r="BB71" s="21"/>
      <c r="BC71" s="21"/>
      <c r="BD71" s="21"/>
      <c r="BE71" s="21" t="s">
        <v>109</v>
      </c>
      <c r="BF71" s="30"/>
      <c r="BG71" s="30"/>
      <c r="BH71" s="30"/>
      <c r="BI71" s="30"/>
    </row>
    <row r="72" customFormat="false" ht="18" hidden="false" customHeight="true" outlineLevel="0" collapsed="false">
      <c r="A72" s="20" t="n">
        <v>69</v>
      </c>
      <c r="B72" s="21" t="s">
        <v>460</v>
      </c>
      <c r="C72" s="21" t="s">
        <v>706</v>
      </c>
      <c r="D72" s="21" t="s">
        <v>60</v>
      </c>
      <c r="E72" s="22" t="n">
        <v>42339</v>
      </c>
      <c r="F72" s="23" t="s">
        <v>501</v>
      </c>
      <c r="G72" s="23" t="s">
        <v>206</v>
      </c>
      <c r="H72" s="23" t="s">
        <v>707</v>
      </c>
      <c r="I72" s="24" t="s">
        <v>708</v>
      </c>
      <c r="J72" s="24" t="s">
        <v>95</v>
      </c>
      <c r="K72" s="24" t="s">
        <v>709</v>
      </c>
      <c r="L72" s="24" t="s">
        <v>172</v>
      </c>
      <c r="M72" s="25" t="n">
        <v>1</v>
      </c>
      <c r="N72" s="25" t="s">
        <v>68</v>
      </c>
      <c r="O72" s="25" t="s">
        <v>710</v>
      </c>
      <c r="P72" s="25" t="s">
        <v>70</v>
      </c>
      <c r="Q72" s="25" t="s">
        <v>97</v>
      </c>
      <c r="R72" s="26" t="s">
        <v>711</v>
      </c>
      <c r="S72" s="26" t="s">
        <v>73</v>
      </c>
      <c r="T72" s="26" t="n">
        <v>15</v>
      </c>
      <c r="U72" s="26" t="s">
        <v>159</v>
      </c>
      <c r="V72" s="26" t="s">
        <v>712</v>
      </c>
      <c r="W72" s="26" t="s">
        <v>713</v>
      </c>
      <c r="X72" s="26" t="s">
        <v>160</v>
      </c>
      <c r="Y72" s="26" t="s">
        <v>714</v>
      </c>
      <c r="Z72" s="26" t="s">
        <v>360</v>
      </c>
      <c r="AA72" s="26" t="s">
        <v>715</v>
      </c>
      <c r="AB72" s="26" t="s">
        <v>78</v>
      </c>
      <c r="AC72" s="27" t="s">
        <v>79</v>
      </c>
      <c r="AD72" s="27" t="s">
        <v>79</v>
      </c>
      <c r="AE72" s="27" t="s">
        <v>79</v>
      </c>
      <c r="AF72" s="27" t="s">
        <v>79</v>
      </c>
      <c r="AG72" s="27" t="s">
        <v>79</v>
      </c>
      <c r="AH72" s="27" t="s">
        <v>79</v>
      </c>
      <c r="AI72" s="27" t="s">
        <v>79</v>
      </c>
      <c r="AJ72" s="27" t="s">
        <v>79</v>
      </c>
      <c r="AK72" s="27" t="s">
        <v>79</v>
      </c>
      <c r="AL72" s="27" t="s">
        <v>79</v>
      </c>
      <c r="AM72" s="27" t="s">
        <v>79</v>
      </c>
      <c r="AN72" s="25" t="s">
        <v>80</v>
      </c>
      <c r="AO72" s="25" t="s">
        <v>83</v>
      </c>
      <c r="AP72" s="25" t="s">
        <v>123</v>
      </c>
      <c r="AQ72" s="25" t="s">
        <v>83</v>
      </c>
      <c r="AR72" s="25" t="s">
        <v>124</v>
      </c>
      <c r="AS72" s="25" t="s">
        <v>716</v>
      </c>
      <c r="AT72" s="25"/>
      <c r="AU72" s="20"/>
      <c r="AV72" s="21" t="s">
        <v>85</v>
      </c>
      <c r="AW72" s="21" t="s">
        <v>717</v>
      </c>
      <c r="AX72" s="29" t="s">
        <v>718</v>
      </c>
      <c r="AY72" s="29" t="s">
        <v>719</v>
      </c>
      <c r="AZ72" s="29" t="s">
        <v>720</v>
      </c>
      <c r="BA72" s="21"/>
      <c r="BB72" s="21"/>
      <c r="BC72" s="21"/>
      <c r="BD72" s="21"/>
      <c r="BE72" s="21" t="s">
        <v>109</v>
      </c>
      <c r="BF72" s="30"/>
      <c r="BG72" s="30"/>
      <c r="BH72" s="30"/>
      <c r="BI72" s="30"/>
    </row>
    <row r="73" customFormat="false" ht="18" hidden="false" customHeight="true" outlineLevel="0" collapsed="false">
      <c r="A73" s="20" t="n">
        <v>70</v>
      </c>
      <c r="B73" s="21" t="s">
        <v>460</v>
      </c>
      <c r="C73" s="21" t="s">
        <v>706</v>
      </c>
      <c r="D73" s="21" t="s">
        <v>60</v>
      </c>
      <c r="E73" s="22" t="n">
        <v>42342</v>
      </c>
      <c r="F73" s="23" t="s">
        <v>152</v>
      </c>
      <c r="G73" s="23" t="s">
        <v>153</v>
      </c>
      <c r="H73" s="23" t="s">
        <v>721</v>
      </c>
      <c r="I73" s="24" t="s">
        <v>183</v>
      </c>
      <c r="J73" s="24" t="s">
        <v>95</v>
      </c>
      <c r="K73" s="24" t="s">
        <v>113</v>
      </c>
      <c r="L73" s="24" t="s">
        <v>67</v>
      </c>
      <c r="M73" s="25" t="n">
        <v>1</v>
      </c>
      <c r="N73" s="25" t="s">
        <v>68</v>
      </c>
      <c r="O73" s="25" t="s">
        <v>722</v>
      </c>
      <c r="P73" s="25" t="s">
        <v>70</v>
      </c>
      <c r="Q73" s="25" t="s">
        <v>249</v>
      </c>
      <c r="R73" s="26" t="s">
        <v>723</v>
      </c>
      <c r="S73" s="26" t="s">
        <v>73</v>
      </c>
      <c r="T73" s="26" t="n">
        <v>32</v>
      </c>
      <c r="U73" s="26" t="s">
        <v>99</v>
      </c>
      <c r="V73" s="26" t="s">
        <v>119</v>
      </c>
      <c r="W73" s="26" t="s">
        <v>120</v>
      </c>
      <c r="X73" s="26" t="s">
        <v>72</v>
      </c>
      <c r="Y73" s="26" t="s">
        <v>100</v>
      </c>
      <c r="Z73" s="26" t="s">
        <v>100</v>
      </c>
      <c r="AA73" s="26" t="s">
        <v>200</v>
      </c>
      <c r="AB73" s="26" t="s">
        <v>148</v>
      </c>
      <c r="AC73" s="27" t="s">
        <v>79</v>
      </c>
      <c r="AD73" s="27" t="s">
        <v>79</v>
      </c>
      <c r="AE73" s="27" t="s">
        <v>79</v>
      </c>
      <c r="AF73" s="27" t="s">
        <v>79</v>
      </c>
      <c r="AG73" s="27" t="s">
        <v>79</v>
      </c>
      <c r="AH73" s="27" t="s">
        <v>79</v>
      </c>
      <c r="AI73" s="27" t="s">
        <v>79</v>
      </c>
      <c r="AJ73" s="27" t="s">
        <v>79</v>
      </c>
      <c r="AK73" s="27" t="s">
        <v>79</v>
      </c>
      <c r="AL73" s="27" t="s">
        <v>79</v>
      </c>
      <c r="AM73" s="27" t="s">
        <v>79</v>
      </c>
      <c r="AN73" s="25" t="s">
        <v>80</v>
      </c>
      <c r="AO73" s="25" t="s">
        <v>83</v>
      </c>
      <c r="AP73" s="25" t="s">
        <v>123</v>
      </c>
      <c r="AQ73" s="25" t="s">
        <v>83</v>
      </c>
      <c r="AR73" s="25" t="s">
        <v>124</v>
      </c>
      <c r="AS73" s="25" t="s">
        <v>724</v>
      </c>
      <c r="AT73" s="25"/>
      <c r="AU73" s="20"/>
      <c r="AV73" s="21" t="s">
        <v>85</v>
      </c>
      <c r="AW73" s="21" t="s">
        <v>725</v>
      </c>
      <c r="AX73" s="29" t="s">
        <v>726</v>
      </c>
      <c r="AY73" s="29" t="s">
        <v>727</v>
      </c>
      <c r="AZ73" s="29" t="s">
        <v>728</v>
      </c>
      <c r="BA73" s="21"/>
      <c r="BB73" s="21"/>
      <c r="BC73" s="21"/>
      <c r="BD73" s="21"/>
      <c r="BE73" s="21" t="s">
        <v>109</v>
      </c>
      <c r="BF73" s="30"/>
      <c r="BG73" s="30"/>
      <c r="BH73" s="30"/>
      <c r="BI73" s="30"/>
    </row>
    <row r="74" customFormat="false" ht="18" hidden="false" customHeight="true" outlineLevel="0" collapsed="false">
      <c r="A74" s="20" t="n">
        <v>71</v>
      </c>
      <c r="B74" s="21" t="s">
        <v>460</v>
      </c>
      <c r="C74" s="21" t="s">
        <v>706</v>
      </c>
      <c r="D74" s="21" t="s">
        <v>60</v>
      </c>
      <c r="E74" s="22" t="n">
        <v>42343</v>
      </c>
      <c r="F74" s="23" t="s">
        <v>367</v>
      </c>
      <c r="G74" s="23" t="s">
        <v>153</v>
      </c>
      <c r="H74" s="23" t="s">
        <v>729</v>
      </c>
      <c r="I74" s="24" t="s">
        <v>94</v>
      </c>
      <c r="J74" s="24" t="s">
        <v>95</v>
      </c>
      <c r="K74" s="24" t="s">
        <v>730</v>
      </c>
      <c r="L74" s="24" t="s">
        <v>731</v>
      </c>
      <c r="M74" s="25" t="n">
        <v>1</v>
      </c>
      <c r="N74" s="25" t="s">
        <v>68</v>
      </c>
      <c r="O74" s="25" t="s">
        <v>732</v>
      </c>
      <c r="P74" s="25" t="s">
        <v>70</v>
      </c>
      <c r="Q74" s="25" t="s">
        <v>72</v>
      </c>
      <c r="R74" s="26" t="s">
        <v>733</v>
      </c>
      <c r="S74" s="26" t="s">
        <v>73</v>
      </c>
      <c r="T74" s="26" t="n">
        <v>29</v>
      </c>
      <c r="U74" s="26" t="s">
        <v>99</v>
      </c>
      <c r="V74" s="26" t="s">
        <v>74</v>
      </c>
      <c r="W74" s="26" t="s">
        <v>75</v>
      </c>
      <c r="X74" s="26" t="s">
        <v>76</v>
      </c>
      <c r="Y74" s="26" t="s">
        <v>100</v>
      </c>
      <c r="Z74" s="26" t="s">
        <v>100</v>
      </c>
      <c r="AA74" s="26" t="s">
        <v>734</v>
      </c>
      <c r="AB74" s="26" t="s">
        <v>78</v>
      </c>
      <c r="AC74" s="27" t="s">
        <v>79</v>
      </c>
      <c r="AD74" s="27" t="s">
        <v>79</v>
      </c>
      <c r="AE74" s="27" t="s">
        <v>79</v>
      </c>
      <c r="AF74" s="27" t="s">
        <v>79</v>
      </c>
      <c r="AG74" s="27" t="s">
        <v>79</v>
      </c>
      <c r="AH74" s="27" t="s">
        <v>79</v>
      </c>
      <c r="AI74" s="27" t="s">
        <v>79</v>
      </c>
      <c r="AJ74" s="27" t="s">
        <v>79</v>
      </c>
      <c r="AK74" s="27" t="s">
        <v>79</v>
      </c>
      <c r="AL74" s="27" t="s">
        <v>79</v>
      </c>
      <c r="AM74" s="27" t="s">
        <v>79</v>
      </c>
      <c r="AN74" s="25" t="s">
        <v>80</v>
      </c>
      <c r="AO74" s="25" t="s">
        <v>83</v>
      </c>
      <c r="AP74" s="25" t="s">
        <v>123</v>
      </c>
      <c r="AQ74" s="25" t="s">
        <v>83</v>
      </c>
      <c r="AR74" s="25" t="s">
        <v>124</v>
      </c>
      <c r="AS74" s="25"/>
      <c r="AT74" s="25"/>
      <c r="AU74" s="20"/>
      <c r="AV74" s="21" t="s">
        <v>85</v>
      </c>
      <c r="AW74" s="21" t="s">
        <v>735</v>
      </c>
      <c r="AX74" s="29" t="s">
        <v>736</v>
      </c>
      <c r="AY74" s="29" t="s">
        <v>737</v>
      </c>
      <c r="AZ74" s="29" t="s">
        <v>738</v>
      </c>
      <c r="BA74" s="21"/>
      <c r="BB74" s="21"/>
      <c r="BC74" s="21"/>
      <c r="BD74" s="21"/>
      <c r="BE74" s="21" t="s">
        <v>90</v>
      </c>
      <c r="BF74" s="30"/>
      <c r="BG74" s="30"/>
      <c r="BH74" s="30"/>
      <c r="BI74" s="30"/>
    </row>
    <row r="75" customFormat="false" ht="18" hidden="false" customHeight="true" outlineLevel="0" collapsed="false">
      <c r="A75" s="20" t="n">
        <v>72</v>
      </c>
      <c r="B75" s="21" t="s">
        <v>460</v>
      </c>
      <c r="C75" s="21" t="s">
        <v>706</v>
      </c>
      <c r="D75" s="21" t="s">
        <v>60</v>
      </c>
      <c r="E75" s="22" t="n">
        <v>42348</v>
      </c>
      <c r="F75" s="23" t="s">
        <v>91</v>
      </c>
      <c r="G75" s="23" t="s">
        <v>92</v>
      </c>
      <c r="H75" s="23" t="s">
        <v>552</v>
      </c>
      <c r="I75" s="24" t="s">
        <v>739</v>
      </c>
      <c r="J75" s="24" t="s">
        <v>95</v>
      </c>
      <c r="K75" s="24" t="s">
        <v>740</v>
      </c>
      <c r="L75" s="24" t="s">
        <v>172</v>
      </c>
      <c r="M75" s="25" t="n">
        <v>1</v>
      </c>
      <c r="N75" s="25" t="s">
        <v>68</v>
      </c>
      <c r="O75" s="25" t="s">
        <v>741</v>
      </c>
      <c r="P75" s="25" t="s">
        <v>70</v>
      </c>
      <c r="Q75" s="25" t="s">
        <v>282</v>
      </c>
      <c r="R75" s="26" t="s">
        <v>742</v>
      </c>
      <c r="S75" s="26" t="s">
        <v>70</v>
      </c>
      <c r="T75" s="26" t="n">
        <v>20</v>
      </c>
      <c r="U75" s="26" t="s">
        <v>157</v>
      </c>
      <c r="V75" s="26" t="s">
        <v>743</v>
      </c>
      <c r="W75" s="26" t="s">
        <v>744</v>
      </c>
      <c r="X75" s="26" t="s">
        <v>160</v>
      </c>
      <c r="Y75" s="26" t="s">
        <v>157</v>
      </c>
      <c r="Z75" s="26" t="s">
        <v>157</v>
      </c>
      <c r="AA75" s="26" t="s">
        <v>323</v>
      </c>
      <c r="AB75" s="26" t="s">
        <v>324</v>
      </c>
      <c r="AC75" s="27" t="s">
        <v>79</v>
      </c>
      <c r="AD75" s="27" t="s">
        <v>79</v>
      </c>
      <c r="AE75" s="27" t="s">
        <v>79</v>
      </c>
      <c r="AF75" s="27" t="s">
        <v>79</v>
      </c>
      <c r="AG75" s="27" t="s">
        <v>79</v>
      </c>
      <c r="AH75" s="27" t="s">
        <v>79</v>
      </c>
      <c r="AI75" s="27" t="s">
        <v>79</v>
      </c>
      <c r="AJ75" s="27" t="s">
        <v>79</v>
      </c>
      <c r="AK75" s="27" t="s">
        <v>79</v>
      </c>
      <c r="AL75" s="27" t="s">
        <v>79</v>
      </c>
      <c r="AM75" s="27" t="s">
        <v>79</v>
      </c>
      <c r="AN75" s="25" t="s">
        <v>102</v>
      </c>
      <c r="AO75" s="25" t="s">
        <v>83</v>
      </c>
      <c r="AP75" s="25" t="s">
        <v>103</v>
      </c>
      <c r="AQ75" s="25" t="s">
        <v>83</v>
      </c>
      <c r="AR75" s="25" t="s">
        <v>104</v>
      </c>
      <c r="AS75" s="25"/>
      <c r="AT75" s="25"/>
      <c r="AU75" s="20" t="s">
        <v>745</v>
      </c>
      <c r="AV75" s="21" t="s">
        <v>85</v>
      </c>
      <c r="AW75" s="21" t="s">
        <v>746</v>
      </c>
      <c r="AX75" s="29" t="s">
        <v>747</v>
      </c>
      <c r="AY75" s="29" t="s">
        <v>748</v>
      </c>
      <c r="AZ75" s="29" t="s">
        <v>749</v>
      </c>
      <c r="BA75" s="21"/>
      <c r="BB75" s="21"/>
      <c r="BC75" s="21"/>
      <c r="BD75" s="21"/>
      <c r="BE75" s="21" t="s">
        <v>266</v>
      </c>
      <c r="BF75" s="30"/>
      <c r="BG75" s="30"/>
      <c r="BH75" s="30"/>
      <c r="BI75" s="30"/>
    </row>
    <row r="76" customFormat="false" ht="18" hidden="false" customHeight="true" outlineLevel="0" collapsed="false">
      <c r="A76" s="20" t="n">
        <v>73</v>
      </c>
      <c r="B76" s="21" t="s">
        <v>460</v>
      </c>
      <c r="C76" s="21" t="s">
        <v>706</v>
      </c>
      <c r="D76" s="21" t="s">
        <v>60</v>
      </c>
      <c r="E76" s="22" t="n">
        <v>42350</v>
      </c>
      <c r="F76" s="23" t="s">
        <v>61</v>
      </c>
      <c r="G76" s="23" t="s">
        <v>62</v>
      </c>
      <c r="H76" s="23" t="s">
        <v>750</v>
      </c>
      <c r="I76" s="24" t="s">
        <v>751</v>
      </c>
      <c r="J76" s="24" t="s">
        <v>65</v>
      </c>
      <c r="K76" s="24" t="s">
        <v>369</v>
      </c>
      <c r="L76" s="24" t="s">
        <v>209</v>
      </c>
      <c r="M76" s="25" t="n">
        <v>1</v>
      </c>
      <c r="N76" s="25" t="s">
        <v>68</v>
      </c>
      <c r="O76" s="25" t="s">
        <v>701</v>
      </c>
      <c r="P76" s="25" t="s">
        <v>70</v>
      </c>
      <c r="Q76" s="25" t="s">
        <v>97</v>
      </c>
      <c r="R76" s="26" t="s">
        <v>72</v>
      </c>
      <c r="S76" s="26" t="s">
        <v>73</v>
      </c>
      <c r="T76" s="26" t="n">
        <v>0</v>
      </c>
      <c r="U76" s="26" t="s">
        <v>72</v>
      </c>
      <c r="V76" s="26" t="s">
        <v>135</v>
      </c>
      <c r="W76" s="26" t="s">
        <v>136</v>
      </c>
      <c r="X76" s="26" t="s">
        <v>72</v>
      </c>
      <c r="Y76" s="26" t="s">
        <v>72</v>
      </c>
      <c r="Z76" s="26" t="s">
        <v>72</v>
      </c>
      <c r="AA76" s="26" t="s">
        <v>752</v>
      </c>
      <c r="AB76" s="26" t="s">
        <v>162</v>
      </c>
      <c r="AC76" s="27" t="s">
        <v>79</v>
      </c>
      <c r="AD76" s="27" t="s">
        <v>79</v>
      </c>
      <c r="AE76" s="27" t="s">
        <v>79</v>
      </c>
      <c r="AF76" s="27" t="s">
        <v>79</v>
      </c>
      <c r="AG76" s="27" t="s">
        <v>79</v>
      </c>
      <c r="AH76" s="27" t="s">
        <v>79</v>
      </c>
      <c r="AI76" s="27" t="s">
        <v>79</v>
      </c>
      <c r="AJ76" s="27" t="s">
        <v>79</v>
      </c>
      <c r="AK76" s="27" t="s">
        <v>79</v>
      </c>
      <c r="AL76" s="27" t="s">
        <v>79</v>
      </c>
      <c r="AM76" s="27" t="s">
        <v>79</v>
      </c>
      <c r="AN76" s="25" t="s">
        <v>373</v>
      </c>
      <c r="AO76" s="25" t="s">
        <v>81</v>
      </c>
      <c r="AP76" s="25" t="s">
        <v>82</v>
      </c>
      <c r="AQ76" s="25" t="s">
        <v>83</v>
      </c>
      <c r="AR76" s="25" t="s">
        <v>84</v>
      </c>
      <c r="AS76" s="25"/>
      <c r="AT76" s="25"/>
      <c r="AU76" s="20"/>
      <c r="AV76" s="21" t="s">
        <v>85</v>
      </c>
      <c r="AW76" s="21" t="s">
        <v>753</v>
      </c>
      <c r="AX76" s="29" t="s">
        <v>754</v>
      </c>
      <c r="AY76" s="21"/>
      <c r="AZ76" s="32"/>
      <c r="BA76" s="21"/>
      <c r="BB76" s="21"/>
      <c r="BC76" s="21"/>
      <c r="BD76" s="21"/>
      <c r="BE76" s="21" t="s">
        <v>109</v>
      </c>
      <c r="BF76" s="30"/>
      <c r="BG76" s="30"/>
      <c r="BH76" s="30"/>
      <c r="BI76" s="30"/>
    </row>
    <row r="77" customFormat="false" ht="18" hidden="false" customHeight="true" outlineLevel="0" collapsed="false">
      <c r="A77" s="20" t="n">
        <v>74</v>
      </c>
      <c r="B77" s="21" t="s">
        <v>460</v>
      </c>
      <c r="C77" s="21" t="s">
        <v>706</v>
      </c>
      <c r="D77" s="21" t="s">
        <v>60</v>
      </c>
      <c r="E77" s="22" t="n">
        <v>42358</v>
      </c>
      <c r="F77" s="23" t="s">
        <v>61</v>
      </c>
      <c r="G77" s="23" t="s">
        <v>62</v>
      </c>
      <c r="H77" s="23" t="s">
        <v>72</v>
      </c>
      <c r="I77" s="24" t="s">
        <v>755</v>
      </c>
      <c r="J77" s="24" t="s">
        <v>95</v>
      </c>
      <c r="K77" s="24" t="s">
        <v>113</v>
      </c>
      <c r="L77" s="24" t="s">
        <v>67</v>
      </c>
      <c r="M77" s="25" t="n">
        <v>1</v>
      </c>
      <c r="N77" s="25" t="s">
        <v>68</v>
      </c>
      <c r="O77" s="25" t="s">
        <v>756</v>
      </c>
      <c r="P77" s="25" t="s">
        <v>70</v>
      </c>
      <c r="Q77" s="25" t="s">
        <v>72</v>
      </c>
      <c r="R77" s="26" t="s">
        <v>757</v>
      </c>
      <c r="S77" s="26" t="s">
        <v>73</v>
      </c>
      <c r="T77" s="26" t="n">
        <v>0</v>
      </c>
      <c r="U77" s="26" t="s">
        <v>72</v>
      </c>
      <c r="V77" s="26" t="s">
        <v>119</v>
      </c>
      <c r="W77" s="26" t="s">
        <v>120</v>
      </c>
      <c r="X77" s="26" t="s">
        <v>72</v>
      </c>
      <c r="Y77" s="26" t="s">
        <v>72</v>
      </c>
      <c r="Z77" s="26" t="s">
        <v>72</v>
      </c>
      <c r="AA77" s="26" t="s">
        <v>758</v>
      </c>
      <c r="AB77" s="26" t="s">
        <v>162</v>
      </c>
      <c r="AC77" s="27" t="s">
        <v>79</v>
      </c>
      <c r="AD77" s="27" t="s">
        <v>79</v>
      </c>
      <c r="AE77" s="27" t="s">
        <v>79</v>
      </c>
      <c r="AF77" s="27" t="s">
        <v>79</v>
      </c>
      <c r="AG77" s="27" t="s">
        <v>79</v>
      </c>
      <c r="AH77" s="27" t="s">
        <v>79</v>
      </c>
      <c r="AI77" s="27" t="s">
        <v>79</v>
      </c>
      <c r="AJ77" s="27" t="s">
        <v>79</v>
      </c>
      <c r="AK77" s="27" t="s">
        <v>79</v>
      </c>
      <c r="AL77" s="27" t="s">
        <v>79</v>
      </c>
      <c r="AM77" s="27" t="s">
        <v>79</v>
      </c>
      <c r="AN77" s="25" t="s">
        <v>102</v>
      </c>
      <c r="AO77" s="25" t="s">
        <v>83</v>
      </c>
      <c r="AP77" s="25" t="s">
        <v>103</v>
      </c>
      <c r="AQ77" s="25" t="s">
        <v>83</v>
      </c>
      <c r="AR77" s="25" t="s">
        <v>104</v>
      </c>
      <c r="AS77" s="25"/>
      <c r="AT77" s="25"/>
      <c r="AU77" s="20"/>
      <c r="AV77" s="21" t="s">
        <v>85</v>
      </c>
      <c r="AW77" s="21" t="s">
        <v>759</v>
      </c>
      <c r="AX77" s="29" t="s">
        <v>760</v>
      </c>
      <c r="AY77" s="21"/>
      <c r="AZ77" s="21"/>
      <c r="BA77" s="21"/>
      <c r="BB77" s="21"/>
      <c r="BC77" s="21"/>
      <c r="BD77" s="21"/>
      <c r="BE77" s="21" t="s">
        <v>266</v>
      </c>
      <c r="BF77" s="30"/>
      <c r="BG77" s="30"/>
      <c r="BH77" s="30"/>
      <c r="BI77" s="30"/>
    </row>
    <row r="78" customFormat="false" ht="18" hidden="false" customHeight="true" outlineLevel="0" collapsed="false">
      <c r="A78" s="20" t="n">
        <v>75</v>
      </c>
      <c r="B78" s="21" t="s">
        <v>460</v>
      </c>
      <c r="C78" s="21" t="s">
        <v>706</v>
      </c>
      <c r="D78" s="21" t="s">
        <v>60</v>
      </c>
      <c r="E78" s="22" t="n">
        <v>42365</v>
      </c>
      <c r="F78" s="23" t="s">
        <v>601</v>
      </c>
      <c r="G78" s="23" t="s">
        <v>111</v>
      </c>
      <c r="H78" s="23" t="s">
        <v>601</v>
      </c>
      <c r="I78" s="24" t="s">
        <v>761</v>
      </c>
      <c r="J78" s="24" t="s">
        <v>95</v>
      </c>
      <c r="K78" s="24" t="s">
        <v>237</v>
      </c>
      <c r="L78" s="24" t="s">
        <v>67</v>
      </c>
      <c r="M78" s="25" t="n">
        <v>1</v>
      </c>
      <c r="N78" s="25" t="s">
        <v>68</v>
      </c>
      <c r="O78" s="25" t="s">
        <v>762</v>
      </c>
      <c r="P78" s="25" t="s">
        <v>70</v>
      </c>
      <c r="Q78" s="25" t="s">
        <v>97</v>
      </c>
      <c r="R78" s="26" t="s">
        <v>763</v>
      </c>
      <c r="S78" s="26" t="s">
        <v>73</v>
      </c>
      <c r="T78" s="26" t="n">
        <v>47</v>
      </c>
      <c r="U78" s="26" t="s">
        <v>99</v>
      </c>
      <c r="V78" s="26" t="s">
        <v>712</v>
      </c>
      <c r="W78" s="26" t="s">
        <v>713</v>
      </c>
      <c r="X78" s="26" t="s">
        <v>72</v>
      </c>
      <c r="Y78" s="26" t="s">
        <v>100</v>
      </c>
      <c r="Z78" s="26" t="s">
        <v>100</v>
      </c>
      <c r="AA78" s="26" t="s">
        <v>323</v>
      </c>
      <c r="AB78" s="26" t="s">
        <v>324</v>
      </c>
      <c r="AC78" s="27" t="s">
        <v>79</v>
      </c>
      <c r="AD78" s="27" t="s">
        <v>79</v>
      </c>
      <c r="AE78" s="27" t="s">
        <v>79</v>
      </c>
      <c r="AF78" s="27" t="s">
        <v>79</v>
      </c>
      <c r="AG78" s="27" t="s">
        <v>79</v>
      </c>
      <c r="AH78" s="27" t="s">
        <v>79</v>
      </c>
      <c r="AI78" s="27" t="s">
        <v>79</v>
      </c>
      <c r="AJ78" s="27" t="s">
        <v>79</v>
      </c>
      <c r="AK78" s="27" t="s">
        <v>79</v>
      </c>
      <c r="AL78" s="27" t="s">
        <v>79</v>
      </c>
      <c r="AM78" s="27" t="s">
        <v>79</v>
      </c>
      <c r="AN78" s="25" t="s">
        <v>102</v>
      </c>
      <c r="AO78" s="25" t="s">
        <v>83</v>
      </c>
      <c r="AP78" s="25" t="s">
        <v>103</v>
      </c>
      <c r="AQ78" s="25" t="s">
        <v>83</v>
      </c>
      <c r="AR78" s="25" t="s">
        <v>104</v>
      </c>
      <c r="AS78" s="25"/>
      <c r="AT78" s="25"/>
      <c r="AU78" s="20" t="s">
        <v>764</v>
      </c>
      <c r="AV78" s="21" t="s">
        <v>85</v>
      </c>
      <c r="AW78" s="21" t="s">
        <v>765</v>
      </c>
      <c r="AX78" s="29" t="s">
        <v>766</v>
      </c>
      <c r="AY78" s="29" t="s">
        <v>767</v>
      </c>
      <c r="AZ78" s="29" t="s">
        <v>768</v>
      </c>
      <c r="BA78" s="21"/>
      <c r="BB78" s="21"/>
      <c r="BC78" s="21"/>
      <c r="BD78" s="21"/>
      <c r="BE78" s="21" t="s">
        <v>109</v>
      </c>
      <c r="BF78" s="30"/>
      <c r="BG78" s="30"/>
      <c r="BH78" s="30"/>
      <c r="BI78" s="30"/>
    </row>
    <row r="79" customFormat="false" ht="18" hidden="false" customHeight="true" outlineLevel="0" collapsed="false">
      <c r="A79" s="20" t="n">
        <v>76</v>
      </c>
      <c r="B79" s="21" t="s">
        <v>460</v>
      </c>
      <c r="C79" s="21" t="s">
        <v>706</v>
      </c>
      <c r="D79" s="21" t="s">
        <v>60</v>
      </c>
      <c r="E79" s="22" t="n">
        <v>42369</v>
      </c>
      <c r="F79" s="23" t="s">
        <v>367</v>
      </c>
      <c r="G79" s="23" t="s">
        <v>153</v>
      </c>
      <c r="H79" s="23" t="s">
        <v>729</v>
      </c>
      <c r="I79" s="24" t="s">
        <v>226</v>
      </c>
      <c r="J79" s="24" t="s">
        <v>95</v>
      </c>
      <c r="K79" s="24" t="s">
        <v>769</v>
      </c>
      <c r="L79" s="24" t="s">
        <v>172</v>
      </c>
      <c r="M79" s="25" t="n">
        <v>1</v>
      </c>
      <c r="N79" s="25" t="s">
        <v>68</v>
      </c>
      <c r="O79" s="25" t="s">
        <v>770</v>
      </c>
      <c r="P79" s="25" t="s">
        <v>70</v>
      </c>
      <c r="Q79" s="25" t="s">
        <v>360</v>
      </c>
      <c r="R79" s="26" t="s">
        <v>771</v>
      </c>
      <c r="S79" s="26" t="s">
        <v>73</v>
      </c>
      <c r="T79" s="26" t="n">
        <v>20</v>
      </c>
      <c r="U79" s="26" t="s">
        <v>157</v>
      </c>
      <c r="V79" s="26" t="s">
        <v>135</v>
      </c>
      <c r="W79" s="26" t="s">
        <v>136</v>
      </c>
      <c r="X79" s="26" t="s">
        <v>160</v>
      </c>
      <c r="Y79" s="26" t="s">
        <v>100</v>
      </c>
      <c r="Z79" s="26" t="s">
        <v>100</v>
      </c>
      <c r="AA79" s="26" t="s">
        <v>200</v>
      </c>
      <c r="AB79" s="26" t="s">
        <v>148</v>
      </c>
      <c r="AC79" s="27" t="s">
        <v>79</v>
      </c>
      <c r="AD79" s="27" t="s">
        <v>79</v>
      </c>
      <c r="AE79" s="27" t="s">
        <v>79</v>
      </c>
      <c r="AF79" s="27" t="s">
        <v>79</v>
      </c>
      <c r="AG79" s="27" t="s">
        <v>79</v>
      </c>
      <c r="AH79" s="27" t="s">
        <v>79</v>
      </c>
      <c r="AI79" s="27" t="s">
        <v>79</v>
      </c>
      <c r="AJ79" s="27" t="s">
        <v>79</v>
      </c>
      <c r="AK79" s="27" t="s">
        <v>79</v>
      </c>
      <c r="AL79" s="27" t="s">
        <v>79</v>
      </c>
      <c r="AM79" s="27" t="s">
        <v>79</v>
      </c>
      <c r="AN79" s="25" t="s">
        <v>102</v>
      </c>
      <c r="AO79" s="25" t="s">
        <v>83</v>
      </c>
      <c r="AP79" s="25" t="s">
        <v>103</v>
      </c>
      <c r="AQ79" s="25" t="s">
        <v>83</v>
      </c>
      <c r="AR79" s="25" t="s">
        <v>104</v>
      </c>
      <c r="AS79" s="25" t="s">
        <v>772</v>
      </c>
      <c r="AT79" s="25"/>
      <c r="AU79" s="20"/>
      <c r="AV79" s="21" t="s">
        <v>85</v>
      </c>
      <c r="AW79" s="21" t="s">
        <v>773</v>
      </c>
      <c r="AX79" s="29" t="s">
        <v>774</v>
      </c>
      <c r="AY79" s="29" t="s">
        <v>775</v>
      </c>
      <c r="AZ79" s="29" t="s">
        <v>776</v>
      </c>
      <c r="BA79" s="21"/>
      <c r="BB79" s="21"/>
      <c r="BC79" s="21"/>
      <c r="BD79" s="21"/>
      <c r="BE79" s="21" t="s">
        <v>109</v>
      </c>
      <c r="BF79" s="30"/>
      <c r="BG79" s="30"/>
      <c r="BH79" s="30"/>
      <c r="BI79" s="30"/>
    </row>
    <row r="80" customFormat="false" ht="18" hidden="false" customHeight="true" outlineLevel="0" collapsed="false">
      <c r="A80" s="20" t="n">
        <v>77</v>
      </c>
      <c r="B80" s="21" t="s">
        <v>267</v>
      </c>
      <c r="C80" s="21" t="s">
        <v>59</v>
      </c>
      <c r="D80" s="21" t="s">
        <v>777</v>
      </c>
      <c r="E80" s="22" t="s">
        <v>778</v>
      </c>
      <c r="F80" s="23" t="s">
        <v>224</v>
      </c>
      <c r="G80" s="23" t="s">
        <v>111</v>
      </c>
      <c r="H80" s="23" t="s">
        <v>779</v>
      </c>
      <c r="I80" s="24" t="s">
        <v>780</v>
      </c>
      <c r="J80" s="24" t="s">
        <v>95</v>
      </c>
      <c r="K80" s="24" t="s">
        <v>66</v>
      </c>
      <c r="L80" s="24" t="s">
        <v>67</v>
      </c>
      <c r="M80" s="25" t="n">
        <v>1</v>
      </c>
      <c r="N80" s="25" t="s">
        <v>68</v>
      </c>
      <c r="O80" s="25" t="s">
        <v>781</v>
      </c>
      <c r="P80" s="25" t="s">
        <v>70</v>
      </c>
      <c r="Q80" s="25" t="s">
        <v>97</v>
      </c>
      <c r="R80" s="26" t="s">
        <v>782</v>
      </c>
      <c r="S80" s="26" t="s">
        <v>73</v>
      </c>
      <c r="T80" s="26" t="n">
        <v>0</v>
      </c>
      <c r="U80" s="26" t="s">
        <v>72</v>
      </c>
      <c r="V80" s="26" t="s">
        <v>74</v>
      </c>
      <c r="W80" s="26" t="s">
        <v>75</v>
      </c>
      <c r="X80" s="26" t="s">
        <v>76</v>
      </c>
      <c r="Y80" s="26" t="s">
        <v>100</v>
      </c>
      <c r="Z80" s="26" t="s">
        <v>100</v>
      </c>
      <c r="AA80" s="26" t="s">
        <v>783</v>
      </c>
      <c r="AB80" s="26" t="s">
        <v>162</v>
      </c>
      <c r="AC80" s="27" t="s">
        <v>79</v>
      </c>
      <c r="AD80" s="27" t="s">
        <v>79</v>
      </c>
      <c r="AE80" s="27" t="s">
        <v>79</v>
      </c>
      <c r="AF80" s="27" t="s">
        <v>79</v>
      </c>
      <c r="AG80" s="27" t="s">
        <v>79</v>
      </c>
      <c r="AH80" s="27" t="s">
        <v>79</v>
      </c>
      <c r="AI80" s="27" t="s">
        <v>79</v>
      </c>
      <c r="AJ80" s="27" t="s">
        <v>79</v>
      </c>
      <c r="AK80" s="27" t="s">
        <v>79</v>
      </c>
      <c r="AL80" s="27" t="s">
        <v>79</v>
      </c>
      <c r="AM80" s="27" t="s">
        <v>79</v>
      </c>
      <c r="AN80" s="25" t="s">
        <v>102</v>
      </c>
      <c r="AO80" s="25" t="s">
        <v>784</v>
      </c>
      <c r="AP80" s="25" t="s">
        <v>103</v>
      </c>
      <c r="AQ80" s="25" t="s">
        <v>785</v>
      </c>
      <c r="AR80" s="25" t="s">
        <v>84</v>
      </c>
      <c r="AS80" s="25" t="s">
        <v>786</v>
      </c>
      <c r="AT80" s="34" t="s">
        <v>787</v>
      </c>
      <c r="AU80" s="20" t="s">
        <v>788</v>
      </c>
      <c r="AV80" s="21" t="s">
        <v>85</v>
      </c>
      <c r="AW80" s="21" t="s">
        <v>789</v>
      </c>
      <c r="AX80" s="29" t="s">
        <v>787</v>
      </c>
      <c r="AY80" s="29" t="s">
        <v>790</v>
      </c>
      <c r="AZ80" s="29" t="s">
        <v>791</v>
      </c>
      <c r="BA80" s="21"/>
      <c r="BB80" s="21"/>
      <c r="BC80" s="21"/>
      <c r="BD80" s="21"/>
      <c r="BE80" s="21" t="s">
        <v>90</v>
      </c>
      <c r="BF80" s="30"/>
      <c r="BG80" s="30"/>
      <c r="BH80" s="30"/>
      <c r="BI80" s="30"/>
    </row>
    <row r="81" customFormat="false" ht="18" hidden="false" customHeight="true" outlineLevel="0" collapsed="false">
      <c r="A81" s="20" t="n">
        <v>78</v>
      </c>
      <c r="B81" s="21" t="s">
        <v>267</v>
      </c>
      <c r="C81" s="21" t="s">
        <v>59</v>
      </c>
      <c r="D81" s="21" t="s">
        <v>777</v>
      </c>
      <c r="E81" s="22" t="n">
        <v>42370</v>
      </c>
      <c r="F81" s="23" t="s">
        <v>501</v>
      </c>
      <c r="G81" s="23" t="s">
        <v>206</v>
      </c>
      <c r="H81" s="23" t="s">
        <v>792</v>
      </c>
      <c r="I81" s="24" t="s">
        <v>793</v>
      </c>
      <c r="J81" s="24" t="s">
        <v>95</v>
      </c>
      <c r="K81" s="24" t="s">
        <v>66</v>
      </c>
      <c r="L81" s="24" t="s">
        <v>67</v>
      </c>
      <c r="M81" s="25" t="n">
        <v>1</v>
      </c>
      <c r="N81" s="25" t="s">
        <v>68</v>
      </c>
      <c r="O81" s="25" t="s">
        <v>794</v>
      </c>
      <c r="P81" s="25" t="s">
        <v>70</v>
      </c>
      <c r="Q81" s="25" t="s">
        <v>71</v>
      </c>
      <c r="R81" s="26" t="s">
        <v>795</v>
      </c>
      <c r="S81" s="26" t="s">
        <v>73</v>
      </c>
      <c r="T81" s="26" t="n">
        <v>25</v>
      </c>
      <c r="U81" s="26" t="s">
        <v>99</v>
      </c>
      <c r="V81" s="26" t="s">
        <v>74</v>
      </c>
      <c r="W81" s="26" t="s">
        <v>75</v>
      </c>
      <c r="X81" s="26" t="s">
        <v>76</v>
      </c>
      <c r="Y81" s="26" t="s">
        <v>100</v>
      </c>
      <c r="Z81" s="26" t="s">
        <v>100</v>
      </c>
      <c r="AA81" s="26" t="s">
        <v>796</v>
      </c>
      <c r="AB81" s="26" t="s">
        <v>162</v>
      </c>
      <c r="AC81" s="27" t="s">
        <v>79</v>
      </c>
      <c r="AD81" s="27" t="s">
        <v>79</v>
      </c>
      <c r="AE81" s="27" t="s">
        <v>79</v>
      </c>
      <c r="AF81" s="27" t="s">
        <v>79</v>
      </c>
      <c r="AG81" s="27" t="s">
        <v>79</v>
      </c>
      <c r="AH81" s="27" t="s">
        <v>79</v>
      </c>
      <c r="AI81" s="27" t="s">
        <v>79</v>
      </c>
      <c r="AJ81" s="27" t="s">
        <v>79</v>
      </c>
      <c r="AK81" s="27" t="s">
        <v>79</v>
      </c>
      <c r="AL81" s="27" t="s">
        <v>79</v>
      </c>
      <c r="AM81" s="27" t="s">
        <v>79</v>
      </c>
      <c r="AN81" s="25" t="s">
        <v>102</v>
      </c>
      <c r="AO81" s="25" t="s">
        <v>83</v>
      </c>
      <c r="AP81" s="25" t="s">
        <v>103</v>
      </c>
      <c r="AQ81" s="25" t="s">
        <v>83</v>
      </c>
      <c r="AR81" s="25" t="s">
        <v>104</v>
      </c>
      <c r="AS81" s="25" t="s">
        <v>797</v>
      </c>
      <c r="AT81" s="25"/>
      <c r="AU81" s="20"/>
      <c r="AV81" s="21" t="s">
        <v>85</v>
      </c>
      <c r="AW81" s="21" t="s">
        <v>798</v>
      </c>
      <c r="AX81" s="29" t="s">
        <v>799</v>
      </c>
      <c r="AY81" s="29" t="s">
        <v>800</v>
      </c>
      <c r="AZ81" s="29" t="s">
        <v>801</v>
      </c>
      <c r="BA81" s="21"/>
      <c r="BB81" s="21"/>
      <c r="BC81" s="21"/>
      <c r="BD81" s="21"/>
      <c r="BE81" s="21" t="s">
        <v>109</v>
      </c>
      <c r="BF81" s="30"/>
      <c r="BG81" s="30"/>
      <c r="BH81" s="30"/>
      <c r="BI81" s="30"/>
    </row>
    <row r="82" customFormat="false" ht="18" hidden="false" customHeight="true" outlineLevel="0" collapsed="false">
      <c r="A82" s="20" t="n">
        <v>79</v>
      </c>
      <c r="B82" s="21" t="s">
        <v>267</v>
      </c>
      <c r="C82" s="21" t="s">
        <v>59</v>
      </c>
      <c r="D82" s="21" t="s">
        <v>777</v>
      </c>
      <c r="E82" s="22" t="n">
        <v>42373</v>
      </c>
      <c r="F82" s="23" t="s">
        <v>152</v>
      </c>
      <c r="G82" s="23" t="s">
        <v>153</v>
      </c>
      <c r="H82" s="23" t="s">
        <v>802</v>
      </c>
      <c r="I82" s="24" t="s">
        <v>803</v>
      </c>
      <c r="J82" s="24" t="s">
        <v>95</v>
      </c>
      <c r="K82" s="24" t="s">
        <v>66</v>
      </c>
      <c r="L82" s="24" t="s">
        <v>67</v>
      </c>
      <c r="M82" s="25" t="n">
        <v>1</v>
      </c>
      <c r="N82" s="25" t="s">
        <v>68</v>
      </c>
      <c r="O82" s="25" t="s">
        <v>804</v>
      </c>
      <c r="P82" s="25" t="s">
        <v>70</v>
      </c>
      <c r="Q82" s="25" t="s">
        <v>249</v>
      </c>
      <c r="R82" s="26" t="s">
        <v>79</v>
      </c>
      <c r="S82" s="26" t="s">
        <v>79</v>
      </c>
      <c r="T82" s="26" t="s">
        <v>79</v>
      </c>
      <c r="U82" s="26" t="s">
        <v>79</v>
      </c>
      <c r="V82" s="26" t="s">
        <v>79</v>
      </c>
      <c r="W82" s="26" t="s">
        <v>79</v>
      </c>
      <c r="X82" s="26" t="s">
        <v>79</v>
      </c>
      <c r="Y82" s="26" t="s">
        <v>79</v>
      </c>
      <c r="Z82" s="26" t="s">
        <v>79</v>
      </c>
      <c r="AA82" s="26" t="s">
        <v>79</v>
      </c>
      <c r="AB82" s="26" t="s">
        <v>79</v>
      </c>
      <c r="AC82" s="27" t="s">
        <v>805</v>
      </c>
      <c r="AD82" s="27" t="s">
        <v>73</v>
      </c>
      <c r="AE82" s="27" t="n">
        <v>32</v>
      </c>
      <c r="AF82" s="27" t="s">
        <v>99</v>
      </c>
      <c r="AG82" s="27" t="s">
        <v>74</v>
      </c>
      <c r="AH82" s="27" t="s">
        <v>75</v>
      </c>
      <c r="AI82" s="27" t="s">
        <v>76</v>
      </c>
      <c r="AJ82" s="27" t="s">
        <v>100</v>
      </c>
      <c r="AK82" s="27" t="s">
        <v>100</v>
      </c>
      <c r="AL82" s="27" t="s">
        <v>806</v>
      </c>
      <c r="AM82" s="27" t="s">
        <v>213</v>
      </c>
      <c r="AN82" s="25" t="s">
        <v>80</v>
      </c>
      <c r="AO82" s="25" t="s">
        <v>83</v>
      </c>
      <c r="AP82" s="25" t="s">
        <v>123</v>
      </c>
      <c r="AQ82" s="25" t="s">
        <v>83</v>
      </c>
      <c r="AR82" s="25" t="s">
        <v>124</v>
      </c>
      <c r="AS82" s="25"/>
      <c r="AT82" s="25"/>
      <c r="AU82" s="20"/>
      <c r="AV82" s="21" t="s">
        <v>85</v>
      </c>
      <c r="AW82" s="21" t="s">
        <v>807</v>
      </c>
      <c r="AX82" s="29" t="s">
        <v>808</v>
      </c>
      <c r="AY82" s="29" t="s">
        <v>809</v>
      </c>
      <c r="AZ82" s="29" t="s">
        <v>810</v>
      </c>
      <c r="BA82" s="21"/>
      <c r="BB82" s="21"/>
      <c r="BC82" s="21"/>
      <c r="BD82" s="21"/>
      <c r="BE82" s="21" t="s">
        <v>90</v>
      </c>
      <c r="BF82" s="30"/>
      <c r="BG82" s="30"/>
      <c r="BH82" s="30"/>
      <c r="BI82" s="30"/>
    </row>
    <row r="83" customFormat="false" ht="18" hidden="false" customHeight="true" outlineLevel="0" collapsed="false">
      <c r="A83" s="20" t="n">
        <v>80</v>
      </c>
      <c r="B83" s="21" t="s">
        <v>267</v>
      </c>
      <c r="C83" s="21" t="s">
        <v>59</v>
      </c>
      <c r="D83" s="21" t="s">
        <v>777</v>
      </c>
      <c r="E83" s="22" t="n">
        <v>42386</v>
      </c>
      <c r="F83" s="23" t="s">
        <v>329</v>
      </c>
      <c r="G83" s="23" t="s">
        <v>62</v>
      </c>
      <c r="H83" s="23" t="s">
        <v>443</v>
      </c>
      <c r="I83" s="24" t="s">
        <v>811</v>
      </c>
      <c r="J83" s="24" t="s">
        <v>65</v>
      </c>
      <c r="K83" s="24" t="s">
        <v>113</v>
      </c>
      <c r="L83" s="24" t="s">
        <v>67</v>
      </c>
      <c r="M83" s="25" t="n">
        <v>1</v>
      </c>
      <c r="N83" s="25" t="s">
        <v>68</v>
      </c>
      <c r="O83" s="25" t="s">
        <v>812</v>
      </c>
      <c r="P83" s="25" t="s">
        <v>70</v>
      </c>
      <c r="Q83" s="25" t="s">
        <v>71</v>
      </c>
      <c r="R83" s="26" t="s">
        <v>813</v>
      </c>
      <c r="S83" s="26" t="s">
        <v>73</v>
      </c>
      <c r="T83" s="26" t="n">
        <v>20</v>
      </c>
      <c r="U83" s="26" t="s">
        <v>157</v>
      </c>
      <c r="V83" s="26" t="s">
        <v>119</v>
      </c>
      <c r="W83" s="26" t="s">
        <v>120</v>
      </c>
      <c r="X83" s="26" t="s">
        <v>76</v>
      </c>
      <c r="Y83" s="26" t="s">
        <v>100</v>
      </c>
      <c r="Z83" s="26" t="s">
        <v>100</v>
      </c>
      <c r="AA83" s="26" t="s">
        <v>619</v>
      </c>
      <c r="AB83" s="26" t="s">
        <v>122</v>
      </c>
      <c r="AC83" s="27" t="s">
        <v>79</v>
      </c>
      <c r="AD83" s="27" t="s">
        <v>79</v>
      </c>
      <c r="AE83" s="27" t="s">
        <v>79</v>
      </c>
      <c r="AF83" s="27" t="s">
        <v>79</v>
      </c>
      <c r="AG83" s="27" t="s">
        <v>79</v>
      </c>
      <c r="AH83" s="27" t="s">
        <v>79</v>
      </c>
      <c r="AI83" s="27" t="s">
        <v>79</v>
      </c>
      <c r="AJ83" s="27" t="s">
        <v>79</v>
      </c>
      <c r="AK83" s="27" t="s">
        <v>79</v>
      </c>
      <c r="AL83" s="27" t="s">
        <v>79</v>
      </c>
      <c r="AM83" s="27" t="s">
        <v>79</v>
      </c>
      <c r="AN83" s="25" t="s">
        <v>373</v>
      </c>
      <c r="AO83" s="25" t="s">
        <v>83</v>
      </c>
      <c r="AP83" s="25" t="s">
        <v>103</v>
      </c>
      <c r="AQ83" s="25" t="s">
        <v>83</v>
      </c>
      <c r="AR83" s="25" t="s">
        <v>104</v>
      </c>
      <c r="AS83" s="25"/>
      <c r="AT83" s="25"/>
      <c r="AU83" s="20"/>
      <c r="AV83" s="21" t="s">
        <v>85</v>
      </c>
      <c r="AW83" s="21" t="s">
        <v>814</v>
      </c>
      <c r="AX83" s="29" t="s">
        <v>815</v>
      </c>
      <c r="AY83" s="29" t="s">
        <v>816</v>
      </c>
      <c r="AZ83" s="29" t="s">
        <v>817</v>
      </c>
      <c r="BA83" s="21"/>
      <c r="BB83" s="21"/>
      <c r="BC83" s="21"/>
      <c r="BD83" s="21"/>
      <c r="BE83" s="21" t="s">
        <v>109</v>
      </c>
      <c r="BF83" s="30"/>
      <c r="BG83" s="30"/>
      <c r="BH83" s="30"/>
      <c r="BI83" s="30"/>
    </row>
    <row r="84" customFormat="false" ht="18" hidden="false" customHeight="true" outlineLevel="0" collapsed="false">
      <c r="A84" s="20" t="n">
        <v>81</v>
      </c>
      <c r="B84" s="21" t="s">
        <v>267</v>
      </c>
      <c r="C84" s="21" t="s">
        <v>59</v>
      </c>
      <c r="D84" s="21" t="s">
        <v>777</v>
      </c>
      <c r="E84" s="22" t="n">
        <v>42393</v>
      </c>
      <c r="F84" s="23" t="s">
        <v>818</v>
      </c>
      <c r="G84" s="23" t="s">
        <v>182</v>
      </c>
      <c r="H84" s="23" t="s">
        <v>819</v>
      </c>
      <c r="I84" s="24" t="s">
        <v>94</v>
      </c>
      <c r="J84" s="24" t="s">
        <v>95</v>
      </c>
      <c r="K84" s="24" t="s">
        <v>66</v>
      </c>
      <c r="L84" s="24" t="s">
        <v>67</v>
      </c>
      <c r="M84" s="25" t="n">
        <v>1</v>
      </c>
      <c r="N84" s="25" t="s">
        <v>68</v>
      </c>
      <c r="O84" s="25" t="s">
        <v>820</v>
      </c>
      <c r="P84" s="25" t="s">
        <v>70</v>
      </c>
      <c r="Q84" s="25" t="s">
        <v>71</v>
      </c>
      <c r="R84" s="26" t="s">
        <v>821</v>
      </c>
      <c r="S84" s="26" t="s">
        <v>73</v>
      </c>
      <c r="T84" s="26" t="n">
        <v>28</v>
      </c>
      <c r="U84" s="26" t="s">
        <v>99</v>
      </c>
      <c r="V84" s="26" t="s">
        <v>74</v>
      </c>
      <c r="W84" s="26" t="s">
        <v>75</v>
      </c>
      <c r="X84" s="26" t="s">
        <v>76</v>
      </c>
      <c r="Y84" s="26" t="s">
        <v>100</v>
      </c>
      <c r="Z84" s="26" t="s">
        <v>100</v>
      </c>
      <c r="AA84" s="26" t="s">
        <v>822</v>
      </c>
      <c r="AB84" s="26" t="s">
        <v>78</v>
      </c>
      <c r="AC84" s="27" t="s">
        <v>79</v>
      </c>
      <c r="AD84" s="27" t="s">
        <v>79</v>
      </c>
      <c r="AE84" s="27" t="s">
        <v>79</v>
      </c>
      <c r="AF84" s="27" t="s">
        <v>79</v>
      </c>
      <c r="AG84" s="27" t="s">
        <v>79</v>
      </c>
      <c r="AH84" s="27" t="s">
        <v>79</v>
      </c>
      <c r="AI84" s="27" t="s">
        <v>79</v>
      </c>
      <c r="AJ84" s="27" t="s">
        <v>79</v>
      </c>
      <c r="AK84" s="27" t="s">
        <v>79</v>
      </c>
      <c r="AL84" s="27" t="s">
        <v>79</v>
      </c>
      <c r="AM84" s="27" t="s">
        <v>79</v>
      </c>
      <c r="AN84" s="25" t="s">
        <v>80</v>
      </c>
      <c r="AO84" s="25" t="s">
        <v>83</v>
      </c>
      <c r="AP84" s="25" t="s">
        <v>123</v>
      </c>
      <c r="AQ84" s="25" t="s">
        <v>83</v>
      </c>
      <c r="AR84" s="25" t="s">
        <v>124</v>
      </c>
      <c r="AS84" s="25" t="s">
        <v>823</v>
      </c>
      <c r="AT84" s="25"/>
      <c r="AU84" s="20"/>
      <c r="AV84" s="21" t="s">
        <v>85</v>
      </c>
      <c r="AW84" s="21" t="s">
        <v>824</v>
      </c>
      <c r="AX84" s="29" t="s">
        <v>825</v>
      </c>
      <c r="AY84" s="29" t="s">
        <v>826</v>
      </c>
      <c r="AZ84" s="29" t="s">
        <v>827</v>
      </c>
      <c r="BA84" s="21"/>
      <c r="BB84" s="21"/>
      <c r="BC84" s="21"/>
      <c r="BD84" s="21"/>
      <c r="BE84" s="21" t="s">
        <v>109</v>
      </c>
      <c r="BF84" s="30"/>
      <c r="BG84" s="30"/>
      <c r="BH84" s="30"/>
      <c r="BI84" s="30"/>
    </row>
    <row r="85" customFormat="false" ht="18" hidden="false" customHeight="true" outlineLevel="0" collapsed="false">
      <c r="A85" s="20" t="n">
        <v>82</v>
      </c>
      <c r="B85" s="21" t="s">
        <v>267</v>
      </c>
      <c r="C85" s="21" t="s">
        <v>167</v>
      </c>
      <c r="D85" s="21" t="s">
        <v>777</v>
      </c>
      <c r="E85" s="22" t="n">
        <v>42402</v>
      </c>
      <c r="F85" s="23" t="s">
        <v>152</v>
      </c>
      <c r="G85" s="23" t="s">
        <v>153</v>
      </c>
      <c r="H85" s="23" t="s">
        <v>828</v>
      </c>
      <c r="I85" s="24" t="s">
        <v>829</v>
      </c>
      <c r="J85" s="24" t="s">
        <v>218</v>
      </c>
      <c r="K85" s="24" t="s">
        <v>830</v>
      </c>
      <c r="L85" s="24" t="s">
        <v>209</v>
      </c>
      <c r="M85" s="25" t="n">
        <v>1</v>
      </c>
      <c r="N85" s="25" t="s">
        <v>68</v>
      </c>
      <c r="O85" s="25" t="s">
        <v>831</v>
      </c>
      <c r="P85" s="25" t="s">
        <v>70</v>
      </c>
      <c r="Q85" s="25" t="s">
        <v>249</v>
      </c>
      <c r="R85" s="26" t="s">
        <v>832</v>
      </c>
      <c r="S85" s="26" t="s">
        <v>73</v>
      </c>
      <c r="T85" s="26" t="n">
        <v>27</v>
      </c>
      <c r="U85" s="26" t="s">
        <v>99</v>
      </c>
      <c r="V85" s="26" t="s">
        <v>135</v>
      </c>
      <c r="W85" s="26" t="s">
        <v>136</v>
      </c>
      <c r="X85" s="26" t="s">
        <v>76</v>
      </c>
      <c r="Y85" s="26" t="s">
        <v>100</v>
      </c>
      <c r="Z85" s="26" t="s">
        <v>100</v>
      </c>
      <c r="AA85" s="26" t="s">
        <v>833</v>
      </c>
      <c r="AB85" s="26" t="s">
        <v>162</v>
      </c>
      <c r="AC85" s="27" t="s">
        <v>79</v>
      </c>
      <c r="AD85" s="27" t="s">
        <v>79</v>
      </c>
      <c r="AE85" s="27" t="s">
        <v>79</v>
      </c>
      <c r="AF85" s="27" t="s">
        <v>79</v>
      </c>
      <c r="AG85" s="27" t="s">
        <v>79</v>
      </c>
      <c r="AH85" s="27" t="s">
        <v>79</v>
      </c>
      <c r="AI85" s="27" t="s">
        <v>79</v>
      </c>
      <c r="AJ85" s="27" t="s">
        <v>79</v>
      </c>
      <c r="AK85" s="27" t="s">
        <v>79</v>
      </c>
      <c r="AL85" s="27" t="s">
        <v>79</v>
      </c>
      <c r="AM85" s="27" t="s">
        <v>79</v>
      </c>
      <c r="AN85" s="25" t="s">
        <v>80</v>
      </c>
      <c r="AO85" s="25" t="s">
        <v>83</v>
      </c>
      <c r="AP85" s="25" t="s">
        <v>123</v>
      </c>
      <c r="AQ85" s="25" t="s">
        <v>83</v>
      </c>
      <c r="AR85" s="25" t="s">
        <v>124</v>
      </c>
      <c r="AS85" s="25" t="s">
        <v>834</v>
      </c>
      <c r="AT85" s="25"/>
      <c r="AU85" s="20"/>
      <c r="AV85" s="21" t="s">
        <v>85</v>
      </c>
      <c r="AW85" s="21" t="s">
        <v>835</v>
      </c>
      <c r="AX85" s="29" t="s">
        <v>836</v>
      </c>
      <c r="AY85" s="29" t="s">
        <v>837</v>
      </c>
      <c r="AZ85" s="29" t="s">
        <v>838</v>
      </c>
      <c r="BA85" s="21"/>
      <c r="BB85" s="21"/>
      <c r="BC85" s="21"/>
      <c r="BD85" s="21"/>
      <c r="BE85" s="21" t="s">
        <v>109</v>
      </c>
      <c r="BF85" s="30"/>
      <c r="BG85" s="30"/>
      <c r="BH85" s="30"/>
      <c r="BI85" s="30"/>
    </row>
    <row r="86" customFormat="false" ht="18" hidden="false" customHeight="true" outlineLevel="0" collapsed="false">
      <c r="A86" s="20" t="n">
        <v>83</v>
      </c>
      <c r="B86" s="21" t="s">
        <v>267</v>
      </c>
      <c r="C86" s="21" t="s">
        <v>167</v>
      </c>
      <c r="D86" s="21" t="s">
        <v>777</v>
      </c>
      <c r="E86" s="22" t="n">
        <v>42403</v>
      </c>
      <c r="F86" s="23" t="s">
        <v>61</v>
      </c>
      <c r="G86" s="23" t="s">
        <v>62</v>
      </c>
      <c r="H86" s="23" t="s">
        <v>689</v>
      </c>
      <c r="I86" s="24" t="s">
        <v>839</v>
      </c>
      <c r="J86" s="24" t="s">
        <v>95</v>
      </c>
      <c r="K86" s="24" t="s">
        <v>380</v>
      </c>
      <c r="L86" s="24" t="s">
        <v>67</v>
      </c>
      <c r="M86" s="25" t="n">
        <v>1</v>
      </c>
      <c r="N86" s="25" t="s">
        <v>68</v>
      </c>
      <c r="O86" s="25" t="s">
        <v>840</v>
      </c>
      <c r="P86" s="25" t="s">
        <v>70</v>
      </c>
      <c r="Q86" s="25" t="s">
        <v>97</v>
      </c>
      <c r="R86" s="26" t="s">
        <v>841</v>
      </c>
      <c r="S86" s="26" t="s">
        <v>73</v>
      </c>
      <c r="T86" s="26" t="n">
        <v>18</v>
      </c>
      <c r="U86" s="26" t="s">
        <v>157</v>
      </c>
      <c r="V86" s="26" t="s">
        <v>135</v>
      </c>
      <c r="W86" s="26" t="s">
        <v>136</v>
      </c>
      <c r="X86" s="26" t="s">
        <v>76</v>
      </c>
      <c r="Y86" s="26" t="s">
        <v>100</v>
      </c>
      <c r="Z86" s="26" t="s">
        <v>100</v>
      </c>
      <c r="AA86" s="26" t="s">
        <v>842</v>
      </c>
      <c r="AB86" s="26" t="s">
        <v>78</v>
      </c>
      <c r="AC86" s="27" t="s">
        <v>79</v>
      </c>
      <c r="AD86" s="27" t="s">
        <v>79</v>
      </c>
      <c r="AE86" s="27" t="s">
        <v>79</v>
      </c>
      <c r="AF86" s="27" t="s">
        <v>79</v>
      </c>
      <c r="AG86" s="27" t="s">
        <v>79</v>
      </c>
      <c r="AH86" s="27" t="s">
        <v>79</v>
      </c>
      <c r="AI86" s="27" t="s">
        <v>79</v>
      </c>
      <c r="AJ86" s="27" t="s">
        <v>79</v>
      </c>
      <c r="AK86" s="27" t="s">
        <v>79</v>
      </c>
      <c r="AL86" s="27" t="s">
        <v>79</v>
      </c>
      <c r="AM86" s="27" t="s">
        <v>79</v>
      </c>
      <c r="AN86" s="25" t="s">
        <v>102</v>
      </c>
      <c r="AO86" s="25" t="s">
        <v>83</v>
      </c>
      <c r="AP86" s="25" t="s">
        <v>103</v>
      </c>
      <c r="AQ86" s="25" t="s">
        <v>83</v>
      </c>
      <c r="AR86" s="25" t="s">
        <v>104</v>
      </c>
      <c r="AS86" s="25" t="s">
        <v>843</v>
      </c>
      <c r="AT86" s="25"/>
      <c r="AU86" s="20"/>
      <c r="AV86" s="21" t="s">
        <v>85</v>
      </c>
      <c r="AW86" s="21" t="s">
        <v>798</v>
      </c>
      <c r="AX86" s="29" t="s">
        <v>844</v>
      </c>
      <c r="AY86" s="29" t="s">
        <v>845</v>
      </c>
      <c r="AZ86" s="29" t="s">
        <v>846</v>
      </c>
      <c r="BA86" s="35" t="s">
        <v>847</v>
      </c>
      <c r="BB86" s="21"/>
      <c r="BC86" s="21"/>
      <c r="BD86" s="21"/>
      <c r="BE86" s="21" t="s">
        <v>109</v>
      </c>
      <c r="BF86" s="30"/>
      <c r="BG86" s="30"/>
      <c r="BH86" s="30"/>
      <c r="BI86" s="30"/>
    </row>
    <row r="87" customFormat="false" ht="18" hidden="false" customHeight="true" outlineLevel="0" collapsed="false">
      <c r="A87" s="20" t="n">
        <v>84</v>
      </c>
      <c r="B87" s="21" t="s">
        <v>267</v>
      </c>
      <c r="C87" s="21" t="s">
        <v>167</v>
      </c>
      <c r="D87" s="21" t="s">
        <v>777</v>
      </c>
      <c r="E87" s="22" t="n">
        <v>42404</v>
      </c>
      <c r="F87" s="23" t="s">
        <v>329</v>
      </c>
      <c r="G87" s="23" t="s">
        <v>62</v>
      </c>
      <c r="H87" s="23" t="s">
        <v>443</v>
      </c>
      <c r="I87" s="24" t="s">
        <v>848</v>
      </c>
      <c r="J87" s="24" t="s">
        <v>282</v>
      </c>
      <c r="K87" s="24" t="s">
        <v>66</v>
      </c>
      <c r="L87" s="24" t="s">
        <v>67</v>
      </c>
      <c r="M87" s="25" t="n">
        <v>1</v>
      </c>
      <c r="N87" s="25" t="s">
        <v>68</v>
      </c>
      <c r="O87" s="25" t="s">
        <v>849</v>
      </c>
      <c r="P87" s="25" t="s">
        <v>70</v>
      </c>
      <c r="Q87" s="25" t="s">
        <v>97</v>
      </c>
      <c r="R87" s="26" t="s">
        <v>850</v>
      </c>
      <c r="S87" s="26" t="s">
        <v>73</v>
      </c>
      <c r="T87" s="26" t="n">
        <v>27</v>
      </c>
      <c r="U87" s="26" t="s">
        <v>99</v>
      </c>
      <c r="V87" s="26" t="s">
        <v>74</v>
      </c>
      <c r="W87" s="26" t="s">
        <v>75</v>
      </c>
      <c r="X87" s="26" t="s">
        <v>76</v>
      </c>
      <c r="Y87" s="26" t="s">
        <v>100</v>
      </c>
      <c r="Z87" s="26" t="s">
        <v>100</v>
      </c>
      <c r="AA87" s="26" t="s">
        <v>851</v>
      </c>
      <c r="AB87" s="26" t="s">
        <v>78</v>
      </c>
      <c r="AC87" s="27" t="s">
        <v>79</v>
      </c>
      <c r="AD87" s="27" t="s">
        <v>79</v>
      </c>
      <c r="AE87" s="27" t="s">
        <v>79</v>
      </c>
      <c r="AF87" s="27" t="s">
        <v>79</v>
      </c>
      <c r="AG87" s="27" t="s">
        <v>79</v>
      </c>
      <c r="AH87" s="27" t="s">
        <v>79</v>
      </c>
      <c r="AI87" s="27" t="s">
        <v>79</v>
      </c>
      <c r="AJ87" s="27" t="s">
        <v>79</v>
      </c>
      <c r="AK87" s="27" t="s">
        <v>79</v>
      </c>
      <c r="AL87" s="27" t="s">
        <v>79</v>
      </c>
      <c r="AM87" s="27" t="s">
        <v>79</v>
      </c>
      <c r="AN87" s="25" t="s">
        <v>102</v>
      </c>
      <c r="AO87" s="25" t="s">
        <v>83</v>
      </c>
      <c r="AP87" s="25" t="s">
        <v>103</v>
      </c>
      <c r="AQ87" s="25" t="s">
        <v>83</v>
      </c>
      <c r="AR87" s="25" t="s">
        <v>104</v>
      </c>
      <c r="AS87" s="25" t="s">
        <v>852</v>
      </c>
      <c r="AT87" s="25"/>
      <c r="AU87" s="20"/>
      <c r="AV87" s="21" t="s">
        <v>85</v>
      </c>
      <c r="AW87" s="21" t="s">
        <v>853</v>
      </c>
      <c r="AX87" s="29" t="s">
        <v>854</v>
      </c>
      <c r="AY87" s="29" t="s">
        <v>855</v>
      </c>
      <c r="AZ87" s="21"/>
      <c r="BA87" s="21"/>
      <c r="BB87" s="21"/>
      <c r="BC87" s="21"/>
      <c r="BD87" s="21"/>
      <c r="BE87" s="21" t="s">
        <v>109</v>
      </c>
      <c r="BF87" s="30"/>
      <c r="BG87" s="30"/>
      <c r="BH87" s="30"/>
      <c r="BI87" s="30"/>
    </row>
    <row r="88" customFormat="false" ht="18" hidden="false" customHeight="true" outlineLevel="0" collapsed="false">
      <c r="A88" s="20" t="n">
        <v>85</v>
      </c>
      <c r="B88" s="21" t="s">
        <v>267</v>
      </c>
      <c r="C88" s="21" t="s">
        <v>167</v>
      </c>
      <c r="D88" s="21" t="s">
        <v>777</v>
      </c>
      <c r="E88" s="22" t="n">
        <v>42408</v>
      </c>
      <c r="F88" s="23" t="s">
        <v>246</v>
      </c>
      <c r="G88" s="23" t="s">
        <v>153</v>
      </c>
      <c r="H88" s="23" t="s">
        <v>856</v>
      </c>
      <c r="I88" s="24" t="s">
        <v>857</v>
      </c>
      <c r="J88" s="24" t="s">
        <v>65</v>
      </c>
      <c r="K88" s="24" t="s">
        <v>113</v>
      </c>
      <c r="L88" s="24" t="s">
        <v>67</v>
      </c>
      <c r="M88" s="25" t="n">
        <v>1</v>
      </c>
      <c r="N88" s="25" t="s">
        <v>68</v>
      </c>
      <c r="O88" s="25" t="s">
        <v>858</v>
      </c>
      <c r="P88" s="25" t="s">
        <v>70</v>
      </c>
      <c r="Q88" s="25" t="s">
        <v>312</v>
      </c>
      <c r="R88" s="26" t="s">
        <v>859</v>
      </c>
      <c r="S88" s="26" t="s">
        <v>73</v>
      </c>
      <c r="T88" s="26" t="n">
        <v>0</v>
      </c>
      <c r="U88" s="26" t="s">
        <v>72</v>
      </c>
      <c r="V88" s="26" t="s">
        <v>135</v>
      </c>
      <c r="W88" s="26" t="s">
        <v>136</v>
      </c>
      <c r="X88" s="26" t="s">
        <v>76</v>
      </c>
      <c r="Y88" s="26" t="s">
        <v>72</v>
      </c>
      <c r="Z88" s="26" t="s">
        <v>72</v>
      </c>
      <c r="AA88" s="26" t="s">
        <v>200</v>
      </c>
      <c r="AB88" s="26" t="s">
        <v>148</v>
      </c>
      <c r="AC88" s="27" t="s">
        <v>79</v>
      </c>
      <c r="AD88" s="27" t="s">
        <v>79</v>
      </c>
      <c r="AE88" s="27" t="s">
        <v>79</v>
      </c>
      <c r="AF88" s="27" t="s">
        <v>79</v>
      </c>
      <c r="AG88" s="27" t="s">
        <v>79</v>
      </c>
      <c r="AH88" s="27" t="s">
        <v>79</v>
      </c>
      <c r="AI88" s="27" t="s">
        <v>79</v>
      </c>
      <c r="AJ88" s="27" t="s">
        <v>79</v>
      </c>
      <c r="AK88" s="27" t="s">
        <v>79</v>
      </c>
      <c r="AL88" s="27" t="s">
        <v>79</v>
      </c>
      <c r="AM88" s="27" t="s">
        <v>79</v>
      </c>
      <c r="AN88" s="25" t="s">
        <v>80</v>
      </c>
      <c r="AO88" s="25" t="s">
        <v>83</v>
      </c>
      <c r="AP88" s="25" t="s">
        <v>123</v>
      </c>
      <c r="AQ88" s="25" t="s">
        <v>83</v>
      </c>
      <c r="AR88" s="25" t="s">
        <v>124</v>
      </c>
      <c r="AS88" s="25"/>
      <c r="AT88" s="25"/>
      <c r="AU88" s="20"/>
      <c r="AV88" s="21" t="s">
        <v>85</v>
      </c>
      <c r="AW88" s="21" t="s">
        <v>860</v>
      </c>
      <c r="AX88" s="29" t="s">
        <v>861</v>
      </c>
      <c r="AY88" s="29" t="s">
        <v>862</v>
      </c>
      <c r="AZ88" s="29" t="s">
        <v>863</v>
      </c>
      <c r="BA88" s="21"/>
      <c r="BB88" s="21"/>
      <c r="BC88" s="21"/>
      <c r="BD88" s="21"/>
      <c r="BE88" s="21" t="s">
        <v>90</v>
      </c>
      <c r="BF88" s="30"/>
      <c r="BG88" s="30"/>
      <c r="BH88" s="30"/>
      <c r="BI88" s="30"/>
    </row>
    <row r="89" customFormat="false" ht="18" hidden="false" customHeight="true" outlineLevel="0" collapsed="false">
      <c r="A89" s="20" t="n">
        <v>86</v>
      </c>
      <c r="B89" s="21" t="s">
        <v>267</v>
      </c>
      <c r="C89" s="21" t="s">
        <v>167</v>
      </c>
      <c r="D89" s="21" t="s">
        <v>777</v>
      </c>
      <c r="E89" s="22" t="n">
        <v>42412</v>
      </c>
      <c r="F89" s="23" t="s">
        <v>61</v>
      </c>
      <c r="G89" s="23" t="s">
        <v>62</v>
      </c>
      <c r="H89" s="23" t="s">
        <v>864</v>
      </c>
      <c r="I89" s="24" t="s">
        <v>865</v>
      </c>
      <c r="J89" s="24" t="s">
        <v>170</v>
      </c>
      <c r="K89" s="24" t="s">
        <v>380</v>
      </c>
      <c r="L89" s="24" t="s">
        <v>67</v>
      </c>
      <c r="M89" s="25" t="n">
        <v>1</v>
      </c>
      <c r="N89" s="25" t="s">
        <v>68</v>
      </c>
      <c r="O89" s="25" t="s">
        <v>866</v>
      </c>
      <c r="P89" s="25" t="s">
        <v>70</v>
      </c>
      <c r="Q89" s="25" t="s">
        <v>239</v>
      </c>
      <c r="R89" s="26" t="s">
        <v>72</v>
      </c>
      <c r="S89" s="26" t="s">
        <v>73</v>
      </c>
      <c r="T89" s="26" t="n">
        <v>7</v>
      </c>
      <c r="U89" s="26" t="s">
        <v>159</v>
      </c>
      <c r="V89" s="26" t="s">
        <v>119</v>
      </c>
      <c r="W89" s="26" t="s">
        <v>120</v>
      </c>
      <c r="X89" s="26" t="s">
        <v>160</v>
      </c>
      <c r="Y89" s="26" t="s">
        <v>157</v>
      </c>
      <c r="Z89" s="26" t="s">
        <v>157</v>
      </c>
      <c r="AA89" s="26" t="s">
        <v>867</v>
      </c>
      <c r="AB89" s="26" t="s">
        <v>868</v>
      </c>
      <c r="AC89" s="27" t="s">
        <v>79</v>
      </c>
      <c r="AD89" s="27" t="s">
        <v>79</v>
      </c>
      <c r="AE89" s="27" t="s">
        <v>79</v>
      </c>
      <c r="AF89" s="27" t="s">
        <v>79</v>
      </c>
      <c r="AG89" s="27" t="s">
        <v>79</v>
      </c>
      <c r="AH89" s="27" t="s">
        <v>79</v>
      </c>
      <c r="AI89" s="27" t="s">
        <v>79</v>
      </c>
      <c r="AJ89" s="27" t="s">
        <v>79</v>
      </c>
      <c r="AK89" s="27" t="s">
        <v>79</v>
      </c>
      <c r="AL89" s="27" t="s">
        <v>79</v>
      </c>
      <c r="AM89" s="27" t="s">
        <v>79</v>
      </c>
      <c r="AN89" s="25" t="s">
        <v>656</v>
      </c>
      <c r="AO89" s="25" t="s">
        <v>83</v>
      </c>
      <c r="AP89" s="25" t="s">
        <v>103</v>
      </c>
      <c r="AQ89" s="25" t="s">
        <v>83</v>
      </c>
      <c r="AR89" s="25" t="s">
        <v>104</v>
      </c>
      <c r="AS89" s="25" t="s">
        <v>869</v>
      </c>
      <c r="AT89" s="25"/>
      <c r="AU89" s="20" t="s">
        <v>870</v>
      </c>
      <c r="AV89" s="21" t="s">
        <v>85</v>
      </c>
      <c r="AW89" s="21" t="s">
        <v>871</v>
      </c>
      <c r="AX89" s="29" t="s">
        <v>872</v>
      </c>
      <c r="AY89" s="29" t="s">
        <v>873</v>
      </c>
      <c r="AZ89" s="29" t="s">
        <v>874</v>
      </c>
      <c r="BA89" s="21"/>
      <c r="BB89" s="21"/>
      <c r="BC89" s="21"/>
      <c r="BD89" s="21"/>
      <c r="BE89" s="21" t="s">
        <v>109</v>
      </c>
      <c r="BF89" s="30"/>
      <c r="BG89" s="30"/>
      <c r="BH89" s="30"/>
      <c r="BI89" s="30"/>
    </row>
    <row r="90" customFormat="false" ht="18" hidden="false" customHeight="true" outlineLevel="0" collapsed="false">
      <c r="A90" s="20" t="n">
        <v>87</v>
      </c>
      <c r="B90" s="21" t="s">
        <v>267</v>
      </c>
      <c r="C90" s="21" t="s">
        <v>167</v>
      </c>
      <c r="D90" s="21" t="s">
        <v>777</v>
      </c>
      <c r="E90" s="22" t="n">
        <v>42412</v>
      </c>
      <c r="F90" s="23" t="s">
        <v>61</v>
      </c>
      <c r="G90" s="23" t="s">
        <v>62</v>
      </c>
      <c r="H90" s="23" t="s">
        <v>864</v>
      </c>
      <c r="I90" s="24" t="s">
        <v>865</v>
      </c>
      <c r="J90" s="24" t="s">
        <v>170</v>
      </c>
      <c r="K90" s="24" t="s">
        <v>380</v>
      </c>
      <c r="L90" s="24" t="s">
        <v>67</v>
      </c>
      <c r="M90" s="25" t="n">
        <v>1</v>
      </c>
      <c r="N90" s="25" t="s">
        <v>68</v>
      </c>
      <c r="O90" s="25" t="s">
        <v>866</v>
      </c>
      <c r="P90" s="25" t="s">
        <v>70</v>
      </c>
      <c r="Q90" s="25" t="s">
        <v>239</v>
      </c>
      <c r="R90" s="26" t="s">
        <v>79</v>
      </c>
      <c r="S90" s="26" t="s">
        <v>79</v>
      </c>
      <c r="T90" s="26" t="s">
        <v>79</v>
      </c>
      <c r="U90" s="26" t="s">
        <v>79</v>
      </c>
      <c r="V90" s="26" t="s">
        <v>79</v>
      </c>
      <c r="W90" s="26" t="s">
        <v>79</v>
      </c>
      <c r="X90" s="26" t="s">
        <v>79</v>
      </c>
      <c r="Y90" s="26" t="s">
        <v>79</v>
      </c>
      <c r="Z90" s="26" t="s">
        <v>79</v>
      </c>
      <c r="AA90" s="26" t="s">
        <v>79</v>
      </c>
      <c r="AB90" s="26" t="s">
        <v>79</v>
      </c>
      <c r="AC90" s="27" t="s">
        <v>72</v>
      </c>
      <c r="AD90" s="27" t="s">
        <v>73</v>
      </c>
      <c r="AE90" s="27" t="n">
        <v>10</v>
      </c>
      <c r="AF90" s="27" t="s">
        <v>159</v>
      </c>
      <c r="AG90" s="27" t="s">
        <v>119</v>
      </c>
      <c r="AH90" s="27" t="s">
        <v>120</v>
      </c>
      <c r="AI90" s="27" t="s">
        <v>160</v>
      </c>
      <c r="AJ90" s="27" t="s">
        <v>157</v>
      </c>
      <c r="AK90" s="27" t="s">
        <v>157</v>
      </c>
      <c r="AL90" s="27" t="s">
        <v>875</v>
      </c>
      <c r="AM90" s="27" t="s">
        <v>868</v>
      </c>
      <c r="AN90" s="25" t="s">
        <v>656</v>
      </c>
      <c r="AO90" s="25" t="s">
        <v>83</v>
      </c>
      <c r="AP90" s="25" t="s">
        <v>103</v>
      </c>
      <c r="AQ90" s="25" t="s">
        <v>83</v>
      </c>
      <c r="AR90" s="25" t="s">
        <v>104</v>
      </c>
      <c r="AS90" s="25" t="s">
        <v>869</v>
      </c>
      <c r="AT90" s="25"/>
      <c r="AU90" s="20" t="s">
        <v>870</v>
      </c>
      <c r="AV90" s="21" t="s">
        <v>85</v>
      </c>
      <c r="AW90" s="21" t="s">
        <v>871</v>
      </c>
      <c r="AX90" s="29" t="s">
        <v>876</v>
      </c>
      <c r="AY90" s="29" t="s">
        <v>873</v>
      </c>
      <c r="AZ90" s="29" t="s">
        <v>874</v>
      </c>
      <c r="BA90" s="21"/>
      <c r="BB90" s="21"/>
      <c r="BC90" s="21"/>
      <c r="BD90" s="21"/>
      <c r="BE90" s="21" t="s">
        <v>109</v>
      </c>
      <c r="BF90" s="30"/>
      <c r="BG90" s="30"/>
      <c r="BH90" s="30"/>
      <c r="BI90" s="30"/>
    </row>
    <row r="91" customFormat="false" ht="18" hidden="false" customHeight="true" outlineLevel="0" collapsed="false">
      <c r="A91" s="20" t="n">
        <v>88</v>
      </c>
      <c r="B91" s="21" t="s">
        <v>267</v>
      </c>
      <c r="C91" s="21" t="s">
        <v>167</v>
      </c>
      <c r="D91" s="21" t="s">
        <v>777</v>
      </c>
      <c r="E91" s="22" t="n">
        <v>42415</v>
      </c>
      <c r="F91" s="23" t="s">
        <v>818</v>
      </c>
      <c r="G91" s="23" t="s">
        <v>182</v>
      </c>
      <c r="H91" s="23" t="s">
        <v>877</v>
      </c>
      <c r="I91" s="24" t="s">
        <v>878</v>
      </c>
      <c r="J91" s="24" t="s">
        <v>95</v>
      </c>
      <c r="K91" s="24" t="s">
        <v>113</v>
      </c>
      <c r="L91" s="24" t="s">
        <v>67</v>
      </c>
      <c r="M91" s="25" t="n">
        <v>1</v>
      </c>
      <c r="N91" s="25" t="s">
        <v>68</v>
      </c>
      <c r="O91" s="25" t="s">
        <v>879</v>
      </c>
      <c r="P91" s="25" t="s">
        <v>70</v>
      </c>
      <c r="Q91" s="25" t="s">
        <v>71</v>
      </c>
      <c r="R91" s="26" t="s">
        <v>471</v>
      </c>
      <c r="S91" s="26" t="s">
        <v>73</v>
      </c>
      <c r="T91" s="26" t="n">
        <v>21</v>
      </c>
      <c r="U91" s="26" t="s">
        <v>99</v>
      </c>
      <c r="V91" s="26" t="s">
        <v>119</v>
      </c>
      <c r="W91" s="26" t="s">
        <v>120</v>
      </c>
      <c r="X91" s="26" t="s">
        <v>121</v>
      </c>
      <c r="Y91" s="26" t="s">
        <v>100</v>
      </c>
      <c r="Z91" s="26" t="s">
        <v>100</v>
      </c>
      <c r="AA91" s="26" t="s">
        <v>880</v>
      </c>
      <c r="AB91" s="26" t="s">
        <v>78</v>
      </c>
      <c r="AC91" s="27" t="s">
        <v>79</v>
      </c>
      <c r="AD91" s="27" t="s">
        <v>79</v>
      </c>
      <c r="AE91" s="27" t="s">
        <v>79</v>
      </c>
      <c r="AF91" s="27" t="s">
        <v>79</v>
      </c>
      <c r="AG91" s="27" t="s">
        <v>79</v>
      </c>
      <c r="AH91" s="27" t="s">
        <v>79</v>
      </c>
      <c r="AI91" s="27" t="s">
        <v>79</v>
      </c>
      <c r="AJ91" s="27" t="s">
        <v>79</v>
      </c>
      <c r="AK91" s="27" t="s">
        <v>79</v>
      </c>
      <c r="AL91" s="27" t="s">
        <v>79</v>
      </c>
      <c r="AM91" s="27" t="s">
        <v>79</v>
      </c>
      <c r="AN91" s="25" t="s">
        <v>102</v>
      </c>
      <c r="AO91" s="25" t="s">
        <v>83</v>
      </c>
      <c r="AP91" s="25" t="s">
        <v>103</v>
      </c>
      <c r="AQ91" s="25" t="s">
        <v>83</v>
      </c>
      <c r="AR91" s="25" t="s">
        <v>104</v>
      </c>
      <c r="AS91" s="25"/>
      <c r="AT91" s="25"/>
      <c r="AU91" s="20"/>
      <c r="AV91" s="21" t="s">
        <v>85</v>
      </c>
      <c r="AW91" s="21" t="s">
        <v>881</v>
      </c>
      <c r="AX91" s="29" t="s">
        <v>882</v>
      </c>
      <c r="AY91" s="29" t="s">
        <v>883</v>
      </c>
      <c r="AZ91" s="21"/>
      <c r="BA91" s="21"/>
      <c r="BB91" s="21"/>
      <c r="BC91" s="21"/>
      <c r="BD91" s="21"/>
      <c r="BE91" s="21" t="s">
        <v>109</v>
      </c>
      <c r="BF91" s="30"/>
      <c r="BG91" s="30"/>
      <c r="BH91" s="30"/>
      <c r="BI91" s="30"/>
    </row>
    <row r="92" customFormat="false" ht="18" hidden="false" customHeight="true" outlineLevel="0" collapsed="false">
      <c r="A92" s="20" t="n">
        <v>89</v>
      </c>
      <c r="B92" s="21" t="s">
        <v>267</v>
      </c>
      <c r="C92" s="21" t="s">
        <v>167</v>
      </c>
      <c r="D92" s="21" t="s">
        <v>777</v>
      </c>
      <c r="E92" s="22" t="n">
        <v>42417</v>
      </c>
      <c r="F92" s="23" t="s">
        <v>61</v>
      </c>
      <c r="G92" s="23" t="s">
        <v>62</v>
      </c>
      <c r="H92" s="23" t="s">
        <v>884</v>
      </c>
      <c r="I92" s="24" t="s">
        <v>885</v>
      </c>
      <c r="J92" s="24" t="s">
        <v>282</v>
      </c>
      <c r="K92" s="24" t="s">
        <v>113</v>
      </c>
      <c r="L92" s="24" t="s">
        <v>67</v>
      </c>
      <c r="M92" s="25" t="n">
        <v>1</v>
      </c>
      <c r="N92" s="25" t="s">
        <v>68</v>
      </c>
      <c r="O92" s="25" t="s">
        <v>886</v>
      </c>
      <c r="P92" s="25" t="s">
        <v>70</v>
      </c>
      <c r="Q92" s="25" t="s">
        <v>282</v>
      </c>
      <c r="R92" s="26" t="s">
        <v>887</v>
      </c>
      <c r="S92" s="26" t="s">
        <v>73</v>
      </c>
      <c r="T92" s="26" t="n">
        <v>28</v>
      </c>
      <c r="U92" s="26" t="s">
        <v>99</v>
      </c>
      <c r="V92" s="26" t="s">
        <v>119</v>
      </c>
      <c r="W92" s="26" t="s">
        <v>120</v>
      </c>
      <c r="X92" s="26" t="s">
        <v>72</v>
      </c>
      <c r="Y92" s="26" t="s">
        <v>100</v>
      </c>
      <c r="Z92" s="26" t="s">
        <v>100</v>
      </c>
      <c r="AA92" s="26" t="s">
        <v>200</v>
      </c>
      <c r="AB92" s="26" t="s">
        <v>148</v>
      </c>
      <c r="AC92" s="27" t="s">
        <v>79</v>
      </c>
      <c r="AD92" s="27" t="s">
        <v>79</v>
      </c>
      <c r="AE92" s="27" t="s">
        <v>79</v>
      </c>
      <c r="AF92" s="27" t="s">
        <v>79</v>
      </c>
      <c r="AG92" s="27" t="s">
        <v>79</v>
      </c>
      <c r="AH92" s="27" t="s">
        <v>79</v>
      </c>
      <c r="AI92" s="27" t="s">
        <v>79</v>
      </c>
      <c r="AJ92" s="27" t="s">
        <v>79</v>
      </c>
      <c r="AK92" s="27" t="s">
        <v>79</v>
      </c>
      <c r="AL92" s="27" t="s">
        <v>79</v>
      </c>
      <c r="AM92" s="27" t="s">
        <v>79</v>
      </c>
      <c r="AN92" s="25" t="s">
        <v>102</v>
      </c>
      <c r="AO92" s="25" t="s">
        <v>81</v>
      </c>
      <c r="AP92" s="25" t="s">
        <v>82</v>
      </c>
      <c r="AQ92" s="25" t="s">
        <v>83</v>
      </c>
      <c r="AR92" s="25" t="s">
        <v>84</v>
      </c>
      <c r="AS92" s="25"/>
      <c r="AT92" s="25"/>
      <c r="AU92" s="28"/>
      <c r="AV92" s="21" t="s">
        <v>85</v>
      </c>
      <c r="AW92" s="21" t="s">
        <v>888</v>
      </c>
      <c r="AX92" s="29" t="s">
        <v>889</v>
      </c>
      <c r="AY92" s="29" t="s">
        <v>890</v>
      </c>
      <c r="AZ92" s="29" t="s">
        <v>891</v>
      </c>
      <c r="BA92" s="21" t="s">
        <v>892</v>
      </c>
      <c r="BB92" s="21"/>
      <c r="BC92" s="21"/>
      <c r="BD92" s="21"/>
      <c r="BE92" s="21" t="s">
        <v>109</v>
      </c>
      <c r="BF92" s="30"/>
      <c r="BG92" s="30"/>
      <c r="BH92" s="30"/>
      <c r="BI92" s="30"/>
    </row>
    <row r="93" customFormat="false" ht="18" hidden="false" customHeight="true" outlineLevel="0" collapsed="false">
      <c r="A93" s="20" t="n">
        <v>90</v>
      </c>
      <c r="B93" s="21" t="s">
        <v>267</v>
      </c>
      <c r="C93" s="21" t="s">
        <v>167</v>
      </c>
      <c r="D93" s="21" t="s">
        <v>777</v>
      </c>
      <c r="E93" s="22" t="n">
        <v>42418</v>
      </c>
      <c r="F93" s="23" t="s">
        <v>110</v>
      </c>
      <c r="G93" s="23" t="s">
        <v>111</v>
      </c>
      <c r="H93" s="23" t="s">
        <v>893</v>
      </c>
      <c r="I93" s="24" t="s">
        <v>894</v>
      </c>
      <c r="J93" s="24" t="s">
        <v>95</v>
      </c>
      <c r="K93" s="24" t="s">
        <v>895</v>
      </c>
      <c r="L93" s="24" t="s">
        <v>731</v>
      </c>
      <c r="M93" s="25" t="n">
        <v>1</v>
      </c>
      <c r="N93" s="25" t="s">
        <v>68</v>
      </c>
      <c r="O93" s="25" t="s">
        <v>896</v>
      </c>
      <c r="P93" s="25" t="s">
        <v>70</v>
      </c>
      <c r="Q93" s="25" t="s">
        <v>97</v>
      </c>
      <c r="R93" s="26" t="s">
        <v>897</v>
      </c>
      <c r="S93" s="26" t="s">
        <v>73</v>
      </c>
      <c r="T93" s="26" t="n">
        <v>20</v>
      </c>
      <c r="U93" s="26" t="s">
        <v>157</v>
      </c>
      <c r="V93" s="26" t="s">
        <v>74</v>
      </c>
      <c r="W93" s="26" t="s">
        <v>75</v>
      </c>
      <c r="X93" s="26" t="s">
        <v>76</v>
      </c>
      <c r="Y93" s="26" t="s">
        <v>100</v>
      </c>
      <c r="Z93" s="26" t="s">
        <v>100</v>
      </c>
      <c r="AA93" s="26" t="s">
        <v>898</v>
      </c>
      <c r="AB93" s="26" t="s">
        <v>162</v>
      </c>
      <c r="AC93" s="27" t="s">
        <v>79</v>
      </c>
      <c r="AD93" s="27" t="s">
        <v>79</v>
      </c>
      <c r="AE93" s="27" t="s">
        <v>79</v>
      </c>
      <c r="AF93" s="27" t="s">
        <v>79</v>
      </c>
      <c r="AG93" s="27" t="s">
        <v>79</v>
      </c>
      <c r="AH93" s="27" t="s">
        <v>79</v>
      </c>
      <c r="AI93" s="27" t="s">
        <v>79</v>
      </c>
      <c r="AJ93" s="27" t="s">
        <v>79</v>
      </c>
      <c r="AK93" s="27" t="s">
        <v>79</v>
      </c>
      <c r="AL93" s="27" t="s">
        <v>79</v>
      </c>
      <c r="AM93" s="27" t="s">
        <v>79</v>
      </c>
      <c r="AN93" s="25" t="s">
        <v>80</v>
      </c>
      <c r="AO93" s="25" t="s">
        <v>83</v>
      </c>
      <c r="AP93" s="25" t="s">
        <v>123</v>
      </c>
      <c r="AQ93" s="25" t="s">
        <v>83</v>
      </c>
      <c r="AR93" s="25" t="s">
        <v>124</v>
      </c>
      <c r="AS93" s="25"/>
      <c r="AT93" s="25"/>
      <c r="AU93" s="20"/>
      <c r="AV93" s="21" t="s">
        <v>85</v>
      </c>
      <c r="AW93" s="21" t="s">
        <v>899</v>
      </c>
      <c r="AX93" s="29" t="s">
        <v>900</v>
      </c>
      <c r="AY93" s="29" t="s">
        <v>901</v>
      </c>
      <c r="AZ93" s="21"/>
      <c r="BA93" s="21"/>
      <c r="BB93" s="21"/>
      <c r="BC93" s="21"/>
      <c r="BD93" s="21"/>
      <c r="BE93" s="21" t="s">
        <v>90</v>
      </c>
      <c r="BF93" s="30"/>
      <c r="BG93" s="30"/>
      <c r="BH93" s="30"/>
      <c r="BI93" s="30"/>
    </row>
    <row r="94" customFormat="false" ht="18" hidden="false" customHeight="true" outlineLevel="0" collapsed="false">
      <c r="A94" s="20" t="n">
        <v>91</v>
      </c>
      <c r="B94" s="21" t="s">
        <v>267</v>
      </c>
      <c r="C94" s="21" t="s">
        <v>167</v>
      </c>
      <c r="D94" s="21" t="s">
        <v>777</v>
      </c>
      <c r="E94" s="22" t="n">
        <v>42423</v>
      </c>
      <c r="F94" s="23" t="s">
        <v>152</v>
      </c>
      <c r="G94" s="23" t="s">
        <v>153</v>
      </c>
      <c r="H94" s="23" t="s">
        <v>721</v>
      </c>
      <c r="I94" s="24" t="s">
        <v>94</v>
      </c>
      <c r="J94" s="24" t="s">
        <v>95</v>
      </c>
      <c r="K94" s="24" t="s">
        <v>66</v>
      </c>
      <c r="L94" s="24" t="s">
        <v>67</v>
      </c>
      <c r="M94" s="25" t="n">
        <v>1</v>
      </c>
      <c r="N94" s="25" t="s">
        <v>68</v>
      </c>
      <c r="O94" s="25" t="s">
        <v>902</v>
      </c>
      <c r="P94" s="25" t="s">
        <v>70</v>
      </c>
      <c r="Q94" s="25" t="s">
        <v>71</v>
      </c>
      <c r="R94" s="26" t="s">
        <v>903</v>
      </c>
      <c r="S94" s="26" t="s">
        <v>73</v>
      </c>
      <c r="T94" s="26" t="n">
        <v>24</v>
      </c>
      <c r="U94" s="26" t="s">
        <v>99</v>
      </c>
      <c r="V94" s="26" t="s">
        <v>74</v>
      </c>
      <c r="W94" s="26" t="s">
        <v>75</v>
      </c>
      <c r="X94" s="26" t="s">
        <v>76</v>
      </c>
      <c r="Y94" s="26" t="s">
        <v>100</v>
      </c>
      <c r="Z94" s="26" t="s">
        <v>100</v>
      </c>
      <c r="AA94" s="26" t="s">
        <v>147</v>
      </c>
      <c r="AB94" s="26" t="s">
        <v>148</v>
      </c>
      <c r="AC94" s="27" t="s">
        <v>79</v>
      </c>
      <c r="AD94" s="27" t="s">
        <v>79</v>
      </c>
      <c r="AE94" s="27" t="s">
        <v>79</v>
      </c>
      <c r="AF94" s="27" t="s">
        <v>79</v>
      </c>
      <c r="AG94" s="27" t="s">
        <v>79</v>
      </c>
      <c r="AH94" s="27" t="s">
        <v>79</v>
      </c>
      <c r="AI94" s="27" t="s">
        <v>79</v>
      </c>
      <c r="AJ94" s="27" t="s">
        <v>79</v>
      </c>
      <c r="AK94" s="27" t="s">
        <v>79</v>
      </c>
      <c r="AL94" s="27" t="s">
        <v>79</v>
      </c>
      <c r="AM94" s="27" t="s">
        <v>79</v>
      </c>
      <c r="AN94" s="25" t="s">
        <v>102</v>
      </c>
      <c r="AO94" s="25" t="s">
        <v>83</v>
      </c>
      <c r="AP94" s="25" t="s">
        <v>103</v>
      </c>
      <c r="AQ94" s="25" t="s">
        <v>83</v>
      </c>
      <c r="AR94" s="25" t="s">
        <v>104</v>
      </c>
      <c r="AS94" s="25"/>
      <c r="AT94" s="25"/>
      <c r="AU94" s="20"/>
      <c r="AV94" s="21" t="s">
        <v>85</v>
      </c>
      <c r="AW94" s="21" t="s">
        <v>904</v>
      </c>
      <c r="AX94" s="29" t="s">
        <v>905</v>
      </c>
      <c r="AY94" s="29" t="s">
        <v>906</v>
      </c>
      <c r="AZ94" s="29" t="s">
        <v>907</v>
      </c>
      <c r="BA94" s="29" t="s">
        <v>908</v>
      </c>
      <c r="BB94" s="21"/>
      <c r="BC94" s="21"/>
      <c r="BD94" s="21"/>
      <c r="BE94" s="21" t="s">
        <v>109</v>
      </c>
      <c r="BF94" s="30"/>
      <c r="BG94" s="30"/>
      <c r="BH94" s="30"/>
      <c r="BI94" s="30"/>
    </row>
    <row r="95" customFormat="false" ht="18" hidden="false" customHeight="true" outlineLevel="0" collapsed="false">
      <c r="A95" s="20" t="n">
        <v>92</v>
      </c>
      <c r="B95" s="21" t="s">
        <v>267</v>
      </c>
      <c r="C95" s="21" t="s">
        <v>167</v>
      </c>
      <c r="D95" s="21" t="s">
        <v>777</v>
      </c>
      <c r="E95" s="22" t="n">
        <v>42424</v>
      </c>
      <c r="F95" s="23" t="s">
        <v>224</v>
      </c>
      <c r="G95" s="23" t="s">
        <v>111</v>
      </c>
      <c r="H95" s="23" t="s">
        <v>909</v>
      </c>
      <c r="I95" s="24" t="s">
        <v>910</v>
      </c>
      <c r="J95" s="24" t="s">
        <v>95</v>
      </c>
      <c r="K95" s="24" t="s">
        <v>911</v>
      </c>
      <c r="L95" s="24" t="s">
        <v>731</v>
      </c>
      <c r="M95" s="25" t="n">
        <v>1</v>
      </c>
      <c r="N95" s="25" t="s">
        <v>68</v>
      </c>
      <c r="O95" s="25" t="s">
        <v>912</v>
      </c>
      <c r="P95" s="25" t="s">
        <v>70</v>
      </c>
      <c r="Q95" s="25" t="s">
        <v>97</v>
      </c>
      <c r="R95" s="26" t="s">
        <v>913</v>
      </c>
      <c r="S95" s="26" t="s">
        <v>73</v>
      </c>
      <c r="T95" s="26" t="n">
        <v>0</v>
      </c>
      <c r="U95" s="26" t="s">
        <v>99</v>
      </c>
      <c r="V95" s="26" t="s">
        <v>507</v>
      </c>
      <c r="W95" s="26" t="s">
        <v>120</v>
      </c>
      <c r="X95" s="26" t="s">
        <v>72</v>
      </c>
      <c r="Y95" s="26" t="s">
        <v>100</v>
      </c>
      <c r="Z95" s="26" t="s">
        <v>100</v>
      </c>
      <c r="AA95" s="26" t="s">
        <v>914</v>
      </c>
      <c r="AB95" s="26" t="s">
        <v>78</v>
      </c>
      <c r="AC95" s="27" t="s">
        <v>79</v>
      </c>
      <c r="AD95" s="27" t="s">
        <v>79</v>
      </c>
      <c r="AE95" s="27" t="s">
        <v>79</v>
      </c>
      <c r="AF95" s="27" t="s">
        <v>79</v>
      </c>
      <c r="AG95" s="27" t="s">
        <v>79</v>
      </c>
      <c r="AH95" s="27" t="s">
        <v>79</v>
      </c>
      <c r="AI95" s="27" t="s">
        <v>79</v>
      </c>
      <c r="AJ95" s="27" t="s">
        <v>79</v>
      </c>
      <c r="AK95" s="27" t="s">
        <v>79</v>
      </c>
      <c r="AL95" s="27" t="s">
        <v>79</v>
      </c>
      <c r="AM95" s="27" t="s">
        <v>79</v>
      </c>
      <c r="AN95" s="25" t="s">
        <v>102</v>
      </c>
      <c r="AO95" s="25" t="s">
        <v>83</v>
      </c>
      <c r="AP95" s="25" t="s">
        <v>103</v>
      </c>
      <c r="AQ95" s="25" t="s">
        <v>83</v>
      </c>
      <c r="AR95" s="25" t="s">
        <v>104</v>
      </c>
      <c r="AS95" s="25" t="s">
        <v>915</v>
      </c>
      <c r="AT95" s="25"/>
      <c r="AU95" s="20"/>
      <c r="AV95" s="21" t="s">
        <v>85</v>
      </c>
      <c r="AW95" s="21" t="s">
        <v>916</v>
      </c>
      <c r="AX95" s="29" t="s">
        <v>917</v>
      </c>
      <c r="AY95" s="29" t="s">
        <v>918</v>
      </c>
      <c r="AZ95" s="21"/>
      <c r="BA95" s="21"/>
      <c r="BB95" s="21"/>
      <c r="BC95" s="21"/>
      <c r="BD95" s="21"/>
      <c r="BE95" s="21" t="s">
        <v>109</v>
      </c>
      <c r="BF95" s="30"/>
      <c r="BG95" s="30"/>
      <c r="BH95" s="30"/>
      <c r="BI95" s="30"/>
    </row>
    <row r="96" customFormat="false" ht="18" hidden="false" customHeight="true" outlineLevel="0" collapsed="false">
      <c r="A96" s="20" t="n">
        <v>93</v>
      </c>
      <c r="B96" s="21" t="s">
        <v>267</v>
      </c>
      <c r="C96" s="21" t="s">
        <v>167</v>
      </c>
      <c r="D96" s="21" t="s">
        <v>777</v>
      </c>
      <c r="E96" s="22" t="n">
        <v>42429</v>
      </c>
      <c r="F96" s="23" t="s">
        <v>129</v>
      </c>
      <c r="G96" s="23" t="s">
        <v>62</v>
      </c>
      <c r="H96" s="23" t="s">
        <v>168</v>
      </c>
      <c r="I96" s="24" t="s">
        <v>919</v>
      </c>
      <c r="J96" s="24" t="s">
        <v>95</v>
      </c>
      <c r="K96" s="24" t="s">
        <v>237</v>
      </c>
      <c r="L96" s="24" t="s">
        <v>67</v>
      </c>
      <c r="M96" s="25" t="n">
        <v>1</v>
      </c>
      <c r="N96" s="25" t="s">
        <v>68</v>
      </c>
      <c r="O96" s="25" t="s">
        <v>920</v>
      </c>
      <c r="P96" s="25" t="s">
        <v>70</v>
      </c>
      <c r="Q96" s="25" t="s">
        <v>72</v>
      </c>
      <c r="R96" s="26" t="s">
        <v>72</v>
      </c>
      <c r="S96" s="26" t="s">
        <v>73</v>
      </c>
      <c r="T96" s="26" t="n">
        <v>30</v>
      </c>
      <c r="U96" s="26" t="s">
        <v>99</v>
      </c>
      <c r="V96" s="26" t="s">
        <v>135</v>
      </c>
      <c r="W96" s="26" t="s">
        <v>136</v>
      </c>
      <c r="X96" s="26" t="s">
        <v>160</v>
      </c>
      <c r="Y96" s="26" t="s">
        <v>921</v>
      </c>
      <c r="Z96" s="26" t="s">
        <v>71</v>
      </c>
      <c r="AA96" s="26" t="s">
        <v>922</v>
      </c>
      <c r="AB96" s="26" t="s">
        <v>162</v>
      </c>
      <c r="AC96" s="27" t="s">
        <v>79</v>
      </c>
      <c r="AD96" s="27" t="s">
        <v>79</v>
      </c>
      <c r="AE96" s="27" t="s">
        <v>79</v>
      </c>
      <c r="AF96" s="27" t="s">
        <v>79</v>
      </c>
      <c r="AG96" s="27" t="s">
        <v>79</v>
      </c>
      <c r="AH96" s="27" t="s">
        <v>79</v>
      </c>
      <c r="AI96" s="27" t="s">
        <v>79</v>
      </c>
      <c r="AJ96" s="27" t="s">
        <v>79</v>
      </c>
      <c r="AK96" s="27" t="s">
        <v>79</v>
      </c>
      <c r="AL96" s="27" t="s">
        <v>79</v>
      </c>
      <c r="AM96" s="27" t="s">
        <v>79</v>
      </c>
      <c r="AN96" s="25" t="s">
        <v>102</v>
      </c>
      <c r="AO96" s="25" t="s">
        <v>83</v>
      </c>
      <c r="AP96" s="25" t="s">
        <v>103</v>
      </c>
      <c r="AQ96" s="25" t="s">
        <v>83</v>
      </c>
      <c r="AR96" s="25" t="s">
        <v>104</v>
      </c>
      <c r="AS96" s="25"/>
      <c r="AT96" s="25"/>
      <c r="AU96" s="20" t="s">
        <v>923</v>
      </c>
      <c r="AV96" s="21" t="s">
        <v>85</v>
      </c>
      <c r="AW96" s="21" t="s">
        <v>924</v>
      </c>
      <c r="AX96" s="29" t="s">
        <v>925</v>
      </c>
      <c r="AY96" s="29" t="s">
        <v>926</v>
      </c>
      <c r="AZ96" s="29" t="s">
        <v>927</v>
      </c>
      <c r="BA96" s="21"/>
      <c r="BB96" s="21"/>
      <c r="BC96" s="21"/>
      <c r="BD96" s="21"/>
      <c r="BE96" s="21" t="s">
        <v>109</v>
      </c>
      <c r="BF96" s="30"/>
      <c r="BG96" s="30"/>
      <c r="BH96" s="30"/>
      <c r="BI96" s="30"/>
    </row>
    <row r="97" customFormat="false" ht="18" hidden="false" customHeight="true" outlineLevel="0" collapsed="false">
      <c r="A97" s="20" t="n">
        <v>94</v>
      </c>
      <c r="B97" s="21" t="s">
        <v>267</v>
      </c>
      <c r="C97" s="21" t="s">
        <v>234</v>
      </c>
      <c r="D97" s="21" t="s">
        <v>777</v>
      </c>
      <c r="E97" s="22" t="n">
        <v>42434</v>
      </c>
      <c r="F97" s="23" t="s">
        <v>501</v>
      </c>
      <c r="G97" s="23" t="s">
        <v>206</v>
      </c>
      <c r="H97" s="23" t="s">
        <v>928</v>
      </c>
      <c r="I97" s="24" t="s">
        <v>94</v>
      </c>
      <c r="J97" s="24" t="s">
        <v>95</v>
      </c>
      <c r="K97" s="24" t="s">
        <v>66</v>
      </c>
      <c r="L97" s="24" t="s">
        <v>67</v>
      </c>
      <c r="M97" s="25" t="n">
        <v>1</v>
      </c>
      <c r="N97" s="25" t="s">
        <v>68</v>
      </c>
      <c r="O97" s="25" t="s">
        <v>929</v>
      </c>
      <c r="P97" s="25" t="s">
        <v>70</v>
      </c>
      <c r="Q97" s="25" t="s">
        <v>312</v>
      </c>
      <c r="R97" s="26" t="s">
        <v>407</v>
      </c>
      <c r="S97" s="26" t="s">
        <v>73</v>
      </c>
      <c r="T97" s="26" t="n">
        <v>30</v>
      </c>
      <c r="U97" s="26" t="s">
        <v>99</v>
      </c>
      <c r="V97" s="26" t="s">
        <v>74</v>
      </c>
      <c r="W97" s="26" t="s">
        <v>75</v>
      </c>
      <c r="X97" s="26" t="s">
        <v>76</v>
      </c>
      <c r="Y97" s="26" t="s">
        <v>100</v>
      </c>
      <c r="Z97" s="26" t="s">
        <v>100</v>
      </c>
      <c r="AA97" s="26" t="s">
        <v>454</v>
      </c>
      <c r="AB97" s="26" t="s">
        <v>213</v>
      </c>
      <c r="AC97" s="27" t="s">
        <v>79</v>
      </c>
      <c r="AD97" s="27" t="s">
        <v>79</v>
      </c>
      <c r="AE97" s="27" t="s">
        <v>79</v>
      </c>
      <c r="AF97" s="27" t="s">
        <v>79</v>
      </c>
      <c r="AG97" s="27" t="s">
        <v>79</v>
      </c>
      <c r="AH97" s="27" t="s">
        <v>79</v>
      </c>
      <c r="AI97" s="27" t="s">
        <v>79</v>
      </c>
      <c r="AJ97" s="27" t="s">
        <v>79</v>
      </c>
      <c r="AK97" s="27" t="s">
        <v>79</v>
      </c>
      <c r="AL97" s="27" t="s">
        <v>79</v>
      </c>
      <c r="AM97" s="27" t="s">
        <v>79</v>
      </c>
      <c r="AN97" s="25" t="s">
        <v>80</v>
      </c>
      <c r="AO97" s="25" t="s">
        <v>83</v>
      </c>
      <c r="AP97" s="25" t="s">
        <v>123</v>
      </c>
      <c r="AQ97" s="25" t="s">
        <v>83</v>
      </c>
      <c r="AR97" s="25" t="s">
        <v>124</v>
      </c>
      <c r="AS97" s="25" t="s">
        <v>930</v>
      </c>
      <c r="AT97" s="25"/>
      <c r="AU97" s="20"/>
      <c r="AV97" s="21" t="s">
        <v>85</v>
      </c>
      <c r="AW97" s="21" t="s">
        <v>931</v>
      </c>
      <c r="AX97" s="29" t="s">
        <v>932</v>
      </c>
      <c r="AY97" s="29" t="s">
        <v>933</v>
      </c>
      <c r="AZ97" s="21"/>
      <c r="BA97" s="21"/>
      <c r="BB97" s="21"/>
      <c r="BC97" s="21"/>
      <c r="BD97" s="21"/>
      <c r="BE97" s="21" t="s">
        <v>109</v>
      </c>
      <c r="BF97" s="30"/>
      <c r="BG97" s="30"/>
      <c r="BH97" s="30"/>
      <c r="BI97" s="30"/>
    </row>
    <row r="98" customFormat="false" ht="18" hidden="false" customHeight="true" outlineLevel="0" collapsed="false">
      <c r="A98" s="20" t="n">
        <v>95</v>
      </c>
      <c r="B98" s="21" t="s">
        <v>267</v>
      </c>
      <c r="C98" s="21" t="s">
        <v>234</v>
      </c>
      <c r="D98" s="21" t="s">
        <v>777</v>
      </c>
      <c r="E98" s="22" t="n">
        <v>42435</v>
      </c>
      <c r="F98" s="23" t="s">
        <v>205</v>
      </c>
      <c r="G98" s="23" t="s">
        <v>206</v>
      </c>
      <c r="H98" s="23" t="s">
        <v>934</v>
      </c>
      <c r="I98" s="24" t="s">
        <v>94</v>
      </c>
      <c r="J98" s="24" t="s">
        <v>95</v>
      </c>
      <c r="K98" s="24" t="s">
        <v>66</v>
      </c>
      <c r="L98" s="24" t="s">
        <v>67</v>
      </c>
      <c r="M98" s="25" t="n">
        <v>1</v>
      </c>
      <c r="N98" s="25" t="s">
        <v>68</v>
      </c>
      <c r="O98" s="25" t="s">
        <v>935</v>
      </c>
      <c r="P98" s="25" t="s">
        <v>70</v>
      </c>
      <c r="Q98" s="25" t="s">
        <v>282</v>
      </c>
      <c r="R98" s="26" t="s">
        <v>936</v>
      </c>
      <c r="S98" s="26" t="s">
        <v>73</v>
      </c>
      <c r="T98" s="26" t="n">
        <v>30</v>
      </c>
      <c r="U98" s="26" t="s">
        <v>99</v>
      </c>
      <c r="V98" s="26" t="s">
        <v>74</v>
      </c>
      <c r="W98" s="26" t="s">
        <v>75</v>
      </c>
      <c r="X98" s="26" t="s">
        <v>76</v>
      </c>
      <c r="Y98" s="26" t="s">
        <v>100</v>
      </c>
      <c r="Z98" s="26" t="s">
        <v>100</v>
      </c>
      <c r="AA98" s="26" t="s">
        <v>937</v>
      </c>
      <c r="AB98" s="26" t="s">
        <v>213</v>
      </c>
      <c r="AC98" s="27" t="s">
        <v>79</v>
      </c>
      <c r="AD98" s="27" t="s">
        <v>79</v>
      </c>
      <c r="AE98" s="27" t="s">
        <v>79</v>
      </c>
      <c r="AF98" s="27" t="s">
        <v>79</v>
      </c>
      <c r="AG98" s="27" t="s">
        <v>79</v>
      </c>
      <c r="AH98" s="27" t="s">
        <v>79</v>
      </c>
      <c r="AI98" s="27" t="s">
        <v>79</v>
      </c>
      <c r="AJ98" s="27" t="s">
        <v>79</v>
      </c>
      <c r="AK98" s="27" t="s">
        <v>79</v>
      </c>
      <c r="AL98" s="27" t="s">
        <v>79</v>
      </c>
      <c r="AM98" s="27" t="s">
        <v>79</v>
      </c>
      <c r="AN98" s="25" t="s">
        <v>102</v>
      </c>
      <c r="AO98" s="25" t="s">
        <v>83</v>
      </c>
      <c r="AP98" s="25" t="s">
        <v>103</v>
      </c>
      <c r="AQ98" s="25" t="s">
        <v>83</v>
      </c>
      <c r="AR98" s="25" t="s">
        <v>104</v>
      </c>
      <c r="AS98" s="25"/>
      <c r="AT98" s="25"/>
      <c r="AU98" s="36"/>
      <c r="AV98" s="21" t="s">
        <v>85</v>
      </c>
      <c r="AW98" s="21" t="s">
        <v>938</v>
      </c>
      <c r="AX98" s="29" t="s">
        <v>939</v>
      </c>
      <c r="AY98" s="29" t="s">
        <v>940</v>
      </c>
      <c r="AZ98" s="29" t="s">
        <v>941</v>
      </c>
      <c r="BA98" s="29" t="s">
        <v>942</v>
      </c>
      <c r="BB98" s="21"/>
      <c r="BC98" s="21"/>
      <c r="BD98" s="21"/>
      <c r="BE98" s="21" t="s">
        <v>109</v>
      </c>
      <c r="BF98" s="30"/>
      <c r="BG98" s="30"/>
      <c r="BH98" s="30"/>
      <c r="BI98" s="30"/>
    </row>
    <row r="99" customFormat="false" ht="18" hidden="false" customHeight="true" outlineLevel="0" collapsed="false">
      <c r="A99" s="20" t="n">
        <v>96</v>
      </c>
      <c r="B99" s="21" t="s">
        <v>267</v>
      </c>
      <c r="C99" s="21" t="s">
        <v>234</v>
      </c>
      <c r="D99" s="21" t="s">
        <v>777</v>
      </c>
      <c r="E99" s="22" t="n">
        <v>42435</v>
      </c>
      <c r="F99" s="23" t="s">
        <v>205</v>
      </c>
      <c r="G99" s="23" t="s">
        <v>206</v>
      </c>
      <c r="H99" s="23" t="s">
        <v>934</v>
      </c>
      <c r="I99" s="24" t="s">
        <v>169</v>
      </c>
      <c r="J99" s="24" t="s">
        <v>170</v>
      </c>
      <c r="K99" s="24" t="s">
        <v>113</v>
      </c>
      <c r="L99" s="24" t="s">
        <v>67</v>
      </c>
      <c r="M99" s="25" t="n">
        <v>1</v>
      </c>
      <c r="N99" s="25" t="s">
        <v>68</v>
      </c>
      <c r="O99" s="25" t="s">
        <v>943</v>
      </c>
      <c r="P99" s="25" t="s">
        <v>70</v>
      </c>
      <c r="Q99" s="25" t="s">
        <v>282</v>
      </c>
      <c r="R99" s="26" t="s">
        <v>936</v>
      </c>
      <c r="S99" s="26" t="s">
        <v>70</v>
      </c>
      <c r="T99" s="26" t="n">
        <v>6</v>
      </c>
      <c r="U99" s="26" t="s">
        <v>159</v>
      </c>
      <c r="V99" s="26" t="s">
        <v>415</v>
      </c>
      <c r="W99" s="26" t="s">
        <v>120</v>
      </c>
      <c r="X99" s="26" t="s">
        <v>160</v>
      </c>
      <c r="Y99" s="26" t="s">
        <v>157</v>
      </c>
      <c r="Z99" s="26" t="s">
        <v>157</v>
      </c>
      <c r="AA99" s="26" t="s">
        <v>937</v>
      </c>
      <c r="AB99" s="26" t="s">
        <v>213</v>
      </c>
      <c r="AC99" s="27" t="s">
        <v>79</v>
      </c>
      <c r="AD99" s="27" t="s">
        <v>79</v>
      </c>
      <c r="AE99" s="27" t="s">
        <v>79</v>
      </c>
      <c r="AF99" s="27" t="s">
        <v>79</v>
      </c>
      <c r="AG99" s="27" t="s">
        <v>79</v>
      </c>
      <c r="AH99" s="27" t="s">
        <v>79</v>
      </c>
      <c r="AI99" s="27" t="s">
        <v>79</v>
      </c>
      <c r="AJ99" s="27" t="s">
        <v>79</v>
      </c>
      <c r="AK99" s="27" t="s">
        <v>79</v>
      </c>
      <c r="AL99" s="27" t="s">
        <v>79</v>
      </c>
      <c r="AM99" s="27" t="s">
        <v>79</v>
      </c>
      <c r="AN99" s="25" t="s">
        <v>102</v>
      </c>
      <c r="AO99" s="25" t="s">
        <v>83</v>
      </c>
      <c r="AP99" s="25" t="s">
        <v>103</v>
      </c>
      <c r="AQ99" s="25" t="s">
        <v>83</v>
      </c>
      <c r="AR99" s="25" t="s">
        <v>104</v>
      </c>
      <c r="AS99" s="25"/>
      <c r="AT99" s="25"/>
      <c r="AU99" s="20"/>
      <c r="AV99" s="21" t="s">
        <v>85</v>
      </c>
      <c r="AW99" s="21" t="s">
        <v>938</v>
      </c>
      <c r="AX99" s="29" t="s">
        <v>939</v>
      </c>
      <c r="AY99" s="29" t="s">
        <v>944</v>
      </c>
      <c r="AZ99" s="29" t="s">
        <v>941</v>
      </c>
      <c r="BA99" s="21"/>
      <c r="BB99" s="21"/>
      <c r="BC99" s="21"/>
      <c r="BD99" s="21"/>
      <c r="BE99" s="21" t="s">
        <v>109</v>
      </c>
      <c r="BF99" s="30"/>
      <c r="BG99" s="30"/>
      <c r="BH99" s="30"/>
      <c r="BI99" s="30"/>
    </row>
    <row r="100" customFormat="false" ht="18" hidden="false" customHeight="true" outlineLevel="0" collapsed="false">
      <c r="A100" s="20" t="n">
        <v>97</v>
      </c>
      <c r="B100" s="21" t="s">
        <v>267</v>
      </c>
      <c r="C100" s="21" t="s">
        <v>234</v>
      </c>
      <c r="D100" s="21" t="s">
        <v>777</v>
      </c>
      <c r="E100" s="22" t="n">
        <v>42435</v>
      </c>
      <c r="F100" s="23" t="s">
        <v>205</v>
      </c>
      <c r="G100" s="23" t="s">
        <v>206</v>
      </c>
      <c r="H100" s="23" t="s">
        <v>934</v>
      </c>
      <c r="I100" s="24" t="s">
        <v>169</v>
      </c>
      <c r="J100" s="24" t="s">
        <v>170</v>
      </c>
      <c r="K100" s="24" t="s">
        <v>113</v>
      </c>
      <c r="L100" s="24" t="s">
        <v>67</v>
      </c>
      <c r="M100" s="25" t="n">
        <v>1</v>
      </c>
      <c r="N100" s="25" t="s">
        <v>68</v>
      </c>
      <c r="O100" s="25" t="s">
        <v>943</v>
      </c>
      <c r="P100" s="25" t="s">
        <v>70</v>
      </c>
      <c r="Q100" s="25" t="s">
        <v>282</v>
      </c>
      <c r="R100" s="26" t="s">
        <v>945</v>
      </c>
      <c r="S100" s="26" t="s">
        <v>73</v>
      </c>
      <c r="T100" s="26" t="n">
        <v>3</v>
      </c>
      <c r="U100" s="26" t="s">
        <v>159</v>
      </c>
      <c r="V100" s="26" t="s">
        <v>119</v>
      </c>
      <c r="W100" s="26" t="s">
        <v>120</v>
      </c>
      <c r="X100" s="26" t="s">
        <v>160</v>
      </c>
      <c r="Y100" s="26" t="s">
        <v>157</v>
      </c>
      <c r="Z100" s="26" t="s">
        <v>157</v>
      </c>
      <c r="AA100" s="26" t="s">
        <v>937</v>
      </c>
      <c r="AB100" s="26" t="s">
        <v>213</v>
      </c>
      <c r="AC100" s="27" t="s">
        <v>79</v>
      </c>
      <c r="AD100" s="27" t="s">
        <v>79</v>
      </c>
      <c r="AE100" s="27" t="s">
        <v>79</v>
      </c>
      <c r="AF100" s="27" t="s">
        <v>79</v>
      </c>
      <c r="AG100" s="27" t="s">
        <v>79</v>
      </c>
      <c r="AH100" s="27" t="s">
        <v>79</v>
      </c>
      <c r="AI100" s="27" t="s">
        <v>79</v>
      </c>
      <c r="AJ100" s="27" t="s">
        <v>79</v>
      </c>
      <c r="AK100" s="27" t="s">
        <v>79</v>
      </c>
      <c r="AL100" s="27" t="s">
        <v>79</v>
      </c>
      <c r="AM100" s="27" t="s">
        <v>79</v>
      </c>
      <c r="AN100" s="25" t="s">
        <v>102</v>
      </c>
      <c r="AO100" s="25" t="s">
        <v>83</v>
      </c>
      <c r="AP100" s="25" t="s">
        <v>103</v>
      </c>
      <c r="AQ100" s="25" t="s">
        <v>83</v>
      </c>
      <c r="AR100" s="25" t="s">
        <v>104</v>
      </c>
      <c r="AS100" s="25"/>
      <c r="AT100" s="25"/>
      <c r="AU100" s="20"/>
      <c r="AV100" s="21" t="s">
        <v>85</v>
      </c>
      <c r="AW100" s="21" t="s">
        <v>938</v>
      </c>
      <c r="AX100" s="29" t="s">
        <v>939</v>
      </c>
      <c r="AY100" s="29" t="s">
        <v>940</v>
      </c>
      <c r="AZ100" s="29" t="s">
        <v>941</v>
      </c>
      <c r="BA100" s="21"/>
      <c r="BB100" s="21"/>
      <c r="BC100" s="21"/>
      <c r="BD100" s="21"/>
      <c r="BE100" s="21" t="s">
        <v>109</v>
      </c>
      <c r="BF100" s="30"/>
      <c r="BG100" s="30"/>
      <c r="BH100" s="30"/>
      <c r="BI100" s="30"/>
    </row>
    <row r="101" customFormat="false" ht="18" hidden="false" customHeight="true" outlineLevel="0" collapsed="false">
      <c r="A101" s="20" t="n">
        <v>98</v>
      </c>
      <c r="B101" s="21" t="s">
        <v>267</v>
      </c>
      <c r="C101" s="21" t="s">
        <v>234</v>
      </c>
      <c r="D101" s="21" t="s">
        <v>777</v>
      </c>
      <c r="E101" s="22" t="n">
        <v>42435</v>
      </c>
      <c r="F101" s="23" t="s">
        <v>129</v>
      </c>
      <c r="G101" s="23" t="s">
        <v>62</v>
      </c>
      <c r="H101" s="23" t="s">
        <v>946</v>
      </c>
      <c r="I101" s="24" t="s">
        <v>755</v>
      </c>
      <c r="J101" s="24" t="s">
        <v>95</v>
      </c>
      <c r="K101" s="24" t="s">
        <v>672</v>
      </c>
      <c r="L101" s="24" t="s">
        <v>67</v>
      </c>
      <c r="M101" s="25" t="n">
        <v>3</v>
      </c>
      <c r="N101" s="25" t="s">
        <v>114</v>
      </c>
      <c r="O101" s="31" t="s">
        <v>947</v>
      </c>
      <c r="P101" s="25" t="s">
        <v>186</v>
      </c>
      <c r="Q101" s="25" t="s">
        <v>72</v>
      </c>
      <c r="R101" s="26" t="s">
        <v>445</v>
      </c>
      <c r="S101" s="26" t="s">
        <v>73</v>
      </c>
      <c r="T101" s="26" t="n">
        <v>17</v>
      </c>
      <c r="U101" s="26" t="s">
        <v>159</v>
      </c>
      <c r="V101" s="26" t="s">
        <v>135</v>
      </c>
      <c r="W101" s="26" t="s">
        <v>136</v>
      </c>
      <c r="X101" s="26" t="s">
        <v>160</v>
      </c>
      <c r="Y101" s="26" t="s">
        <v>157</v>
      </c>
      <c r="Z101" s="26" t="s">
        <v>157</v>
      </c>
      <c r="AA101" s="26" t="s">
        <v>147</v>
      </c>
      <c r="AB101" s="26" t="s">
        <v>148</v>
      </c>
      <c r="AC101" s="27" t="s">
        <v>79</v>
      </c>
      <c r="AD101" s="27" t="s">
        <v>79</v>
      </c>
      <c r="AE101" s="27" t="s">
        <v>79</v>
      </c>
      <c r="AF101" s="27" t="s">
        <v>79</v>
      </c>
      <c r="AG101" s="27" t="s">
        <v>79</v>
      </c>
      <c r="AH101" s="27" t="s">
        <v>79</v>
      </c>
      <c r="AI101" s="27" t="s">
        <v>79</v>
      </c>
      <c r="AJ101" s="27" t="s">
        <v>79</v>
      </c>
      <c r="AK101" s="27" t="s">
        <v>79</v>
      </c>
      <c r="AL101" s="27" t="s">
        <v>79</v>
      </c>
      <c r="AM101" s="27" t="s">
        <v>79</v>
      </c>
      <c r="AN101" s="25" t="s">
        <v>102</v>
      </c>
      <c r="AO101" s="25" t="s">
        <v>83</v>
      </c>
      <c r="AP101" s="25" t="s">
        <v>103</v>
      </c>
      <c r="AQ101" s="25" t="s">
        <v>83</v>
      </c>
      <c r="AR101" s="25" t="s">
        <v>104</v>
      </c>
      <c r="AS101" s="25"/>
      <c r="AT101" s="25"/>
      <c r="AU101" s="20" t="s">
        <v>948</v>
      </c>
      <c r="AV101" s="21" t="s">
        <v>85</v>
      </c>
      <c r="AW101" s="21" t="s">
        <v>949</v>
      </c>
      <c r="AX101" s="29" t="s">
        <v>950</v>
      </c>
      <c r="AY101" s="29" t="s">
        <v>951</v>
      </c>
      <c r="AZ101" s="29" t="s">
        <v>952</v>
      </c>
      <c r="BA101" s="29" t="s">
        <v>953</v>
      </c>
      <c r="BB101" s="21"/>
      <c r="BC101" s="21"/>
      <c r="BD101" s="21"/>
      <c r="BE101" s="21" t="s">
        <v>109</v>
      </c>
      <c r="BF101" s="30"/>
      <c r="BG101" s="30"/>
      <c r="BH101" s="30"/>
      <c r="BI101" s="30"/>
    </row>
    <row r="102" customFormat="false" ht="18" hidden="false" customHeight="true" outlineLevel="0" collapsed="false">
      <c r="A102" s="20" t="n">
        <v>99</v>
      </c>
      <c r="B102" s="21" t="s">
        <v>267</v>
      </c>
      <c r="C102" s="21" t="s">
        <v>234</v>
      </c>
      <c r="D102" s="21" t="s">
        <v>777</v>
      </c>
      <c r="E102" s="22" t="n">
        <v>42438</v>
      </c>
      <c r="F102" s="23" t="s">
        <v>954</v>
      </c>
      <c r="G102" s="23" t="s">
        <v>955</v>
      </c>
      <c r="H102" s="23" t="s">
        <v>956</v>
      </c>
      <c r="I102" s="24" t="s">
        <v>755</v>
      </c>
      <c r="J102" s="24" t="s">
        <v>95</v>
      </c>
      <c r="K102" s="24" t="s">
        <v>957</v>
      </c>
      <c r="L102" s="24" t="s">
        <v>209</v>
      </c>
      <c r="M102" s="25" t="n">
        <v>4</v>
      </c>
      <c r="N102" s="25" t="s">
        <v>114</v>
      </c>
      <c r="O102" s="31" t="s">
        <v>958</v>
      </c>
      <c r="P102" s="31" t="s">
        <v>133</v>
      </c>
      <c r="Q102" s="25" t="s">
        <v>959</v>
      </c>
      <c r="R102" s="26" t="s">
        <v>960</v>
      </c>
      <c r="S102" s="26" t="s">
        <v>73</v>
      </c>
      <c r="T102" s="26" t="n">
        <v>16</v>
      </c>
      <c r="U102" s="26" t="s">
        <v>159</v>
      </c>
      <c r="V102" s="26" t="s">
        <v>119</v>
      </c>
      <c r="W102" s="26" t="s">
        <v>120</v>
      </c>
      <c r="X102" s="26" t="s">
        <v>160</v>
      </c>
      <c r="Y102" s="26" t="s">
        <v>100</v>
      </c>
      <c r="Z102" s="26" t="s">
        <v>100</v>
      </c>
      <c r="AA102" s="26" t="s">
        <v>961</v>
      </c>
      <c r="AB102" s="26" t="s">
        <v>324</v>
      </c>
      <c r="AC102" s="27" t="s">
        <v>79</v>
      </c>
      <c r="AD102" s="27" t="s">
        <v>79</v>
      </c>
      <c r="AE102" s="27" t="s">
        <v>79</v>
      </c>
      <c r="AF102" s="27" t="s">
        <v>79</v>
      </c>
      <c r="AG102" s="27" t="s">
        <v>79</v>
      </c>
      <c r="AH102" s="27" t="s">
        <v>79</v>
      </c>
      <c r="AI102" s="27" t="s">
        <v>79</v>
      </c>
      <c r="AJ102" s="27" t="s">
        <v>79</v>
      </c>
      <c r="AK102" s="27" t="s">
        <v>79</v>
      </c>
      <c r="AL102" s="27" t="s">
        <v>79</v>
      </c>
      <c r="AM102" s="27" t="s">
        <v>79</v>
      </c>
      <c r="AN102" s="25" t="s">
        <v>80</v>
      </c>
      <c r="AO102" s="25" t="s">
        <v>83</v>
      </c>
      <c r="AP102" s="25" t="s">
        <v>123</v>
      </c>
      <c r="AQ102" s="25" t="s">
        <v>83</v>
      </c>
      <c r="AR102" s="25" t="s">
        <v>124</v>
      </c>
      <c r="AS102" s="25"/>
      <c r="AT102" s="25"/>
      <c r="AU102" s="20"/>
      <c r="AV102" s="21" t="s">
        <v>85</v>
      </c>
      <c r="AW102" s="21" t="s">
        <v>962</v>
      </c>
      <c r="AX102" s="29" t="s">
        <v>963</v>
      </c>
      <c r="AY102" s="37" t="s">
        <v>964</v>
      </c>
      <c r="AZ102" s="32"/>
      <c r="BA102" s="21"/>
      <c r="BB102" s="21"/>
      <c r="BC102" s="21"/>
      <c r="BD102" s="21"/>
      <c r="BE102" s="21" t="s">
        <v>90</v>
      </c>
      <c r="BF102" s="30"/>
      <c r="BG102" s="30"/>
      <c r="BH102" s="30"/>
      <c r="BI102" s="30"/>
    </row>
    <row r="103" customFormat="false" ht="18" hidden="false" customHeight="true" outlineLevel="0" collapsed="false">
      <c r="A103" s="20" t="n">
        <v>100</v>
      </c>
      <c r="B103" s="21" t="s">
        <v>267</v>
      </c>
      <c r="C103" s="21" t="s">
        <v>234</v>
      </c>
      <c r="D103" s="21" t="s">
        <v>777</v>
      </c>
      <c r="E103" s="22" t="n">
        <v>42441</v>
      </c>
      <c r="F103" s="23" t="s">
        <v>61</v>
      </c>
      <c r="G103" s="23" t="s">
        <v>62</v>
      </c>
      <c r="H103" s="23" t="s">
        <v>864</v>
      </c>
      <c r="I103" s="24" t="s">
        <v>183</v>
      </c>
      <c r="J103" s="24" t="s">
        <v>95</v>
      </c>
      <c r="K103" s="24" t="s">
        <v>380</v>
      </c>
      <c r="L103" s="24" t="s">
        <v>67</v>
      </c>
      <c r="M103" s="25" t="n">
        <v>1</v>
      </c>
      <c r="N103" s="25" t="s">
        <v>68</v>
      </c>
      <c r="O103" s="25" t="s">
        <v>965</v>
      </c>
      <c r="P103" s="25" t="s">
        <v>70</v>
      </c>
      <c r="Q103" s="25" t="s">
        <v>322</v>
      </c>
      <c r="R103" s="26" t="s">
        <v>966</v>
      </c>
      <c r="S103" s="26" t="s">
        <v>73</v>
      </c>
      <c r="T103" s="26" t="n">
        <v>15</v>
      </c>
      <c r="U103" s="26" t="s">
        <v>159</v>
      </c>
      <c r="V103" s="26" t="s">
        <v>119</v>
      </c>
      <c r="W103" s="26" t="s">
        <v>120</v>
      </c>
      <c r="X103" s="26" t="s">
        <v>160</v>
      </c>
      <c r="Y103" s="26" t="s">
        <v>359</v>
      </c>
      <c r="Z103" s="26" t="s">
        <v>360</v>
      </c>
      <c r="AA103" s="26" t="s">
        <v>200</v>
      </c>
      <c r="AB103" s="26" t="s">
        <v>148</v>
      </c>
      <c r="AC103" s="27" t="s">
        <v>79</v>
      </c>
      <c r="AD103" s="27" t="s">
        <v>79</v>
      </c>
      <c r="AE103" s="27" t="s">
        <v>79</v>
      </c>
      <c r="AF103" s="27" t="s">
        <v>79</v>
      </c>
      <c r="AG103" s="27" t="s">
        <v>79</v>
      </c>
      <c r="AH103" s="27" t="s">
        <v>79</v>
      </c>
      <c r="AI103" s="27" t="s">
        <v>79</v>
      </c>
      <c r="AJ103" s="27" t="s">
        <v>79</v>
      </c>
      <c r="AK103" s="27" t="s">
        <v>79</v>
      </c>
      <c r="AL103" s="27" t="s">
        <v>79</v>
      </c>
      <c r="AM103" s="27" t="s">
        <v>79</v>
      </c>
      <c r="AN103" s="25" t="s">
        <v>102</v>
      </c>
      <c r="AO103" s="25" t="s">
        <v>81</v>
      </c>
      <c r="AP103" s="25" t="s">
        <v>82</v>
      </c>
      <c r="AQ103" s="25" t="s">
        <v>83</v>
      </c>
      <c r="AR103" s="25" t="s">
        <v>84</v>
      </c>
      <c r="AS103" s="25"/>
      <c r="AT103" s="25"/>
      <c r="AU103" s="28" t="s">
        <v>967</v>
      </c>
      <c r="AV103" s="21" t="s">
        <v>85</v>
      </c>
      <c r="AW103" s="21" t="s">
        <v>968</v>
      </c>
      <c r="AX103" s="29" t="s">
        <v>969</v>
      </c>
      <c r="AY103" s="29" t="s">
        <v>970</v>
      </c>
      <c r="AZ103" s="29" t="s">
        <v>971</v>
      </c>
      <c r="BA103" s="29" t="s">
        <v>972</v>
      </c>
      <c r="BB103" s="21"/>
      <c r="BC103" s="21"/>
      <c r="BD103" s="21"/>
      <c r="BE103" s="21" t="s">
        <v>109</v>
      </c>
      <c r="BF103" s="30"/>
      <c r="BG103" s="30"/>
      <c r="BH103" s="30"/>
      <c r="BI103" s="30"/>
    </row>
    <row r="104" customFormat="false" ht="18" hidden="false" customHeight="true" outlineLevel="0" collapsed="false">
      <c r="A104" s="20" t="n">
        <v>101</v>
      </c>
      <c r="B104" s="21" t="s">
        <v>267</v>
      </c>
      <c r="C104" s="21" t="s">
        <v>234</v>
      </c>
      <c r="D104" s="21" t="s">
        <v>777</v>
      </c>
      <c r="E104" s="22" t="n">
        <v>42441</v>
      </c>
      <c r="F104" s="23" t="s">
        <v>61</v>
      </c>
      <c r="G104" s="23" t="s">
        <v>62</v>
      </c>
      <c r="H104" s="23" t="s">
        <v>864</v>
      </c>
      <c r="I104" s="24" t="s">
        <v>183</v>
      </c>
      <c r="J104" s="24" t="s">
        <v>95</v>
      </c>
      <c r="K104" s="24" t="s">
        <v>380</v>
      </c>
      <c r="L104" s="24" t="s">
        <v>67</v>
      </c>
      <c r="M104" s="25" t="n">
        <v>1</v>
      </c>
      <c r="N104" s="25" t="s">
        <v>68</v>
      </c>
      <c r="O104" s="25" t="s">
        <v>965</v>
      </c>
      <c r="P104" s="25" t="s">
        <v>70</v>
      </c>
      <c r="Q104" s="25" t="s">
        <v>322</v>
      </c>
      <c r="R104" s="26" t="s">
        <v>973</v>
      </c>
      <c r="S104" s="26" t="s">
        <v>73</v>
      </c>
      <c r="T104" s="26" t="n">
        <v>15</v>
      </c>
      <c r="U104" s="26" t="s">
        <v>159</v>
      </c>
      <c r="V104" s="26" t="s">
        <v>119</v>
      </c>
      <c r="W104" s="26" t="s">
        <v>120</v>
      </c>
      <c r="X104" s="26" t="s">
        <v>160</v>
      </c>
      <c r="Y104" s="26" t="s">
        <v>359</v>
      </c>
      <c r="Z104" s="26" t="s">
        <v>360</v>
      </c>
      <c r="AA104" s="26" t="s">
        <v>200</v>
      </c>
      <c r="AB104" s="26" t="s">
        <v>148</v>
      </c>
      <c r="AC104" s="27" t="s">
        <v>79</v>
      </c>
      <c r="AD104" s="27" t="s">
        <v>79</v>
      </c>
      <c r="AE104" s="27" t="s">
        <v>79</v>
      </c>
      <c r="AF104" s="27" t="s">
        <v>79</v>
      </c>
      <c r="AG104" s="27" t="s">
        <v>79</v>
      </c>
      <c r="AH104" s="27" t="s">
        <v>79</v>
      </c>
      <c r="AI104" s="27" t="s">
        <v>79</v>
      </c>
      <c r="AJ104" s="27" t="s">
        <v>79</v>
      </c>
      <c r="AK104" s="27" t="s">
        <v>79</v>
      </c>
      <c r="AL104" s="27" t="s">
        <v>79</v>
      </c>
      <c r="AM104" s="27" t="s">
        <v>79</v>
      </c>
      <c r="AN104" s="25" t="s">
        <v>102</v>
      </c>
      <c r="AO104" s="25" t="s">
        <v>81</v>
      </c>
      <c r="AP104" s="25" t="s">
        <v>82</v>
      </c>
      <c r="AQ104" s="25" t="s">
        <v>83</v>
      </c>
      <c r="AR104" s="25" t="s">
        <v>84</v>
      </c>
      <c r="AS104" s="25"/>
      <c r="AT104" s="25"/>
      <c r="AU104" s="28" t="s">
        <v>967</v>
      </c>
      <c r="AV104" s="21" t="s">
        <v>85</v>
      </c>
      <c r="AW104" s="21" t="s">
        <v>968</v>
      </c>
      <c r="AX104" s="29" t="s">
        <v>969</v>
      </c>
      <c r="AY104" s="29" t="s">
        <v>970</v>
      </c>
      <c r="AZ104" s="29" t="s">
        <v>971</v>
      </c>
      <c r="BA104" s="29" t="s">
        <v>972</v>
      </c>
      <c r="BB104" s="21"/>
      <c r="BC104" s="21"/>
      <c r="BD104" s="21"/>
      <c r="BE104" s="21" t="s">
        <v>109</v>
      </c>
      <c r="BF104" s="30"/>
      <c r="BG104" s="30"/>
      <c r="BH104" s="30"/>
      <c r="BI104" s="30"/>
    </row>
    <row r="105" customFormat="false" ht="18" hidden="false" customHeight="true" outlineLevel="0" collapsed="false">
      <c r="A105" s="20" t="n">
        <v>102</v>
      </c>
      <c r="B105" s="21" t="s">
        <v>267</v>
      </c>
      <c r="C105" s="21" t="s">
        <v>234</v>
      </c>
      <c r="D105" s="21" t="s">
        <v>777</v>
      </c>
      <c r="E105" s="22" t="n">
        <v>42443</v>
      </c>
      <c r="F105" s="23" t="s">
        <v>501</v>
      </c>
      <c r="G105" s="23" t="s">
        <v>206</v>
      </c>
      <c r="H105" s="23" t="s">
        <v>974</v>
      </c>
      <c r="I105" s="24" t="s">
        <v>226</v>
      </c>
      <c r="J105" s="24" t="s">
        <v>95</v>
      </c>
      <c r="K105" s="24" t="s">
        <v>681</v>
      </c>
      <c r="L105" s="24" t="s">
        <v>172</v>
      </c>
      <c r="M105" s="25" t="n">
        <v>2</v>
      </c>
      <c r="N105" s="25" t="s">
        <v>184</v>
      </c>
      <c r="O105" s="31" t="s">
        <v>975</v>
      </c>
      <c r="P105" s="31" t="s">
        <v>133</v>
      </c>
      <c r="Q105" s="25" t="s">
        <v>976</v>
      </c>
      <c r="R105" s="26" t="s">
        <v>977</v>
      </c>
      <c r="S105" s="26" t="s">
        <v>73</v>
      </c>
      <c r="T105" s="26" t="n">
        <v>17</v>
      </c>
      <c r="U105" s="26" t="s">
        <v>159</v>
      </c>
      <c r="V105" s="26" t="s">
        <v>135</v>
      </c>
      <c r="W105" s="26" t="s">
        <v>136</v>
      </c>
      <c r="X105" s="26" t="s">
        <v>160</v>
      </c>
      <c r="Y105" s="26" t="s">
        <v>100</v>
      </c>
      <c r="Z105" s="26" t="s">
        <v>100</v>
      </c>
      <c r="AA105" s="26" t="s">
        <v>978</v>
      </c>
      <c r="AB105" s="26" t="s">
        <v>162</v>
      </c>
      <c r="AC105" s="27" t="s">
        <v>79</v>
      </c>
      <c r="AD105" s="27" t="s">
        <v>79</v>
      </c>
      <c r="AE105" s="27" t="s">
        <v>79</v>
      </c>
      <c r="AF105" s="27" t="s">
        <v>79</v>
      </c>
      <c r="AG105" s="27" t="s">
        <v>79</v>
      </c>
      <c r="AH105" s="27" t="s">
        <v>79</v>
      </c>
      <c r="AI105" s="27" t="s">
        <v>79</v>
      </c>
      <c r="AJ105" s="27" t="s">
        <v>79</v>
      </c>
      <c r="AK105" s="27" t="s">
        <v>79</v>
      </c>
      <c r="AL105" s="27" t="s">
        <v>79</v>
      </c>
      <c r="AM105" s="27" t="s">
        <v>79</v>
      </c>
      <c r="AN105" s="25" t="s">
        <v>102</v>
      </c>
      <c r="AO105" s="25" t="s">
        <v>607</v>
      </c>
      <c r="AP105" s="25" t="s">
        <v>82</v>
      </c>
      <c r="AQ105" s="25" t="s">
        <v>608</v>
      </c>
      <c r="AR105" s="25" t="s">
        <v>84</v>
      </c>
      <c r="AS105" s="25"/>
      <c r="AT105" s="34" t="s">
        <v>979</v>
      </c>
      <c r="AU105" s="20"/>
      <c r="AV105" s="21" t="s">
        <v>85</v>
      </c>
      <c r="AW105" s="21" t="s">
        <v>980</v>
      </c>
      <c r="AX105" s="29" t="s">
        <v>981</v>
      </c>
      <c r="AY105" s="29" t="s">
        <v>982</v>
      </c>
      <c r="AZ105" s="32"/>
      <c r="BA105" s="21"/>
      <c r="BB105" s="21"/>
      <c r="BC105" s="21"/>
      <c r="BD105" s="21"/>
      <c r="BE105" s="21" t="s">
        <v>109</v>
      </c>
      <c r="BF105" s="30"/>
      <c r="BG105" s="30"/>
      <c r="BH105" s="30"/>
      <c r="BI105" s="30"/>
    </row>
    <row r="106" customFormat="false" ht="18" hidden="false" customHeight="true" outlineLevel="0" collapsed="false">
      <c r="A106" s="20" t="n">
        <v>103</v>
      </c>
      <c r="B106" s="21" t="s">
        <v>267</v>
      </c>
      <c r="C106" s="21" t="s">
        <v>234</v>
      </c>
      <c r="D106" s="21" t="s">
        <v>777</v>
      </c>
      <c r="E106" s="22" t="n">
        <v>42448</v>
      </c>
      <c r="F106" s="23" t="s">
        <v>329</v>
      </c>
      <c r="G106" s="23" t="s">
        <v>62</v>
      </c>
      <c r="H106" s="23" t="s">
        <v>983</v>
      </c>
      <c r="I106" s="24" t="s">
        <v>94</v>
      </c>
      <c r="J106" s="24" t="s">
        <v>95</v>
      </c>
      <c r="K106" s="24" t="s">
        <v>237</v>
      </c>
      <c r="L106" s="24" t="s">
        <v>67</v>
      </c>
      <c r="M106" s="25" t="n">
        <v>1</v>
      </c>
      <c r="N106" s="25" t="s">
        <v>68</v>
      </c>
      <c r="O106" s="25" t="s">
        <v>984</v>
      </c>
      <c r="P106" s="25" t="s">
        <v>70</v>
      </c>
      <c r="Q106" s="25" t="s">
        <v>97</v>
      </c>
      <c r="R106" s="26" t="s">
        <v>655</v>
      </c>
      <c r="S106" s="26" t="s">
        <v>73</v>
      </c>
      <c r="T106" s="26" t="n">
        <v>20</v>
      </c>
      <c r="U106" s="26" t="s">
        <v>157</v>
      </c>
      <c r="V106" s="26" t="s">
        <v>74</v>
      </c>
      <c r="W106" s="26" t="s">
        <v>75</v>
      </c>
      <c r="X106" s="26" t="s">
        <v>76</v>
      </c>
      <c r="Y106" s="26" t="s">
        <v>100</v>
      </c>
      <c r="Z106" s="26" t="s">
        <v>100</v>
      </c>
      <c r="AA106" s="26" t="s">
        <v>985</v>
      </c>
      <c r="AB106" s="26" t="s">
        <v>362</v>
      </c>
      <c r="AC106" s="27" t="s">
        <v>79</v>
      </c>
      <c r="AD106" s="27" t="s">
        <v>79</v>
      </c>
      <c r="AE106" s="27" t="s">
        <v>79</v>
      </c>
      <c r="AF106" s="27" t="s">
        <v>79</v>
      </c>
      <c r="AG106" s="27" t="s">
        <v>79</v>
      </c>
      <c r="AH106" s="27" t="s">
        <v>79</v>
      </c>
      <c r="AI106" s="27" t="s">
        <v>79</v>
      </c>
      <c r="AJ106" s="27" t="s">
        <v>79</v>
      </c>
      <c r="AK106" s="27" t="s">
        <v>79</v>
      </c>
      <c r="AL106" s="27" t="s">
        <v>79</v>
      </c>
      <c r="AM106" s="27" t="s">
        <v>79</v>
      </c>
      <c r="AN106" s="25" t="s">
        <v>102</v>
      </c>
      <c r="AO106" s="25" t="s">
        <v>83</v>
      </c>
      <c r="AP106" s="25" t="s">
        <v>103</v>
      </c>
      <c r="AQ106" s="25" t="s">
        <v>83</v>
      </c>
      <c r="AR106" s="25" t="s">
        <v>104</v>
      </c>
      <c r="AS106" s="25"/>
      <c r="AT106" s="25"/>
      <c r="AU106" s="20" t="s">
        <v>986</v>
      </c>
      <c r="AV106" s="21" t="s">
        <v>85</v>
      </c>
      <c r="AW106" s="21" t="s">
        <v>987</v>
      </c>
      <c r="AX106" s="29" t="s">
        <v>988</v>
      </c>
      <c r="AY106" s="29" t="s">
        <v>989</v>
      </c>
      <c r="AZ106" s="29" t="s">
        <v>990</v>
      </c>
      <c r="BA106" s="21"/>
      <c r="BB106" s="21"/>
      <c r="BC106" s="21"/>
      <c r="BD106" s="21"/>
      <c r="BE106" s="21" t="s">
        <v>109</v>
      </c>
      <c r="BF106" s="30"/>
      <c r="BG106" s="30"/>
      <c r="BH106" s="30"/>
      <c r="BI106" s="30"/>
    </row>
    <row r="107" customFormat="false" ht="18" hidden="false" customHeight="true" outlineLevel="0" collapsed="false">
      <c r="A107" s="20" t="n">
        <v>104</v>
      </c>
      <c r="B107" s="21" t="s">
        <v>267</v>
      </c>
      <c r="C107" s="21" t="s">
        <v>234</v>
      </c>
      <c r="D107" s="21" t="s">
        <v>777</v>
      </c>
      <c r="E107" s="22" t="n">
        <v>42448</v>
      </c>
      <c r="F107" s="23" t="s">
        <v>329</v>
      </c>
      <c r="G107" s="23" t="s">
        <v>62</v>
      </c>
      <c r="H107" s="23" t="s">
        <v>991</v>
      </c>
      <c r="I107" s="24" t="s">
        <v>992</v>
      </c>
      <c r="J107" s="24" t="s">
        <v>95</v>
      </c>
      <c r="K107" s="24" t="s">
        <v>66</v>
      </c>
      <c r="L107" s="24" t="s">
        <v>67</v>
      </c>
      <c r="M107" s="25" t="n">
        <v>1</v>
      </c>
      <c r="N107" s="25" t="s">
        <v>68</v>
      </c>
      <c r="O107" s="25" t="s">
        <v>993</v>
      </c>
      <c r="P107" s="25" t="s">
        <v>70</v>
      </c>
      <c r="Q107" s="25" t="s">
        <v>71</v>
      </c>
      <c r="R107" s="26" t="s">
        <v>994</v>
      </c>
      <c r="S107" s="26" t="s">
        <v>73</v>
      </c>
      <c r="T107" s="26" t="n">
        <v>0</v>
      </c>
      <c r="U107" s="26" t="s">
        <v>72</v>
      </c>
      <c r="V107" s="26" t="s">
        <v>74</v>
      </c>
      <c r="W107" s="26" t="s">
        <v>75</v>
      </c>
      <c r="X107" s="26" t="s">
        <v>76</v>
      </c>
      <c r="Y107" s="26" t="s">
        <v>72</v>
      </c>
      <c r="Z107" s="26" t="s">
        <v>72</v>
      </c>
      <c r="AA107" s="26" t="s">
        <v>995</v>
      </c>
      <c r="AB107" s="26" t="s">
        <v>162</v>
      </c>
      <c r="AC107" s="27" t="s">
        <v>79</v>
      </c>
      <c r="AD107" s="27" t="s">
        <v>79</v>
      </c>
      <c r="AE107" s="27" t="s">
        <v>79</v>
      </c>
      <c r="AF107" s="27" t="s">
        <v>79</v>
      </c>
      <c r="AG107" s="27" t="s">
        <v>79</v>
      </c>
      <c r="AH107" s="27" t="s">
        <v>79</v>
      </c>
      <c r="AI107" s="27" t="s">
        <v>79</v>
      </c>
      <c r="AJ107" s="27" t="s">
        <v>79</v>
      </c>
      <c r="AK107" s="27" t="s">
        <v>79</v>
      </c>
      <c r="AL107" s="27" t="s">
        <v>79</v>
      </c>
      <c r="AM107" s="27" t="s">
        <v>79</v>
      </c>
      <c r="AN107" s="25" t="s">
        <v>102</v>
      </c>
      <c r="AO107" s="25" t="s">
        <v>83</v>
      </c>
      <c r="AP107" s="25" t="s">
        <v>103</v>
      </c>
      <c r="AQ107" s="25" t="s">
        <v>83</v>
      </c>
      <c r="AR107" s="25" t="s">
        <v>104</v>
      </c>
      <c r="AS107" s="25"/>
      <c r="AT107" s="25"/>
      <c r="AU107" s="20"/>
      <c r="AV107" s="21" t="s">
        <v>85</v>
      </c>
      <c r="AW107" s="21" t="s">
        <v>996</v>
      </c>
      <c r="AX107" s="29" t="s">
        <v>997</v>
      </c>
      <c r="AY107" s="29" t="s">
        <v>998</v>
      </c>
      <c r="AZ107" s="29" t="s">
        <v>999</v>
      </c>
      <c r="BA107" s="21"/>
      <c r="BB107" s="21"/>
      <c r="BC107" s="21"/>
      <c r="BD107" s="21"/>
      <c r="BE107" s="21" t="s">
        <v>90</v>
      </c>
      <c r="BF107" s="30"/>
      <c r="BG107" s="30"/>
      <c r="BH107" s="30"/>
      <c r="BI107" s="30"/>
    </row>
    <row r="108" customFormat="false" ht="18" hidden="false" customHeight="true" outlineLevel="0" collapsed="false">
      <c r="A108" s="20" t="n">
        <v>105</v>
      </c>
      <c r="B108" s="21" t="s">
        <v>267</v>
      </c>
      <c r="C108" s="21" t="s">
        <v>234</v>
      </c>
      <c r="D108" s="21" t="s">
        <v>777</v>
      </c>
      <c r="E108" s="22" t="n">
        <v>42452</v>
      </c>
      <c r="F108" s="23" t="s">
        <v>129</v>
      </c>
      <c r="G108" s="23" t="s">
        <v>62</v>
      </c>
      <c r="H108" s="23" t="s">
        <v>1000</v>
      </c>
      <c r="I108" s="24" t="s">
        <v>226</v>
      </c>
      <c r="J108" s="24" t="s">
        <v>95</v>
      </c>
      <c r="K108" s="24" t="s">
        <v>1001</v>
      </c>
      <c r="L108" s="24" t="s">
        <v>172</v>
      </c>
      <c r="M108" s="25" t="n">
        <v>1</v>
      </c>
      <c r="N108" s="25" t="s">
        <v>68</v>
      </c>
      <c r="O108" s="25" t="s">
        <v>1002</v>
      </c>
      <c r="P108" s="25" t="s">
        <v>70</v>
      </c>
      <c r="Q108" s="25" t="s">
        <v>360</v>
      </c>
      <c r="R108" s="26" t="s">
        <v>72</v>
      </c>
      <c r="S108" s="26" t="s">
        <v>73</v>
      </c>
      <c r="T108" s="26" t="n">
        <v>0</v>
      </c>
      <c r="U108" s="26" t="s">
        <v>72</v>
      </c>
      <c r="V108" s="26" t="s">
        <v>135</v>
      </c>
      <c r="W108" s="26" t="s">
        <v>136</v>
      </c>
      <c r="X108" s="26" t="s">
        <v>160</v>
      </c>
      <c r="Y108" s="26" t="s">
        <v>359</v>
      </c>
      <c r="Z108" s="26" t="s">
        <v>360</v>
      </c>
      <c r="AA108" s="26" t="s">
        <v>1003</v>
      </c>
      <c r="AB108" s="26" t="s">
        <v>162</v>
      </c>
      <c r="AC108" s="27" t="s">
        <v>79</v>
      </c>
      <c r="AD108" s="27" t="s">
        <v>79</v>
      </c>
      <c r="AE108" s="27" t="s">
        <v>79</v>
      </c>
      <c r="AF108" s="27" t="s">
        <v>79</v>
      </c>
      <c r="AG108" s="27" t="s">
        <v>79</v>
      </c>
      <c r="AH108" s="27" t="s">
        <v>79</v>
      </c>
      <c r="AI108" s="27" t="s">
        <v>79</v>
      </c>
      <c r="AJ108" s="27" t="s">
        <v>79</v>
      </c>
      <c r="AK108" s="27" t="s">
        <v>79</v>
      </c>
      <c r="AL108" s="27" t="s">
        <v>79</v>
      </c>
      <c r="AM108" s="27" t="s">
        <v>79</v>
      </c>
      <c r="AN108" s="25" t="s">
        <v>102</v>
      </c>
      <c r="AO108" s="25" t="s">
        <v>83</v>
      </c>
      <c r="AP108" s="25" t="s">
        <v>103</v>
      </c>
      <c r="AQ108" s="25" t="s">
        <v>83</v>
      </c>
      <c r="AR108" s="25" t="s">
        <v>104</v>
      </c>
      <c r="AS108" s="25"/>
      <c r="AT108" s="25"/>
      <c r="AU108" s="20"/>
      <c r="AV108" s="21" t="s">
        <v>85</v>
      </c>
      <c r="AW108" s="21" t="s">
        <v>1004</v>
      </c>
      <c r="AX108" s="29" t="s">
        <v>1005</v>
      </c>
      <c r="AY108" s="21"/>
      <c r="AZ108" s="21"/>
      <c r="BA108" s="21"/>
      <c r="BB108" s="21"/>
      <c r="BC108" s="21"/>
      <c r="BD108" s="21"/>
      <c r="BE108" s="21" t="s">
        <v>109</v>
      </c>
      <c r="BF108" s="30"/>
      <c r="BG108" s="30"/>
      <c r="BH108" s="30"/>
      <c r="BI108" s="30"/>
    </row>
    <row r="109" customFormat="false" ht="18" hidden="false" customHeight="true" outlineLevel="0" collapsed="false">
      <c r="A109" s="20" t="n">
        <v>106</v>
      </c>
      <c r="B109" s="21" t="s">
        <v>267</v>
      </c>
      <c r="C109" s="21" t="s">
        <v>234</v>
      </c>
      <c r="D109" s="21" t="s">
        <v>777</v>
      </c>
      <c r="E109" s="22" t="n">
        <v>42457</v>
      </c>
      <c r="F109" s="23" t="s">
        <v>181</v>
      </c>
      <c r="G109" s="23" t="s">
        <v>182</v>
      </c>
      <c r="H109" s="23" t="s">
        <v>1006</v>
      </c>
      <c r="I109" s="24" t="s">
        <v>226</v>
      </c>
      <c r="J109" s="24" t="s">
        <v>95</v>
      </c>
      <c r="K109" s="24" t="s">
        <v>1007</v>
      </c>
      <c r="L109" s="24" t="s">
        <v>209</v>
      </c>
      <c r="M109" s="25" t="n">
        <v>1</v>
      </c>
      <c r="N109" s="25" t="s">
        <v>68</v>
      </c>
      <c r="O109" s="25" t="s">
        <v>1008</v>
      </c>
      <c r="P109" s="25" t="s">
        <v>70</v>
      </c>
      <c r="Q109" s="25" t="s">
        <v>71</v>
      </c>
      <c r="R109" s="26" t="s">
        <v>1009</v>
      </c>
      <c r="S109" s="26" t="s">
        <v>73</v>
      </c>
      <c r="T109" s="26" t="n">
        <v>17</v>
      </c>
      <c r="U109" s="26" t="s">
        <v>159</v>
      </c>
      <c r="V109" s="26" t="s">
        <v>135</v>
      </c>
      <c r="W109" s="26" t="s">
        <v>136</v>
      </c>
      <c r="X109" s="26" t="s">
        <v>160</v>
      </c>
      <c r="Y109" s="26" t="s">
        <v>157</v>
      </c>
      <c r="Z109" s="26" t="s">
        <v>157</v>
      </c>
      <c r="AA109" s="26" t="s">
        <v>573</v>
      </c>
      <c r="AB109" s="26" t="s">
        <v>162</v>
      </c>
      <c r="AC109" s="27" t="s">
        <v>79</v>
      </c>
      <c r="AD109" s="27" t="s">
        <v>79</v>
      </c>
      <c r="AE109" s="27" t="s">
        <v>79</v>
      </c>
      <c r="AF109" s="27" t="s">
        <v>79</v>
      </c>
      <c r="AG109" s="27" t="s">
        <v>79</v>
      </c>
      <c r="AH109" s="27" t="s">
        <v>79</v>
      </c>
      <c r="AI109" s="27" t="s">
        <v>79</v>
      </c>
      <c r="AJ109" s="27" t="s">
        <v>79</v>
      </c>
      <c r="AK109" s="27" t="s">
        <v>79</v>
      </c>
      <c r="AL109" s="27" t="s">
        <v>79</v>
      </c>
      <c r="AM109" s="27" t="s">
        <v>79</v>
      </c>
      <c r="AN109" s="25" t="s">
        <v>80</v>
      </c>
      <c r="AO109" s="25" t="s">
        <v>83</v>
      </c>
      <c r="AP109" s="25" t="s">
        <v>123</v>
      </c>
      <c r="AQ109" s="25" t="s">
        <v>83</v>
      </c>
      <c r="AR109" s="25" t="s">
        <v>124</v>
      </c>
      <c r="AS109" s="25"/>
      <c r="AT109" s="25"/>
      <c r="AU109" s="20" t="s">
        <v>1010</v>
      </c>
      <c r="AV109" s="21" t="s">
        <v>85</v>
      </c>
      <c r="AW109" s="21" t="s">
        <v>1011</v>
      </c>
      <c r="AX109" s="29" t="s">
        <v>1012</v>
      </c>
      <c r="AY109" s="21"/>
      <c r="AZ109" s="21"/>
      <c r="BA109" s="21"/>
      <c r="BB109" s="21"/>
      <c r="BC109" s="21"/>
      <c r="BD109" s="21"/>
      <c r="BE109" s="21" t="s">
        <v>90</v>
      </c>
      <c r="BF109" s="30"/>
      <c r="BG109" s="30"/>
      <c r="BH109" s="30"/>
      <c r="BI109" s="30"/>
    </row>
    <row r="110" customFormat="false" ht="18" hidden="false" customHeight="true" outlineLevel="0" collapsed="false">
      <c r="A110" s="20" t="n">
        <v>107</v>
      </c>
      <c r="B110" s="21" t="s">
        <v>267</v>
      </c>
      <c r="C110" s="21" t="s">
        <v>234</v>
      </c>
      <c r="D110" s="21" t="s">
        <v>777</v>
      </c>
      <c r="E110" s="22" t="n">
        <v>42459</v>
      </c>
      <c r="F110" s="23" t="s">
        <v>224</v>
      </c>
      <c r="G110" s="23" t="s">
        <v>111</v>
      </c>
      <c r="H110" s="23" t="s">
        <v>1013</v>
      </c>
      <c r="I110" s="24" t="s">
        <v>1014</v>
      </c>
      <c r="J110" s="24" t="s">
        <v>65</v>
      </c>
      <c r="K110" s="24" t="s">
        <v>113</v>
      </c>
      <c r="L110" s="24" t="s">
        <v>67</v>
      </c>
      <c r="M110" s="25" t="n">
        <v>1</v>
      </c>
      <c r="N110" s="25" t="s">
        <v>68</v>
      </c>
      <c r="O110" s="25" t="s">
        <v>1015</v>
      </c>
      <c r="P110" s="25" t="s">
        <v>70</v>
      </c>
      <c r="Q110" s="25" t="s">
        <v>71</v>
      </c>
      <c r="R110" s="26" t="s">
        <v>1016</v>
      </c>
      <c r="S110" s="26" t="s">
        <v>73</v>
      </c>
      <c r="T110" s="26" t="n">
        <v>17</v>
      </c>
      <c r="U110" s="26" t="s">
        <v>159</v>
      </c>
      <c r="V110" s="26" t="s">
        <v>119</v>
      </c>
      <c r="W110" s="26" t="s">
        <v>120</v>
      </c>
      <c r="X110" s="26" t="s">
        <v>76</v>
      </c>
      <c r="Y110" s="26" t="s">
        <v>100</v>
      </c>
      <c r="Z110" s="26" t="s">
        <v>100</v>
      </c>
      <c r="AA110" s="26" t="s">
        <v>200</v>
      </c>
      <c r="AB110" s="26" t="s">
        <v>148</v>
      </c>
      <c r="AC110" s="27" t="s">
        <v>79</v>
      </c>
      <c r="AD110" s="27" t="s">
        <v>79</v>
      </c>
      <c r="AE110" s="27" t="s">
        <v>79</v>
      </c>
      <c r="AF110" s="27" t="s">
        <v>79</v>
      </c>
      <c r="AG110" s="27" t="s">
        <v>79</v>
      </c>
      <c r="AH110" s="27" t="s">
        <v>79</v>
      </c>
      <c r="AI110" s="27" t="s">
        <v>79</v>
      </c>
      <c r="AJ110" s="27" t="s">
        <v>79</v>
      </c>
      <c r="AK110" s="27" t="s">
        <v>79</v>
      </c>
      <c r="AL110" s="27" t="s">
        <v>79</v>
      </c>
      <c r="AM110" s="27" t="s">
        <v>79</v>
      </c>
      <c r="AN110" s="25" t="s">
        <v>201</v>
      </c>
      <c r="AO110" s="25" t="s">
        <v>123</v>
      </c>
      <c r="AP110" s="25" t="s">
        <v>123</v>
      </c>
      <c r="AQ110" s="25" t="s">
        <v>83</v>
      </c>
      <c r="AR110" s="25" t="s">
        <v>104</v>
      </c>
      <c r="AS110" s="25"/>
      <c r="AT110" s="25"/>
      <c r="AU110" s="20" t="s">
        <v>1017</v>
      </c>
      <c r="AV110" s="21" t="s">
        <v>85</v>
      </c>
      <c r="AW110" s="21" t="s">
        <v>1018</v>
      </c>
      <c r="AX110" s="29" t="s">
        <v>1019</v>
      </c>
      <c r="AY110" s="29" t="s">
        <v>1020</v>
      </c>
      <c r="AZ110" s="29" t="s">
        <v>1021</v>
      </c>
      <c r="BA110" s="21"/>
      <c r="BB110" s="21"/>
      <c r="BC110" s="21"/>
      <c r="BD110" s="21"/>
      <c r="BE110" s="21" t="s">
        <v>90</v>
      </c>
      <c r="BF110" s="30"/>
      <c r="BG110" s="30"/>
      <c r="BH110" s="30"/>
      <c r="BI110" s="30"/>
    </row>
    <row r="111" customFormat="false" ht="18" hidden="false" customHeight="true" outlineLevel="0" collapsed="false">
      <c r="A111" s="20" t="n">
        <v>108</v>
      </c>
      <c r="B111" s="21" t="s">
        <v>267</v>
      </c>
      <c r="C111" s="21" t="s">
        <v>234</v>
      </c>
      <c r="D111" s="21" t="s">
        <v>777</v>
      </c>
      <c r="E111" s="22" t="n">
        <v>42460</v>
      </c>
      <c r="F111" s="23" t="s">
        <v>61</v>
      </c>
      <c r="G111" s="23" t="s">
        <v>62</v>
      </c>
      <c r="H111" s="23" t="s">
        <v>864</v>
      </c>
      <c r="I111" s="24" t="s">
        <v>226</v>
      </c>
      <c r="J111" s="24" t="s">
        <v>95</v>
      </c>
      <c r="K111" s="24" t="s">
        <v>113</v>
      </c>
      <c r="L111" s="24" t="s">
        <v>67</v>
      </c>
      <c r="M111" s="25" t="n">
        <v>1</v>
      </c>
      <c r="N111" s="25" t="s">
        <v>68</v>
      </c>
      <c r="O111" s="25" t="s">
        <v>1022</v>
      </c>
      <c r="P111" s="25" t="s">
        <v>70</v>
      </c>
      <c r="Q111" s="25" t="s">
        <v>312</v>
      </c>
      <c r="R111" s="26" t="s">
        <v>1023</v>
      </c>
      <c r="S111" s="26" t="s">
        <v>73</v>
      </c>
      <c r="T111" s="26" t="n">
        <v>17</v>
      </c>
      <c r="U111" s="26" t="s">
        <v>159</v>
      </c>
      <c r="V111" s="26" t="s">
        <v>135</v>
      </c>
      <c r="W111" s="26" t="s">
        <v>136</v>
      </c>
      <c r="X111" s="26" t="s">
        <v>160</v>
      </c>
      <c r="Y111" s="26" t="s">
        <v>100</v>
      </c>
      <c r="Z111" s="26" t="s">
        <v>100</v>
      </c>
      <c r="AA111" s="26" t="s">
        <v>1024</v>
      </c>
      <c r="AB111" s="26" t="s">
        <v>213</v>
      </c>
      <c r="AC111" s="27" t="s">
        <v>79</v>
      </c>
      <c r="AD111" s="27" t="s">
        <v>79</v>
      </c>
      <c r="AE111" s="27" t="s">
        <v>79</v>
      </c>
      <c r="AF111" s="27" t="s">
        <v>79</v>
      </c>
      <c r="AG111" s="27" t="s">
        <v>79</v>
      </c>
      <c r="AH111" s="27" t="s">
        <v>79</v>
      </c>
      <c r="AI111" s="27" t="s">
        <v>79</v>
      </c>
      <c r="AJ111" s="27" t="s">
        <v>79</v>
      </c>
      <c r="AK111" s="27" t="s">
        <v>79</v>
      </c>
      <c r="AL111" s="27" t="s">
        <v>79</v>
      </c>
      <c r="AM111" s="27" t="s">
        <v>79</v>
      </c>
      <c r="AN111" s="25" t="s">
        <v>102</v>
      </c>
      <c r="AO111" s="25" t="s">
        <v>81</v>
      </c>
      <c r="AP111" s="25" t="s">
        <v>82</v>
      </c>
      <c r="AQ111" s="25" t="s">
        <v>83</v>
      </c>
      <c r="AR111" s="25" t="s">
        <v>84</v>
      </c>
      <c r="AS111" s="25" t="s">
        <v>1025</v>
      </c>
      <c r="AT111" s="25"/>
      <c r="AU111" s="28" t="s">
        <v>1026</v>
      </c>
      <c r="AV111" s="21" t="s">
        <v>85</v>
      </c>
      <c r="AW111" s="21" t="s">
        <v>996</v>
      </c>
      <c r="AX111" s="29" t="s">
        <v>1027</v>
      </c>
      <c r="AY111" s="29" t="s">
        <v>1028</v>
      </c>
      <c r="AZ111" s="29" t="s">
        <v>1029</v>
      </c>
      <c r="BA111" s="29" t="s">
        <v>1030</v>
      </c>
      <c r="BB111" s="29" t="s">
        <v>1031</v>
      </c>
      <c r="BC111" s="21"/>
      <c r="BD111" s="21"/>
      <c r="BE111" s="21" t="s">
        <v>109</v>
      </c>
      <c r="BF111" s="30"/>
      <c r="BG111" s="30"/>
      <c r="BH111" s="30"/>
      <c r="BI111" s="30"/>
    </row>
    <row r="112" customFormat="false" ht="18" hidden="false" customHeight="true" outlineLevel="0" collapsed="false">
      <c r="A112" s="20" t="n">
        <v>109</v>
      </c>
      <c r="B112" s="21" t="s">
        <v>267</v>
      </c>
      <c r="C112" s="21" t="s">
        <v>268</v>
      </c>
      <c r="D112" s="21" t="s">
        <v>777</v>
      </c>
      <c r="E112" s="22" t="n">
        <v>42461</v>
      </c>
      <c r="F112" s="23" t="s">
        <v>329</v>
      </c>
      <c r="G112" s="23" t="s">
        <v>62</v>
      </c>
      <c r="H112" s="23" t="s">
        <v>1032</v>
      </c>
      <c r="I112" s="24" t="s">
        <v>226</v>
      </c>
      <c r="J112" s="24" t="s">
        <v>95</v>
      </c>
      <c r="K112" s="24" t="s">
        <v>237</v>
      </c>
      <c r="L112" s="24" t="s">
        <v>67</v>
      </c>
      <c r="M112" s="25" t="n">
        <v>2</v>
      </c>
      <c r="N112" s="25" t="s">
        <v>184</v>
      </c>
      <c r="O112" s="31" t="s">
        <v>1033</v>
      </c>
      <c r="P112" s="25" t="s">
        <v>186</v>
      </c>
      <c r="Q112" s="25" t="s">
        <v>1034</v>
      </c>
      <c r="R112" s="26" t="s">
        <v>1035</v>
      </c>
      <c r="S112" s="26" t="s">
        <v>73</v>
      </c>
      <c r="T112" s="26" t="n">
        <v>28</v>
      </c>
      <c r="U112" s="26" t="s">
        <v>99</v>
      </c>
      <c r="V112" s="26" t="s">
        <v>135</v>
      </c>
      <c r="W112" s="26" t="s">
        <v>136</v>
      </c>
      <c r="X112" s="26" t="s">
        <v>76</v>
      </c>
      <c r="Y112" s="26" t="s">
        <v>100</v>
      </c>
      <c r="Z112" s="26" t="s">
        <v>100</v>
      </c>
      <c r="AA112" s="26" t="s">
        <v>200</v>
      </c>
      <c r="AB112" s="26" t="s">
        <v>148</v>
      </c>
      <c r="AC112" s="27" t="s">
        <v>79</v>
      </c>
      <c r="AD112" s="27" t="s">
        <v>79</v>
      </c>
      <c r="AE112" s="27" t="s">
        <v>79</v>
      </c>
      <c r="AF112" s="27" t="s">
        <v>79</v>
      </c>
      <c r="AG112" s="27" t="s">
        <v>79</v>
      </c>
      <c r="AH112" s="27" t="s">
        <v>79</v>
      </c>
      <c r="AI112" s="27" t="s">
        <v>79</v>
      </c>
      <c r="AJ112" s="27" t="s">
        <v>79</v>
      </c>
      <c r="AK112" s="27" t="s">
        <v>79</v>
      </c>
      <c r="AL112" s="27" t="s">
        <v>79</v>
      </c>
      <c r="AM112" s="27" t="s">
        <v>79</v>
      </c>
      <c r="AN112" s="25" t="s">
        <v>201</v>
      </c>
      <c r="AO112" s="25" t="s">
        <v>123</v>
      </c>
      <c r="AP112" s="25" t="s">
        <v>123</v>
      </c>
      <c r="AQ112" s="25" t="s">
        <v>83</v>
      </c>
      <c r="AR112" s="25" t="s">
        <v>104</v>
      </c>
      <c r="AS112" s="25"/>
      <c r="AT112" s="25"/>
      <c r="AU112" s="20"/>
      <c r="AV112" s="21" t="s">
        <v>85</v>
      </c>
      <c r="AW112" s="21" t="s">
        <v>1036</v>
      </c>
      <c r="AX112" s="29" t="s">
        <v>1037</v>
      </c>
      <c r="AY112" s="21"/>
      <c r="AZ112" s="21"/>
      <c r="BA112" s="21"/>
      <c r="BB112" s="21"/>
      <c r="BC112" s="21"/>
      <c r="BD112" s="21"/>
      <c r="BE112" s="21" t="s">
        <v>90</v>
      </c>
      <c r="BF112" s="30"/>
      <c r="BG112" s="30"/>
      <c r="BH112" s="30"/>
      <c r="BI112" s="30"/>
    </row>
    <row r="113" customFormat="false" ht="18" hidden="false" customHeight="true" outlineLevel="0" collapsed="false">
      <c r="A113" s="20" t="n">
        <v>110</v>
      </c>
      <c r="B113" s="21" t="s">
        <v>267</v>
      </c>
      <c r="C113" s="21" t="s">
        <v>268</v>
      </c>
      <c r="D113" s="21" t="s">
        <v>777</v>
      </c>
      <c r="E113" s="22" t="n">
        <v>42464</v>
      </c>
      <c r="F113" s="23" t="s">
        <v>129</v>
      </c>
      <c r="G113" s="23" t="s">
        <v>62</v>
      </c>
      <c r="H113" s="23" t="s">
        <v>143</v>
      </c>
      <c r="I113" s="24" t="s">
        <v>1038</v>
      </c>
      <c r="J113" s="24" t="s">
        <v>95</v>
      </c>
      <c r="K113" s="24" t="s">
        <v>237</v>
      </c>
      <c r="L113" s="24" t="s">
        <v>67</v>
      </c>
      <c r="M113" s="25" t="n">
        <v>1</v>
      </c>
      <c r="N113" s="25" t="s">
        <v>68</v>
      </c>
      <c r="O113" s="25" t="s">
        <v>1039</v>
      </c>
      <c r="P113" s="25" t="s">
        <v>70</v>
      </c>
      <c r="Q113" s="25" t="s">
        <v>312</v>
      </c>
      <c r="R113" s="26" t="s">
        <v>72</v>
      </c>
      <c r="S113" s="26" t="s">
        <v>73</v>
      </c>
      <c r="T113" s="26" t="n">
        <v>0</v>
      </c>
      <c r="U113" s="26" t="s">
        <v>72</v>
      </c>
      <c r="V113" s="26" t="s">
        <v>135</v>
      </c>
      <c r="W113" s="26" t="s">
        <v>136</v>
      </c>
      <c r="X113" s="26" t="s">
        <v>76</v>
      </c>
      <c r="Y113" s="26" t="s">
        <v>72</v>
      </c>
      <c r="Z113" s="26" t="s">
        <v>72</v>
      </c>
      <c r="AA113" s="26" t="s">
        <v>1040</v>
      </c>
      <c r="AB113" s="26" t="s">
        <v>162</v>
      </c>
      <c r="AC113" s="27" t="s">
        <v>79</v>
      </c>
      <c r="AD113" s="27" t="s">
        <v>79</v>
      </c>
      <c r="AE113" s="27" t="s">
        <v>79</v>
      </c>
      <c r="AF113" s="27" t="s">
        <v>79</v>
      </c>
      <c r="AG113" s="27" t="s">
        <v>79</v>
      </c>
      <c r="AH113" s="27" t="s">
        <v>79</v>
      </c>
      <c r="AI113" s="27" t="s">
        <v>79</v>
      </c>
      <c r="AJ113" s="27" t="s">
        <v>79</v>
      </c>
      <c r="AK113" s="27" t="s">
        <v>79</v>
      </c>
      <c r="AL113" s="27" t="s">
        <v>79</v>
      </c>
      <c r="AM113" s="27" t="s">
        <v>79</v>
      </c>
      <c r="AN113" s="25" t="s">
        <v>80</v>
      </c>
      <c r="AO113" s="25" t="s">
        <v>83</v>
      </c>
      <c r="AP113" s="25" t="s">
        <v>123</v>
      </c>
      <c r="AQ113" s="25" t="s">
        <v>83</v>
      </c>
      <c r="AR113" s="25" t="s">
        <v>124</v>
      </c>
      <c r="AS113" s="25"/>
      <c r="AT113" s="25"/>
      <c r="AU113" s="20"/>
      <c r="AV113" s="21" t="s">
        <v>85</v>
      </c>
      <c r="AW113" s="21" t="s">
        <v>1041</v>
      </c>
      <c r="AX113" s="29" t="s">
        <v>1042</v>
      </c>
      <c r="AY113" s="29" t="s">
        <v>1043</v>
      </c>
      <c r="AZ113" s="21"/>
      <c r="BA113" s="21"/>
      <c r="BB113" s="21"/>
      <c r="BC113" s="21"/>
      <c r="BD113" s="21"/>
      <c r="BE113" s="21" t="s">
        <v>90</v>
      </c>
      <c r="BF113" s="30"/>
      <c r="BG113" s="30"/>
      <c r="BH113" s="30"/>
      <c r="BI113" s="30"/>
    </row>
    <row r="114" customFormat="false" ht="18" hidden="false" customHeight="true" outlineLevel="0" collapsed="false">
      <c r="A114" s="20" t="n">
        <v>111</v>
      </c>
      <c r="B114" s="21" t="s">
        <v>267</v>
      </c>
      <c r="C114" s="21" t="s">
        <v>268</v>
      </c>
      <c r="D114" s="21" t="s">
        <v>777</v>
      </c>
      <c r="E114" s="22" t="n">
        <v>42469</v>
      </c>
      <c r="F114" s="23" t="s">
        <v>61</v>
      </c>
      <c r="G114" s="23" t="s">
        <v>62</v>
      </c>
      <c r="H114" s="23" t="s">
        <v>1044</v>
      </c>
      <c r="I114" s="24" t="s">
        <v>226</v>
      </c>
      <c r="J114" s="24" t="s">
        <v>95</v>
      </c>
      <c r="K114" s="24" t="s">
        <v>113</v>
      </c>
      <c r="L114" s="24" t="s">
        <v>67</v>
      </c>
      <c r="M114" s="25" t="n">
        <v>1</v>
      </c>
      <c r="N114" s="25" t="s">
        <v>68</v>
      </c>
      <c r="O114" s="25" t="s">
        <v>1045</v>
      </c>
      <c r="P114" s="25" t="s">
        <v>70</v>
      </c>
      <c r="Q114" s="25" t="s">
        <v>312</v>
      </c>
      <c r="R114" s="26" t="s">
        <v>1046</v>
      </c>
      <c r="S114" s="26" t="s">
        <v>73</v>
      </c>
      <c r="T114" s="26" t="n">
        <v>20</v>
      </c>
      <c r="U114" s="26" t="s">
        <v>157</v>
      </c>
      <c r="V114" s="26" t="s">
        <v>135</v>
      </c>
      <c r="W114" s="26" t="s">
        <v>136</v>
      </c>
      <c r="X114" s="26" t="s">
        <v>160</v>
      </c>
      <c r="Y114" s="26" t="s">
        <v>100</v>
      </c>
      <c r="Z114" s="26" t="s">
        <v>100</v>
      </c>
      <c r="AA114" s="26" t="s">
        <v>1047</v>
      </c>
      <c r="AB114" s="26" t="s">
        <v>78</v>
      </c>
      <c r="AC114" s="27" t="s">
        <v>79</v>
      </c>
      <c r="AD114" s="27" t="s">
        <v>79</v>
      </c>
      <c r="AE114" s="27" t="s">
        <v>79</v>
      </c>
      <c r="AF114" s="27" t="s">
        <v>79</v>
      </c>
      <c r="AG114" s="27" t="s">
        <v>79</v>
      </c>
      <c r="AH114" s="27" t="s">
        <v>79</v>
      </c>
      <c r="AI114" s="27" t="s">
        <v>79</v>
      </c>
      <c r="AJ114" s="27" t="s">
        <v>79</v>
      </c>
      <c r="AK114" s="27" t="s">
        <v>79</v>
      </c>
      <c r="AL114" s="27" t="s">
        <v>79</v>
      </c>
      <c r="AM114" s="27" t="s">
        <v>79</v>
      </c>
      <c r="AN114" s="25" t="s">
        <v>102</v>
      </c>
      <c r="AO114" s="25" t="s">
        <v>83</v>
      </c>
      <c r="AP114" s="25" t="s">
        <v>103</v>
      </c>
      <c r="AQ114" s="25" t="s">
        <v>83</v>
      </c>
      <c r="AR114" s="25" t="s">
        <v>104</v>
      </c>
      <c r="AS114" s="25" t="s">
        <v>1048</v>
      </c>
      <c r="AT114" s="25"/>
      <c r="AU114" s="20"/>
      <c r="AV114" s="21" t="s">
        <v>85</v>
      </c>
      <c r="AW114" s="21" t="s">
        <v>1049</v>
      </c>
      <c r="AX114" s="29" t="s">
        <v>1050</v>
      </c>
      <c r="AY114" s="29" t="s">
        <v>1051</v>
      </c>
      <c r="AZ114" s="29" t="s">
        <v>1052</v>
      </c>
      <c r="BA114" s="21"/>
      <c r="BB114" s="21"/>
      <c r="BC114" s="21"/>
      <c r="BD114" s="21"/>
      <c r="BE114" s="21" t="s">
        <v>109</v>
      </c>
      <c r="BF114" s="30"/>
      <c r="BG114" s="30"/>
      <c r="BH114" s="30"/>
      <c r="BI114" s="30"/>
    </row>
    <row r="115" customFormat="false" ht="18" hidden="false" customHeight="true" outlineLevel="0" collapsed="false">
      <c r="A115" s="20" t="n">
        <v>112</v>
      </c>
      <c r="B115" s="21" t="s">
        <v>267</v>
      </c>
      <c r="C115" s="21" t="s">
        <v>268</v>
      </c>
      <c r="D115" s="21" t="s">
        <v>777</v>
      </c>
      <c r="E115" s="22" t="n">
        <v>42476</v>
      </c>
      <c r="F115" s="23" t="s">
        <v>258</v>
      </c>
      <c r="G115" s="23" t="s">
        <v>182</v>
      </c>
      <c r="H115" s="23" t="s">
        <v>1053</v>
      </c>
      <c r="I115" s="24" t="s">
        <v>94</v>
      </c>
      <c r="J115" s="24" t="s">
        <v>95</v>
      </c>
      <c r="K115" s="24" t="s">
        <v>66</v>
      </c>
      <c r="L115" s="24" t="s">
        <v>67</v>
      </c>
      <c r="M115" s="25" t="n">
        <v>1</v>
      </c>
      <c r="N115" s="25" t="s">
        <v>68</v>
      </c>
      <c r="O115" s="25" t="s">
        <v>1054</v>
      </c>
      <c r="P115" s="25" t="s">
        <v>70</v>
      </c>
      <c r="Q115" s="25" t="s">
        <v>97</v>
      </c>
      <c r="R115" s="26" t="s">
        <v>79</v>
      </c>
      <c r="S115" s="26" t="s">
        <v>79</v>
      </c>
      <c r="T115" s="26" t="s">
        <v>79</v>
      </c>
      <c r="U115" s="26" t="s">
        <v>79</v>
      </c>
      <c r="V115" s="26" t="s">
        <v>79</v>
      </c>
      <c r="W115" s="26" t="s">
        <v>79</v>
      </c>
      <c r="X115" s="26" t="s">
        <v>79</v>
      </c>
      <c r="Y115" s="26" t="s">
        <v>79</v>
      </c>
      <c r="Z115" s="26" t="s">
        <v>79</v>
      </c>
      <c r="AA115" s="26" t="s">
        <v>79</v>
      </c>
      <c r="AB115" s="26" t="s">
        <v>79</v>
      </c>
      <c r="AC115" s="27" t="s">
        <v>1055</v>
      </c>
      <c r="AD115" s="27" t="s">
        <v>73</v>
      </c>
      <c r="AE115" s="27" t="n">
        <v>19</v>
      </c>
      <c r="AF115" s="27" t="s">
        <v>157</v>
      </c>
      <c r="AG115" s="27" t="s">
        <v>74</v>
      </c>
      <c r="AH115" s="27" t="s">
        <v>75</v>
      </c>
      <c r="AI115" s="27" t="s">
        <v>76</v>
      </c>
      <c r="AJ115" s="27" t="s">
        <v>137</v>
      </c>
      <c r="AK115" s="27" t="s">
        <v>97</v>
      </c>
      <c r="AL115" s="27" t="s">
        <v>1056</v>
      </c>
      <c r="AM115" s="27" t="s">
        <v>78</v>
      </c>
      <c r="AN115" s="25" t="s">
        <v>373</v>
      </c>
      <c r="AO115" s="25" t="s">
        <v>83</v>
      </c>
      <c r="AP115" s="25" t="s">
        <v>103</v>
      </c>
      <c r="AQ115" s="25" t="s">
        <v>83</v>
      </c>
      <c r="AR115" s="25" t="s">
        <v>104</v>
      </c>
      <c r="AS115" s="25"/>
      <c r="AT115" s="25"/>
      <c r="AU115" s="20" t="s">
        <v>1057</v>
      </c>
      <c r="AV115" s="21" t="s">
        <v>85</v>
      </c>
      <c r="AW115" s="21" t="s">
        <v>1058</v>
      </c>
      <c r="AX115" s="29" t="s">
        <v>1059</v>
      </c>
      <c r="AY115" s="29" t="s">
        <v>1060</v>
      </c>
      <c r="AZ115" s="29" t="s">
        <v>1061</v>
      </c>
      <c r="BA115" s="21"/>
      <c r="BB115" s="21"/>
      <c r="BC115" s="21"/>
      <c r="BD115" s="21"/>
      <c r="BE115" s="21" t="s">
        <v>266</v>
      </c>
      <c r="BF115" s="30"/>
      <c r="BG115" s="30"/>
      <c r="BH115" s="30"/>
      <c r="BI115" s="30"/>
    </row>
    <row r="116" customFormat="false" ht="18" hidden="false" customHeight="true" outlineLevel="0" collapsed="false">
      <c r="A116" s="20" t="n">
        <v>113</v>
      </c>
      <c r="B116" s="21" t="s">
        <v>267</v>
      </c>
      <c r="C116" s="21" t="s">
        <v>268</v>
      </c>
      <c r="D116" s="21" t="s">
        <v>777</v>
      </c>
      <c r="E116" s="22" t="n">
        <v>42481</v>
      </c>
      <c r="F116" s="23" t="s">
        <v>1062</v>
      </c>
      <c r="G116" s="23" t="s">
        <v>111</v>
      </c>
      <c r="H116" s="23" t="s">
        <v>1063</v>
      </c>
      <c r="I116" s="24" t="s">
        <v>1064</v>
      </c>
      <c r="J116" s="24" t="s">
        <v>95</v>
      </c>
      <c r="K116" s="24" t="s">
        <v>113</v>
      </c>
      <c r="L116" s="24" t="s">
        <v>67</v>
      </c>
      <c r="M116" s="25" t="n">
        <v>3</v>
      </c>
      <c r="N116" s="25" t="s">
        <v>114</v>
      </c>
      <c r="O116" s="31" t="s">
        <v>1065</v>
      </c>
      <c r="P116" s="25" t="s">
        <v>116</v>
      </c>
      <c r="Q116" s="25" t="s">
        <v>72</v>
      </c>
      <c r="R116" s="26" t="s">
        <v>771</v>
      </c>
      <c r="S116" s="26" t="s">
        <v>73</v>
      </c>
      <c r="T116" s="26" t="n">
        <v>0</v>
      </c>
      <c r="U116" s="26" t="s">
        <v>72</v>
      </c>
      <c r="V116" s="26" t="s">
        <v>135</v>
      </c>
      <c r="W116" s="26" t="s">
        <v>136</v>
      </c>
      <c r="X116" s="26" t="s">
        <v>72</v>
      </c>
      <c r="Y116" s="26" t="s">
        <v>100</v>
      </c>
      <c r="Z116" s="26" t="s">
        <v>100</v>
      </c>
      <c r="AA116" s="26" t="s">
        <v>1066</v>
      </c>
      <c r="AB116" s="26" t="s">
        <v>78</v>
      </c>
      <c r="AC116" s="27" t="s">
        <v>79</v>
      </c>
      <c r="AD116" s="27" t="s">
        <v>79</v>
      </c>
      <c r="AE116" s="27" t="s">
        <v>79</v>
      </c>
      <c r="AF116" s="27" t="s">
        <v>79</v>
      </c>
      <c r="AG116" s="27" t="s">
        <v>79</v>
      </c>
      <c r="AH116" s="27" t="s">
        <v>79</v>
      </c>
      <c r="AI116" s="27" t="s">
        <v>79</v>
      </c>
      <c r="AJ116" s="27" t="s">
        <v>79</v>
      </c>
      <c r="AK116" s="27" t="s">
        <v>79</v>
      </c>
      <c r="AL116" s="27" t="s">
        <v>79</v>
      </c>
      <c r="AM116" s="27" t="s">
        <v>79</v>
      </c>
      <c r="AN116" s="25" t="s">
        <v>80</v>
      </c>
      <c r="AO116" s="25" t="s">
        <v>83</v>
      </c>
      <c r="AP116" s="25" t="s">
        <v>123</v>
      </c>
      <c r="AQ116" s="25" t="s">
        <v>83</v>
      </c>
      <c r="AR116" s="25" t="s">
        <v>124</v>
      </c>
      <c r="AS116" s="25" t="s">
        <v>1067</v>
      </c>
      <c r="AT116" s="25"/>
      <c r="AU116" s="20"/>
      <c r="AV116" s="21" t="s">
        <v>85</v>
      </c>
      <c r="AW116" s="21" t="s">
        <v>1068</v>
      </c>
      <c r="AX116" s="29" t="s">
        <v>1069</v>
      </c>
      <c r="AY116" s="29" t="s">
        <v>1070</v>
      </c>
      <c r="AZ116" s="29" t="s">
        <v>1071</v>
      </c>
      <c r="BA116" s="21"/>
      <c r="BB116" s="21"/>
      <c r="BC116" s="21"/>
      <c r="BD116" s="21"/>
      <c r="BE116" s="21" t="s">
        <v>109</v>
      </c>
      <c r="BF116" s="30"/>
      <c r="BG116" s="30"/>
      <c r="BH116" s="30"/>
      <c r="BI116" s="30"/>
    </row>
    <row r="117" customFormat="false" ht="18" hidden="false" customHeight="true" outlineLevel="0" collapsed="false">
      <c r="A117" s="20" t="n">
        <v>114</v>
      </c>
      <c r="B117" s="21" t="s">
        <v>267</v>
      </c>
      <c r="C117" s="21" t="s">
        <v>268</v>
      </c>
      <c r="D117" s="21" t="s">
        <v>777</v>
      </c>
      <c r="E117" s="22" t="n">
        <v>42482</v>
      </c>
      <c r="F117" s="23" t="s">
        <v>129</v>
      </c>
      <c r="G117" s="23" t="s">
        <v>62</v>
      </c>
      <c r="H117" s="23" t="s">
        <v>192</v>
      </c>
      <c r="I117" s="24" t="s">
        <v>1072</v>
      </c>
      <c r="J117" s="24" t="s">
        <v>95</v>
      </c>
      <c r="K117" s="24" t="s">
        <v>237</v>
      </c>
      <c r="L117" s="24" t="s">
        <v>67</v>
      </c>
      <c r="M117" s="25" t="n">
        <v>1</v>
      </c>
      <c r="N117" s="25" t="s">
        <v>68</v>
      </c>
      <c r="O117" s="25" t="s">
        <v>1073</v>
      </c>
      <c r="P117" s="25" t="s">
        <v>70</v>
      </c>
      <c r="Q117" s="25" t="s">
        <v>97</v>
      </c>
      <c r="R117" s="26" t="s">
        <v>936</v>
      </c>
      <c r="S117" s="26" t="s">
        <v>70</v>
      </c>
      <c r="T117" s="26" t="n">
        <v>75</v>
      </c>
      <c r="U117" s="26" t="s">
        <v>630</v>
      </c>
      <c r="V117" s="26" t="s">
        <v>1074</v>
      </c>
      <c r="W117" s="26" t="s">
        <v>120</v>
      </c>
      <c r="X117" s="26" t="s">
        <v>76</v>
      </c>
      <c r="Y117" s="26" t="s">
        <v>72</v>
      </c>
      <c r="Z117" s="26" t="s">
        <v>72</v>
      </c>
      <c r="AA117" s="26" t="s">
        <v>1075</v>
      </c>
      <c r="AB117" s="26" t="s">
        <v>162</v>
      </c>
      <c r="AC117" s="27" t="s">
        <v>79</v>
      </c>
      <c r="AD117" s="27" t="s">
        <v>79</v>
      </c>
      <c r="AE117" s="27" t="s">
        <v>79</v>
      </c>
      <c r="AF117" s="27" t="s">
        <v>79</v>
      </c>
      <c r="AG117" s="27" t="s">
        <v>79</v>
      </c>
      <c r="AH117" s="27" t="s">
        <v>79</v>
      </c>
      <c r="AI117" s="27" t="s">
        <v>79</v>
      </c>
      <c r="AJ117" s="27" t="s">
        <v>79</v>
      </c>
      <c r="AK117" s="27" t="s">
        <v>79</v>
      </c>
      <c r="AL117" s="27" t="s">
        <v>79</v>
      </c>
      <c r="AM117" s="27" t="s">
        <v>79</v>
      </c>
      <c r="AN117" s="25" t="s">
        <v>102</v>
      </c>
      <c r="AO117" s="25" t="s">
        <v>83</v>
      </c>
      <c r="AP117" s="25" t="s">
        <v>103</v>
      </c>
      <c r="AQ117" s="25" t="s">
        <v>83</v>
      </c>
      <c r="AR117" s="25" t="s">
        <v>104</v>
      </c>
      <c r="AS117" s="25"/>
      <c r="AT117" s="25"/>
      <c r="AU117" s="20"/>
      <c r="AV117" s="21" t="s">
        <v>85</v>
      </c>
      <c r="AW117" s="21" t="s">
        <v>1076</v>
      </c>
      <c r="AX117" s="29" t="s">
        <v>1077</v>
      </c>
      <c r="AY117" s="29" t="s">
        <v>1078</v>
      </c>
      <c r="AZ117" s="29" t="s">
        <v>1079</v>
      </c>
      <c r="BA117" s="21"/>
      <c r="BB117" s="21"/>
      <c r="BC117" s="21"/>
      <c r="BD117" s="21"/>
      <c r="BE117" s="21" t="s">
        <v>109</v>
      </c>
      <c r="BF117" s="30"/>
      <c r="BG117" s="30"/>
      <c r="BH117" s="30"/>
      <c r="BI117" s="30"/>
    </row>
    <row r="118" customFormat="false" ht="18" hidden="false" customHeight="true" outlineLevel="0" collapsed="false">
      <c r="A118" s="20" t="n">
        <v>115</v>
      </c>
      <c r="B118" s="21" t="s">
        <v>267</v>
      </c>
      <c r="C118" s="21" t="s">
        <v>268</v>
      </c>
      <c r="D118" s="21" t="s">
        <v>777</v>
      </c>
      <c r="E118" s="22" t="n">
        <v>42485</v>
      </c>
      <c r="F118" s="23" t="s">
        <v>181</v>
      </c>
      <c r="G118" s="23" t="s">
        <v>182</v>
      </c>
      <c r="H118" s="23" t="s">
        <v>1080</v>
      </c>
      <c r="I118" s="24" t="s">
        <v>94</v>
      </c>
      <c r="J118" s="24" t="s">
        <v>95</v>
      </c>
      <c r="K118" s="24" t="s">
        <v>66</v>
      </c>
      <c r="L118" s="24" t="s">
        <v>67</v>
      </c>
      <c r="M118" s="25" t="n">
        <v>1</v>
      </c>
      <c r="N118" s="25" t="s">
        <v>68</v>
      </c>
      <c r="O118" s="25" t="s">
        <v>1081</v>
      </c>
      <c r="P118" s="25" t="s">
        <v>70</v>
      </c>
      <c r="Q118" s="25" t="s">
        <v>97</v>
      </c>
      <c r="R118" s="26" t="s">
        <v>1082</v>
      </c>
      <c r="S118" s="26" t="s">
        <v>73</v>
      </c>
      <c r="T118" s="26" t="n">
        <v>28</v>
      </c>
      <c r="U118" s="26" t="s">
        <v>99</v>
      </c>
      <c r="V118" s="26" t="s">
        <v>74</v>
      </c>
      <c r="W118" s="26" t="s">
        <v>75</v>
      </c>
      <c r="X118" s="26" t="s">
        <v>76</v>
      </c>
      <c r="Y118" s="26" t="s">
        <v>100</v>
      </c>
      <c r="Z118" s="26" t="s">
        <v>100</v>
      </c>
      <c r="AA118" s="26" t="s">
        <v>1083</v>
      </c>
      <c r="AB118" s="26" t="s">
        <v>162</v>
      </c>
      <c r="AC118" s="27" t="s">
        <v>79</v>
      </c>
      <c r="AD118" s="27" t="s">
        <v>79</v>
      </c>
      <c r="AE118" s="27" t="s">
        <v>79</v>
      </c>
      <c r="AF118" s="27" t="s">
        <v>79</v>
      </c>
      <c r="AG118" s="27" t="s">
        <v>79</v>
      </c>
      <c r="AH118" s="27" t="s">
        <v>79</v>
      </c>
      <c r="AI118" s="27" t="s">
        <v>79</v>
      </c>
      <c r="AJ118" s="27" t="s">
        <v>79</v>
      </c>
      <c r="AK118" s="27" t="s">
        <v>79</v>
      </c>
      <c r="AL118" s="27" t="s">
        <v>79</v>
      </c>
      <c r="AM118" s="27" t="s">
        <v>79</v>
      </c>
      <c r="AN118" s="25" t="s">
        <v>80</v>
      </c>
      <c r="AO118" s="25" t="s">
        <v>83</v>
      </c>
      <c r="AP118" s="25" t="s">
        <v>123</v>
      </c>
      <c r="AQ118" s="25" t="s">
        <v>83</v>
      </c>
      <c r="AR118" s="25" t="s">
        <v>124</v>
      </c>
      <c r="AS118" s="25" t="s">
        <v>1084</v>
      </c>
      <c r="AT118" s="25"/>
      <c r="AU118" s="20"/>
      <c r="AV118" s="21" t="s">
        <v>85</v>
      </c>
      <c r="AW118" s="21" t="s">
        <v>1085</v>
      </c>
      <c r="AX118" s="29" t="s">
        <v>1086</v>
      </c>
      <c r="AY118" s="29" t="s">
        <v>1087</v>
      </c>
      <c r="AZ118" s="29" t="s">
        <v>1088</v>
      </c>
      <c r="BA118" s="21"/>
      <c r="BB118" s="21"/>
      <c r="BC118" s="21"/>
      <c r="BD118" s="21"/>
      <c r="BE118" s="21" t="s">
        <v>109</v>
      </c>
      <c r="BF118" s="30"/>
      <c r="BG118" s="30"/>
      <c r="BH118" s="30"/>
      <c r="BI118" s="30"/>
    </row>
    <row r="119" customFormat="false" ht="18" hidden="false" customHeight="true" outlineLevel="0" collapsed="false">
      <c r="A119" s="20" t="n">
        <v>116</v>
      </c>
      <c r="B119" s="21" t="s">
        <v>267</v>
      </c>
      <c r="C119" s="21" t="s">
        <v>268</v>
      </c>
      <c r="D119" s="21" t="s">
        <v>777</v>
      </c>
      <c r="E119" s="22" t="n">
        <v>42486</v>
      </c>
      <c r="F119" s="23" t="s">
        <v>818</v>
      </c>
      <c r="G119" s="23" t="s">
        <v>182</v>
      </c>
      <c r="H119" s="23" t="s">
        <v>1089</v>
      </c>
      <c r="I119" s="24" t="s">
        <v>94</v>
      </c>
      <c r="J119" s="24" t="s">
        <v>95</v>
      </c>
      <c r="K119" s="24" t="s">
        <v>1090</v>
      </c>
      <c r="L119" s="24" t="s">
        <v>209</v>
      </c>
      <c r="M119" s="25" t="n">
        <v>1</v>
      </c>
      <c r="N119" s="25" t="s">
        <v>68</v>
      </c>
      <c r="O119" s="25" t="s">
        <v>1091</v>
      </c>
      <c r="P119" s="25" t="s">
        <v>70</v>
      </c>
      <c r="Q119" s="25" t="s">
        <v>71</v>
      </c>
      <c r="R119" s="26" t="s">
        <v>1092</v>
      </c>
      <c r="S119" s="26" t="s">
        <v>73</v>
      </c>
      <c r="T119" s="26" t="n">
        <v>35</v>
      </c>
      <c r="U119" s="26" t="s">
        <v>99</v>
      </c>
      <c r="V119" s="26" t="s">
        <v>74</v>
      </c>
      <c r="W119" s="26" t="s">
        <v>75</v>
      </c>
      <c r="X119" s="26" t="s">
        <v>76</v>
      </c>
      <c r="Y119" s="26" t="s">
        <v>100</v>
      </c>
      <c r="Z119" s="26" t="s">
        <v>100</v>
      </c>
      <c r="AA119" s="26" t="s">
        <v>229</v>
      </c>
      <c r="AB119" s="26" t="s">
        <v>78</v>
      </c>
      <c r="AC119" s="27" t="s">
        <v>79</v>
      </c>
      <c r="AD119" s="27" t="s">
        <v>79</v>
      </c>
      <c r="AE119" s="27" t="s">
        <v>79</v>
      </c>
      <c r="AF119" s="27" t="s">
        <v>79</v>
      </c>
      <c r="AG119" s="27" t="s">
        <v>79</v>
      </c>
      <c r="AH119" s="27" t="s">
        <v>79</v>
      </c>
      <c r="AI119" s="27" t="s">
        <v>79</v>
      </c>
      <c r="AJ119" s="27" t="s">
        <v>79</v>
      </c>
      <c r="AK119" s="27" t="s">
        <v>79</v>
      </c>
      <c r="AL119" s="27" t="s">
        <v>79</v>
      </c>
      <c r="AM119" s="27" t="s">
        <v>79</v>
      </c>
      <c r="AN119" s="25" t="s">
        <v>80</v>
      </c>
      <c r="AO119" s="25" t="s">
        <v>83</v>
      </c>
      <c r="AP119" s="25" t="s">
        <v>123</v>
      </c>
      <c r="AQ119" s="25" t="s">
        <v>83</v>
      </c>
      <c r="AR119" s="25" t="s">
        <v>124</v>
      </c>
      <c r="AS119" s="25" t="s">
        <v>1093</v>
      </c>
      <c r="AT119" s="25"/>
      <c r="AU119" s="20"/>
      <c r="AV119" s="21" t="s">
        <v>85</v>
      </c>
      <c r="AW119" s="21" t="s">
        <v>1094</v>
      </c>
      <c r="AX119" s="29" t="s">
        <v>1095</v>
      </c>
      <c r="AY119" s="29" t="s">
        <v>1096</v>
      </c>
      <c r="AZ119" s="29" t="s">
        <v>1097</v>
      </c>
      <c r="BA119" s="21"/>
      <c r="BB119" s="21"/>
      <c r="BC119" s="21"/>
      <c r="BD119" s="21"/>
      <c r="BE119" s="21" t="s">
        <v>109</v>
      </c>
      <c r="BF119" s="30"/>
      <c r="BG119" s="30"/>
      <c r="BH119" s="30"/>
      <c r="BI119" s="30"/>
    </row>
    <row r="120" customFormat="false" ht="18" hidden="false" customHeight="true" outlineLevel="0" collapsed="false">
      <c r="A120" s="20" t="n">
        <v>117</v>
      </c>
      <c r="B120" s="21" t="s">
        <v>267</v>
      </c>
      <c r="C120" s="21" t="s">
        <v>268</v>
      </c>
      <c r="D120" s="21" t="s">
        <v>777</v>
      </c>
      <c r="E120" s="22" t="n">
        <v>42488</v>
      </c>
      <c r="F120" s="23" t="s">
        <v>152</v>
      </c>
      <c r="G120" s="23" t="s">
        <v>153</v>
      </c>
      <c r="H120" s="23" t="s">
        <v>154</v>
      </c>
      <c r="I120" s="24" t="s">
        <v>94</v>
      </c>
      <c r="J120" s="24" t="s">
        <v>95</v>
      </c>
      <c r="K120" s="24" t="s">
        <v>1098</v>
      </c>
      <c r="L120" s="24" t="s">
        <v>172</v>
      </c>
      <c r="M120" s="25" t="n">
        <v>1</v>
      </c>
      <c r="N120" s="25" t="s">
        <v>68</v>
      </c>
      <c r="O120" s="25" t="s">
        <v>1099</v>
      </c>
      <c r="P120" s="25" t="s">
        <v>70</v>
      </c>
      <c r="Q120" s="25" t="s">
        <v>71</v>
      </c>
      <c r="R120" s="26" t="s">
        <v>1100</v>
      </c>
      <c r="S120" s="26" t="s">
        <v>73</v>
      </c>
      <c r="T120" s="26" t="n">
        <v>27</v>
      </c>
      <c r="U120" s="26" t="s">
        <v>99</v>
      </c>
      <c r="V120" s="26" t="s">
        <v>74</v>
      </c>
      <c r="W120" s="26" t="s">
        <v>75</v>
      </c>
      <c r="X120" s="26" t="s">
        <v>76</v>
      </c>
      <c r="Y120" s="26" t="s">
        <v>530</v>
      </c>
      <c r="Z120" s="26" t="s">
        <v>282</v>
      </c>
      <c r="AA120" s="26" t="s">
        <v>1101</v>
      </c>
      <c r="AB120" s="26" t="s">
        <v>162</v>
      </c>
      <c r="AC120" s="27" t="s">
        <v>79</v>
      </c>
      <c r="AD120" s="27" t="s">
        <v>79</v>
      </c>
      <c r="AE120" s="27" t="s">
        <v>79</v>
      </c>
      <c r="AF120" s="27" t="s">
        <v>79</v>
      </c>
      <c r="AG120" s="27" t="s">
        <v>79</v>
      </c>
      <c r="AH120" s="27" t="s">
        <v>79</v>
      </c>
      <c r="AI120" s="27" t="s">
        <v>79</v>
      </c>
      <c r="AJ120" s="27" t="s">
        <v>79</v>
      </c>
      <c r="AK120" s="27" t="s">
        <v>79</v>
      </c>
      <c r="AL120" s="27" t="s">
        <v>79</v>
      </c>
      <c r="AM120" s="27" t="s">
        <v>79</v>
      </c>
      <c r="AN120" s="25" t="s">
        <v>80</v>
      </c>
      <c r="AO120" s="25" t="s">
        <v>83</v>
      </c>
      <c r="AP120" s="25" t="s">
        <v>123</v>
      </c>
      <c r="AQ120" s="25" t="s">
        <v>83</v>
      </c>
      <c r="AR120" s="25" t="s">
        <v>124</v>
      </c>
      <c r="AS120" s="25"/>
      <c r="AT120" s="25"/>
      <c r="AU120" s="20"/>
      <c r="AV120" s="21" t="s">
        <v>85</v>
      </c>
      <c r="AW120" s="21" t="s">
        <v>1102</v>
      </c>
      <c r="AX120" s="29" t="s">
        <v>1103</v>
      </c>
      <c r="AY120" s="29" t="s">
        <v>1104</v>
      </c>
      <c r="AZ120" s="29" t="s">
        <v>1105</v>
      </c>
      <c r="BA120" s="21"/>
      <c r="BB120" s="21"/>
      <c r="BC120" s="21"/>
      <c r="BD120" s="21"/>
      <c r="BE120" s="21" t="s">
        <v>90</v>
      </c>
      <c r="BF120" s="30"/>
      <c r="BG120" s="30"/>
      <c r="BH120" s="30"/>
      <c r="BI120" s="30"/>
    </row>
    <row r="121" customFormat="false" ht="18" hidden="false" customHeight="true" outlineLevel="0" collapsed="false">
      <c r="A121" s="20" t="n">
        <v>118</v>
      </c>
      <c r="B121" s="21" t="s">
        <v>267</v>
      </c>
      <c r="C121" s="21" t="s">
        <v>355</v>
      </c>
      <c r="D121" s="21" t="s">
        <v>777</v>
      </c>
      <c r="E121" s="22" t="n">
        <v>42492</v>
      </c>
      <c r="F121" s="23" t="s">
        <v>129</v>
      </c>
      <c r="G121" s="23" t="s">
        <v>62</v>
      </c>
      <c r="H121" s="23" t="s">
        <v>1000</v>
      </c>
      <c r="I121" s="24" t="s">
        <v>183</v>
      </c>
      <c r="J121" s="24" t="s">
        <v>95</v>
      </c>
      <c r="K121" s="24" t="s">
        <v>113</v>
      </c>
      <c r="L121" s="24" t="s">
        <v>67</v>
      </c>
      <c r="M121" s="25" t="n">
        <v>3</v>
      </c>
      <c r="N121" s="25" t="s">
        <v>114</v>
      </c>
      <c r="O121" s="31" t="s">
        <v>1106</v>
      </c>
      <c r="P121" s="25" t="s">
        <v>116</v>
      </c>
      <c r="Q121" s="25" t="s">
        <v>97</v>
      </c>
      <c r="R121" s="26" t="s">
        <v>72</v>
      </c>
      <c r="S121" s="26" t="s">
        <v>73</v>
      </c>
      <c r="T121" s="26" t="n">
        <v>0</v>
      </c>
      <c r="U121" s="26" t="s">
        <v>72</v>
      </c>
      <c r="V121" s="26" t="s">
        <v>119</v>
      </c>
      <c r="W121" s="26" t="s">
        <v>120</v>
      </c>
      <c r="X121" s="26" t="s">
        <v>72</v>
      </c>
      <c r="Y121" s="26" t="s">
        <v>72</v>
      </c>
      <c r="Z121" s="26" t="s">
        <v>72</v>
      </c>
      <c r="AA121" s="26" t="s">
        <v>1107</v>
      </c>
      <c r="AB121" s="26" t="s">
        <v>148</v>
      </c>
      <c r="AC121" s="27" t="s">
        <v>79</v>
      </c>
      <c r="AD121" s="27" t="s">
        <v>79</v>
      </c>
      <c r="AE121" s="27" t="s">
        <v>79</v>
      </c>
      <c r="AF121" s="27" t="s">
        <v>79</v>
      </c>
      <c r="AG121" s="27" t="s">
        <v>79</v>
      </c>
      <c r="AH121" s="27" t="s">
        <v>79</v>
      </c>
      <c r="AI121" s="27" t="s">
        <v>79</v>
      </c>
      <c r="AJ121" s="27" t="s">
        <v>79</v>
      </c>
      <c r="AK121" s="27" t="s">
        <v>79</v>
      </c>
      <c r="AL121" s="27" t="s">
        <v>79</v>
      </c>
      <c r="AM121" s="27" t="s">
        <v>79</v>
      </c>
      <c r="AN121" s="25" t="s">
        <v>102</v>
      </c>
      <c r="AO121" s="25" t="s">
        <v>83</v>
      </c>
      <c r="AP121" s="25" t="s">
        <v>103</v>
      </c>
      <c r="AQ121" s="25" t="s">
        <v>83</v>
      </c>
      <c r="AR121" s="25" t="s">
        <v>104</v>
      </c>
      <c r="AS121" s="25"/>
      <c r="AT121" s="25"/>
      <c r="AU121" s="20"/>
      <c r="AV121" s="21" t="s">
        <v>85</v>
      </c>
      <c r="AW121" s="21" t="s">
        <v>1108</v>
      </c>
      <c r="AX121" s="29" t="s">
        <v>1109</v>
      </c>
      <c r="AY121" s="29" t="s">
        <v>1110</v>
      </c>
      <c r="AZ121" s="21"/>
      <c r="BA121" s="21"/>
      <c r="BB121" s="21"/>
      <c r="BC121" s="21"/>
      <c r="BD121" s="21"/>
      <c r="BE121" s="21" t="s">
        <v>90</v>
      </c>
      <c r="BF121" s="30"/>
      <c r="BG121" s="30"/>
      <c r="BH121" s="30"/>
      <c r="BI121" s="30"/>
    </row>
    <row r="122" customFormat="false" ht="18" hidden="false" customHeight="true" outlineLevel="0" collapsed="false">
      <c r="A122" s="20" t="n">
        <v>119</v>
      </c>
      <c r="B122" s="21" t="s">
        <v>267</v>
      </c>
      <c r="C122" s="21" t="s">
        <v>355</v>
      </c>
      <c r="D122" s="21" t="s">
        <v>777</v>
      </c>
      <c r="E122" s="22" t="n">
        <v>42506</v>
      </c>
      <c r="F122" s="23" t="s">
        <v>235</v>
      </c>
      <c r="G122" s="23" t="s">
        <v>92</v>
      </c>
      <c r="H122" s="23" t="s">
        <v>389</v>
      </c>
      <c r="I122" s="24" t="s">
        <v>226</v>
      </c>
      <c r="J122" s="24" t="s">
        <v>95</v>
      </c>
      <c r="K122" s="24" t="s">
        <v>380</v>
      </c>
      <c r="L122" s="24" t="s">
        <v>67</v>
      </c>
      <c r="M122" s="25" t="n">
        <v>1</v>
      </c>
      <c r="N122" s="25" t="s">
        <v>68</v>
      </c>
      <c r="O122" s="25" t="s">
        <v>1111</v>
      </c>
      <c r="P122" s="25" t="s">
        <v>70</v>
      </c>
      <c r="Q122" s="25" t="s">
        <v>322</v>
      </c>
      <c r="R122" s="26" t="s">
        <v>1112</v>
      </c>
      <c r="S122" s="26" t="s">
        <v>73</v>
      </c>
      <c r="T122" s="26" t="n">
        <v>35</v>
      </c>
      <c r="U122" s="26" t="s">
        <v>99</v>
      </c>
      <c r="V122" s="26" t="s">
        <v>135</v>
      </c>
      <c r="W122" s="26" t="s">
        <v>136</v>
      </c>
      <c r="X122" s="26" t="s">
        <v>76</v>
      </c>
      <c r="Y122" s="26" t="s">
        <v>100</v>
      </c>
      <c r="Z122" s="26" t="s">
        <v>100</v>
      </c>
      <c r="AA122" s="26" t="s">
        <v>101</v>
      </c>
      <c r="AB122" s="26" t="s">
        <v>78</v>
      </c>
      <c r="AC122" s="27" t="s">
        <v>79</v>
      </c>
      <c r="AD122" s="27" t="s">
        <v>79</v>
      </c>
      <c r="AE122" s="27" t="s">
        <v>79</v>
      </c>
      <c r="AF122" s="27" t="s">
        <v>79</v>
      </c>
      <c r="AG122" s="27" t="s">
        <v>79</v>
      </c>
      <c r="AH122" s="27" t="s">
        <v>79</v>
      </c>
      <c r="AI122" s="27" t="s">
        <v>79</v>
      </c>
      <c r="AJ122" s="27" t="s">
        <v>79</v>
      </c>
      <c r="AK122" s="27" t="s">
        <v>79</v>
      </c>
      <c r="AL122" s="27" t="s">
        <v>79</v>
      </c>
      <c r="AM122" s="27" t="s">
        <v>79</v>
      </c>
      <c r="AN122" s="25" t="s">
        <v>80</v>
      </c>
      <c r="AO122" s="25" t="s">
        <v>83</v>
      </c>
      <c r="AP122" s="25" t="s">
        <v>123</v>
      </c>
      <c r="AQ122" s="25" t="s">
        <v>83</v>
      </c>
      <c r="AR122" s="25" t="s">
        <v>124</v>
      </c>
      <c r="AS122" s="25"/>
      <c r="AT122" s="25"/>
      <c r="AU122" s="20"/>
      <c r="AV122" s="21" t="s">
        <v>85</v>
      </c>
      <c r="AW122" s="21" t="s">
        <v>1113</v>
      </c>
      <c r="AX122" s="29" t="s">
        <v>1114</v>
      </c>
      <c r="AY122" s="29" t="s">
        <v>1115</v>
      </c>
      <c r="AZ122" s="29" t="s">
        <v>1116</v>
      </c>
      <c r="BA122" s="21"/>
      <c r="BB122" s="21"/>
      <c r="BC122" s="21"/>
      <c r="BD122" s="21"/>
      <c r="BE122" s="21" t="s">
        <v>90</v>
      </c>
      <c r="BF122" s="30"/>
      <c r="BG122" s="30"/>
      <c r="BH122" s="30"/>
      <c r="BI122" s="30"/>
    </row>
    <row r="123" customFormat="false" ht="18" hidden="false" customHeight="true" outlineLevel="0" collapsed="false">
      <c r="A123" s="20" t="n">
        <v>120</v>
      </c>
      <c r="B123" s="21" t="s">
        <v>267</v>
      </c>
      <c r="C123" s="21" t="s">
        <v>355</v>
      </c>
      <c r="D123" s="21" t="s">
        <v>777</v>
      </c>
      <c r="E123" s="22" t="n">
        <v>42515</v>
      </c>
      <c r="F123" s="23" t="s">
        <v>129</v>
      </c>
      <c r="G123" s="23" t="s">
        <v>62</v>
      </c>
      <c r="H123" s="23" t="s">
        <v>1117</v>
      </c>
      <c r="I123" s="24" t="s">
        <v>94</v>
      </c>
      <c r="J123" s="24" t="s">
        <v>95</v>
      </c>
      <c r="K123" s="24" t="s">
        <v>1118</v>
      </c>
      <c r="L123" s="24" t="s">
        <v>172</v>
      </c>
      <c r="M123" s="25" t="n">
        <v>3</v>
      </c>
      <c r="N123" s="25" t="s">
        <v>114</v>
      </c>
      <c r="O123" s="31" t="s">
        <v>1119</v>
      </c>
      <c r="P123" s="25" t="s">
        <v>186</v>
      </c>
      <c r="Q123" s="25" t="s">
        <v>72</v>
      </c>
      <c r="R123" s="26" t="s">
        <v>72</v>
      </c>
      <c r="S123" s="26" t="s">
        <v>73</v>
      </c>
      <c r="T123" s="26" t="n">
        <v>0</v>
      </c>
      <c r="U123" s="26" t="s">
        <v>72</v>
      </c>
      <c r="V123" s="26" t="s">
        <v>74</v>
      </c>
      <c r="W123" s="26" t="s">
        <v>75</v>
      </c>
      <c r="X123" s="26" t="s">
        <v>76</v>
      </c>
      <c r="Y123" s="26" t="s">
        <v>72</v>
      </c>
      <c r="Z123" s="26" t="s">
        <v>72</v>
      </c>
      <c r="AA123" s="26" t="s">
        <v>200</v>
      </c>
      <c r="AB123" s="26" t="s">
        <v>148</v>
      </c>
      <c r="AC123" s="27" t="s">
        <v>79</v>
      </c>
      <c r="AD123" s="27" t="s">
        <v>79</v>
      </c>
      <c r="AE123" s="27" t="s">
        <v>79</v>
      </c>
      <c r="AF123" s="27" t="s">
        <v>79</v>
      </c>
      <c r="AG123" s="27" t="s">
        <v>79</v>
      </c>
      <c r="AH123" s="27" t="s">
        <v>79</v>
      </c>
      <c r="AI123" s="27" t="s">
        <v>79</v>
      </c>
      <c r="AJ123" s="27" t="s">
        <v>79</v>
      </c>
      <c r="AK123" s="27" t="s">
        <v>79</v>
      </c>
      <c r="AL123" s="27" t="s">
        <v>79</v>
      </c>
      <c r="AM123" s="27" t="s">
        <v>79</v>
      </c>
      <c r="AN123" s="25" t="s">
        <v>80</v>
      </c>
      <c r="AO123" s="25" t="s">
        <v>83</v>
      </c>
      <c r="AP123" s="25" t="s">
        <v>123</v>
      </c>
      <c r="AQ123" s="25" t="s">
        <v>83</v>
      </c>
      <c r="AR123" s="25" t="s">
        <v>124</v>
      </c>
      <c r="AS123" s="25"/>
      <c r="AT123" s="25"/>
      <c r="AU123" s="20"/>
      <c r="AV123" s="21" t="s">
        <v>85</v>
      </c>
      <c r="AW123" s="21" t="s">
        <v>1120</v>
      </c>
      <c r="AX123" s="29" t="s">
        <v>1121</v>
      </c>
      <c r="AY123" s="21"/>
      <c r="AZ123" s="21"/>
      <c r="BA123" s="21"/>
      <c r="BB123" s="21"/>
      <c r="BC123" s="21"/>
      <c r="BD123" s="21"/>
      <c r="BE123" s="21" t="s">
        <v>90</v>
      </c>
      <c r="BF123" s="30"/>
      <c r="BG123" s="30"/>
      <c r="BH123" s="30"/>
      <c r="BI123" s="30"/>
    </row>
    <row r="124" customFormat="false" ht="18" hidden="false" customHeight="true" outlineLevel="0" collapsed="false">
      <c r="A124" s="20" t="n">
        <v>121</v>
      </c>
      <c r="B124" s="21" t="s">
        <v>267</v>
      </c>
      <c r="C124" s="21" t="s">
        <v>405</v>
      </c>
      <c r="D124" s="21" t="s">
        <v>777</v>
      </c>
      <c r="E124" s="22" t="n">
        <v>42526</v>
      </c>
      <c r="F124" s="23" t="s">
        <v>61</v>
      </c>
      <c r="G124" s="23" t="s">
        <v>62</v>
      </c>
      <c r="H124" s="23" t="s">
        <v>884</v>
      </c>
      <c r="I124" s="24" t="s">
        <v>1122</v>
      </c>
      <c r="J124" s="24" t="s">
        <v>65</v>
      </c>
      <c r="K124" s="24" t="s">
        <v>113</v>
      </c>
      <c r="L124" s="24" t="s">
        <v>67</v>
      </c>
      <c r="M124" s="25" t="n">
        <v>1</v>
      </c>
      <c r="N124" s="25" t="s">
        <v>68</v>
      </c>
      <c r="O124" s="25" t="s">
        <v>1123</v>
      </c>
      <c r="P124" s="25" t="s">
        <v>70</v>
      </c>
      <c r="Q124" s="25" t="s">
        <v>97</v>
      </c>
      <c r="R124" s="26" t="s">
        <v>72</v>
      </c>
      <c r="S124" s="26" t="s">
        <v>73</v>
      </c>
      <c r="T124" s="26" t="n">
        <v>25</v>
      </c>
      <c r="U124" s="26" t="s">
        <v>99</v>
      </c>
      <c r="V124" s="26" t="s">
        <v>119</v>
      </c>
      <c r="W124" s="26" t="s">
        <v>120</v>
      </c>
      <c r="X124" s="26" t="s">
        <v>76</v>
      </c>
      <c r="Y124" s="26" t="s">
        <v>100</v>
      </c>
      <c r="Z124" s="26" t="s">
        <v>100</v>
      </c>
      <c r="AA124" s="26" t="s">
        <v>1124</v>
      </c>
      <c r="AB124" s="26" t="s">
        <v>122</v>
      </c>
      <c r="AC124" s="27" t="s">
        <v>79</v>
      </c>
      <c r="AD124" s="27" t="s">
        <v>79</v>
      </c>
      <c r="AE124" s="27" t="s">
        <v>79</v>
      </c>
      <c r="AF124" s="27" t="s">
        <v>79</v>
      </c>
      <c r="AG124" s="27" t="s">
        <v>79</v>
      </c>
      <c r="AH124" s="27" t="s">
        <v>79</v>
      </c>
      <c r="AI124" s="27" t="s">
        <v>79</v>
      </c>
      <c r="AJ124" s="27" t="s">
        <v>79</v>
      </c>
      <c r="AK124" s="27" t="s">
        <v>79</v>
      </c>
      <c r="AL124" s="27" t="s">
        <v>79</v>
      </c>
      <c r="AM124" s="27" t="s">
        <v>79</v>
      </c>
      <c r="AN124" s="25" t="s">
        <v>373</v>
      </c>
      <c r="AO124" s="25" t="s">
        <v>1125</v>
      </c>
      <c r="AP124" s="25" t="s">
        <v>82</v>
      </c>
      <c r="AQ124" s="25" t="s">
        <v>608</v>
      </c>
      <c r="AR124" s="25" t="s">
        <v>84</v>
      </c>
      <c r="AS124" s="25"/>
      <c r="AT124" s="34" t="s">
        <v>1126</v>
      </c>
      <c r="AU124" s="28"/>
      <c r="AV124" s="21" t="s">
        <v>85</v>
      </c>
      <c r="AW124" s="21" t="s">
        <v>1127</v>
      </c>
      <c r="AX124" s="29" t="s">
        <v>1128</v>
      </c>
      <c r="AY124" s="29" t="s">
        <v>1129</v>
      </c>
      <c r="AZ124" s="29" t="s">
        <v>1130</v>
      </c>
      <c r="BA124" s="21" t="s">
        <v>1131</v>
      </c>
      <c r="BB124" s="21"/>
      <c r="BC124" s="21"/>
      <c r="BD124" s="21"/>
      <c r="BE124" s="21" t="s">
        <v>109</v>
      </c>
      <c r="BF124" s="30"/>
      <c r="BG124" s="30"/>
      <c r="BH124" s="30"/>
      <c r="BI124" s="30"/>
    </row>
    <row r="125" customFormat="false" ht="18" hidden="false" customHeight="true" outlineLevel="0" collapsed="false">
      <c r="A125" s="20" t="n">
        <v>122</v>
      </c>
      <c r="B125" s="21" t="s">
        <v>267</v>
      </c>
      <c r="C125" s="21" t="s">
        <v>405</v>
      </c>
      <c r="D125" s="21" t="s">
        <v>777</v>
      </c>
      <c r="E125" s="22" t="n">
        <v>42534</v>
      </c>
      <c r="F125" s="23" t="s">
        <v>129</v>
      </c>
      <c r="G125" s="23" t="s">
        <v>62</v>
      </c>
      <c r="H125" s="23" t="s">
        <v>192</v>
      </c>
      <c r="I125" s="24" t="s">
        <v>755</v>
      </c>
      <c r="J125" s="24" t="s">
        <v>95</v>
      </c>
      <c r="K125" s="24" t="s">
        <v>672</v>
      </c>
      <c r="L125" s="24" t="s">
        <v>67</v>
      </c>
      <c r="M125" s="25" t="n">
        <v>2</v>
      </c>
      <c r="N125" s="25" t="s">
        <v>184</v>
      </c>
      <c r="O125" s="31" t="s">
        <v>1132</v>
      </c>
      <c r="P125" s="25" t="s">
        <v>186</v>
      </c>
      <c r="Q125" s="25" t="s">
        <v>1133</v>
      </c>
      <c r="R125" s="26" t="s">
        <v>1134</v>
      </c>
      <c r="S125" s="26" t="s">
        <v>73</v>
      </c>
      <c r="T125" s="26" t="n">
        <v>20</v>
      </c>
      <c r="U125" s="26" t="s">
        <v>157</v>
      </c>
      <c r="V125" s="26" t="s">
        <v>1135</v>
      </c>
      <c r="W125" s="26" t="s">
        <v>713</v>
      </c>
      <c r="X125" s="26" t="s">
        <v>72</v>
      </c>
      <c r="Y125" s="26" t="s">
        <v>100</v>
      </c>
      <c r="Z125" s="26" t="s">
        <v>100</v>
      </c>
      <c r="AA125" s="26" t="s">
        <v>122</v>
      </c>
      <c r="AB125" s="26" t="s">
        <v>122</v>
      </c>
      <c r="AC125" s="27" t="s">
        <v>79</v>
      </c>
      <c r="AD125" s="27" t="s">
        <v>79</v>
      </c>
      <c r="AE125" s="27" t="s">
        <v>79</v>
      </c>
      <c r="AF125" s="27" t="s">
        <v>79</v>
      </c>
      <c r="AG125" s="27" t="s">
        <v>79</v>
      </c>
      <c r="AH125" s="27" t="s">
        <v>79</v>
      </c>
      <c r="AI125" s="27" t="s">
        <v>79</v>
      </c>
      <c r="AJ125" s="27" t="s">
        <v>79</v>
      </c>
      <c r="AK125" s="27" t="s">
        <v>79</v>
      </c>
      <c r="AL125" s="27" t="s">
        <v>79</v>
      </c>
      <c r="AM125" s="27" t="s">
        <v>79</v>
      </c>
      <c r="AN125" s="25" t="s">
        <v>102</v>
      </c>
      <c r="AO125" s="25" t="s">
        <v>83</v>
      </c>
      <c r="AP125" s="25" t="s">
        <v>103</v>
      </c>
      <c r="AQ125" s="25" t="s">
        <v>83</v>
      </c>
      <c r="AR125" s="25" t="s">
        <v>104</v>
      </c>
      <c r="AS125" s="25" t="s">
        <v>1136</v>
      </c>
      <c r="AT125" s="25"/>
      <c r="AU125" s="20"/>
      <c r="AV125" s="21" t="s">
        <v>85</v>
      </c>
      <c r="AW125" s="21" t="s">
        <v>1137</v>
      </c>
      <c r="AX125" s="29" t="s">
        <v>1138</v>
      </c>
      <c r="AY125" s="29" t="s">
        <v>1139</v>
      </c>
      <c r="AZ125" s="29" t="s">
        <v>1140</v>
      </c>
      <c r="BA125" s="21" t="s">
        <v>1141</v>
      </c>
      <c r="BB125" s="21"/>
      <c r="BC125" s="21"/>
      <c r="BD125" s="21"/>
      <c r="BE125" s="21" t="s">
        <v>109</v>
      </c>
      <c r="BF125" s="30"/>
      <c r="BG125" s="30"/>
      <c r="BH125" s="30"/>
      <c r="BI125" s="30"/>
    </row>
    <row r="126" customFormat="false" ht="18" hidden="false" customHeight="true" outlineLevel="0" collapsed="false">
      <c r="A126" s="20" t="n">
        <v>123</v>
      </c>
      <c r="B126" s="21" t="s">
        <v>267</v>
      </c>
      <c r="C126" s="21" t="s">
        <v>405</v>
      </c>
      <c r="D126" s="21" t="s">
        <v>777</v>
      </c>
      <c r="E126" s="22" t="n">
        <v>42534</v>
      </c>
      <c r="F126" s="23" t="s">
        <v>308</v>
      </c>
      <c r="G126" s="23" t="s">
        <v>206</v>
      </c>
      <c r="H126" s="23" t="s">
        <v>356</v>
      </c>
      <c r="I126" s="24" t="s">
        <v>64</v>
      </c>
      <c r="J126" s="24" t="s">
        <v>65</v>
      </c>
      <c r="K126" s="24" t="s">
        <v>1142</v>
      </c>
      <c r="L126" s="24" t="s">
        <v>209</v>
      </c>
      <c r="M126" s="25" t="n">
        <v>1</v>
      </c>
      <c r="N126" s="25" t="s">
        <v>68</v>
      </c>
      <c r="O126" s="25" t="s">
        <v>1143</v>
      </c>
      <c r="P126" s="25" t="s">
        <v>70</v>
      </c>
      <c r="Q126" s="25" t="s">
        <v>72</v>
      </c>
      <c r="R126" s="26" t="s">
        <v>1144</v>
      </c>
      <c r="S126" s="26" t="s">
        <v>73</v>
      </c>
      <c r="T126" s="26" t="n">
        <v>38</v>
      </c>
      <c r="U126" s="26" t="s">
        <v>99</v>
      </c>
      <c r="V126" s="26" t="s">
        <v>74</v>
      </c>
      <c r="W126" s="26" t="s">
        <v>75</v>
      </c>
      <c r="X126" s="26" t="s">
        <v>76</v>
      </c>
      <c r="Y126" s="26" t="s">
        <v>100</v>
      </c>
      <c r="Z126" s="26" t="s">
        <v>100</v>
      </c>
      <c r="AA126" s="26" t="s">
        <v>1145</v>
      </c>
      <c r="AB126" s="26" t="s">
        <v>162</v>
      </c>
      <c r="AC126" s="27" t="s">
        <v>79</v>
      </c>
      <c r="AD126" s="27" t="s">
        <v>79</v>
      </c>
      <c r="AE126" s="27" t="s">
        <v>79</v>
      </c>
      <c r="AF126" s="27" t="s">
        <v>79</v>
      </c>
      <c r="AG126" s="27" t="s">
        <v>79</v>
      </c>
      <c r="AH126" s="27" t="s">
        <v>79</v>
      </c>
      <c r="AI126" s="27" t="s">
        <v>79</v>
      </c>
      <c r="AJ126" s="27" t="s">
        <v>79</v>
      </c>
      <c r="AK126" s="27" t="s">
        <v>79</v>
      </c>
      <c r="AL126" s="27" t="s">
        <v>79</v>
      </c>
      <c r="AM126" s="27" t="s">
        <v>79</v>
      </c>
      <c r="AN126" s="25" t="s">
        <v>201</v>
      </c>
      <c r="AO126" s="25" t="s">
        <v>123</v>
      </c>
      <c r="AP126" s="25" t="s">
        <v>123</v>
      </c>
      <c r="AQ126" s="25" t="s">
        <v>83</v>
      </c>
      <c r="AR126" s="25" t="s">
        <v>104</v>
      </c>
      <c r="AS126" s="25"/>
      <c r="AT126" s="25"/>
      <c r="AU126" s="20"/>
      <c r="AV126" s="21" t="s">
        <v>85</v>
      </c>
      <c r="AW126" s="21" t="s">
        <v>1146</v>
      </c>
      <c r="AX126" s="29" t="s">
        <v>1147</v>
      </c>
      <c r="AY126" s="29" t="s">
        <v>1148</v>
      </c>
      <c r="AZ126" s="29" t="s">
        <v>1149</v>
      </c>
      <c r="BA126" s="21"/>
      <c r="BB126" s="21"/>
      <c r="BC126" s="21"/>
      <c r="BD126" s="21"/>
      <c r="BE126" s="21" t="s">
        <v>90</v>
      </c>
      <c r="BF126" s="30"/>
      <c r="BG126" s="30"/>
      <c r="BH126" s="30"/>
      <c r="BI126" s="30"/>
    </row>
    <row r="127" customFormat="false" ht="18" hidden="false" customHeight="true" outlineLevel="0" collapsed="false">
      <c r="A127" s="20" t="n">
        <v>124</v>
      </c>
      <c r="B127" s="21" t="s">
        <v>267</v>
      </c>
      <c r="C127" s="21" t="s">
        <v>405</v>
      </c>
      <c r="D127" s="21" t="s">
        <v>777</v>
      </c>
      <c r="E127" s="22" t="n">
        <v>42535</v>
      </c>
      <c r="F127" s="23" t="s">
        <v>129</v>
      </c>
      <c r="G127" s="23" t="s">
        <v>62</v>
      </c>
      <c r="H127" s="23" t="s">
        <v>1000</v>
      </c>
      <c r="I127" s="24" t="s">
        <v>1150</v>
      </c>
      <c r="J127" s="24" t="s">
        <v>95</v>
      </c>
      <c r="K127" s="24" t="s">
        <v>113</v>
      </c>
      <c r="L127" s="24" t="s">
        <v>67</v>
      </c>
      <c r="M127" s="25" t="n">
        <v>1</v>
      </c>
      <c r="N127" s="25" t="s">
        <v>68</v>
      </c>
      <c r="O127" s="25" t="s">
        <v>1151</v>
      </c>
      <c r="P127" s="25" t="s">
        <v>70</v>
      </c>
      <c r="Q127" s="25" t="s">
        <v>97</v>
      </c>
      <c r="R127" s="26" t="s">
        <v>1152</v>
      </c>
      <c r="S127" s="26" t="s">
        <v>73</v>
      </c>
      <c r="T127" s="26" t="n">
        <v>19</v>
      </c>
      <c r="U127" s="26" t="s">
        <v>157</v>
      </c>
      <c r="V127" s="26" t="s">
        <v>119</v>
      </c>
      <c r="W127" s="26" t="s">
        <v>120</v>
      </c>
      <c r="X127" s="26" t="s">
        <v>160</v>
      </c>
      <c r="Y127" s="26" t="s">
        <v>157</v>
      </c>
      <c r="Z127" s="26" t="s">
        <v>157</v>
      </c>
      <c r="AA127" s="26" t="s">
        <v>101</v>
      </c>
      <c r="AB127" s="26" t="s">
        <v>78</v>
      </c>
      <c r="AC127" s="27" t="s">
        <v>79</v>
      </c>
      <c r="AD127" s="27" t="s">
        <v>79</v>
      </c>
      <c r="AE127" s="27" t="s">
        <v>79</v>
      </c>
      <c r="AF127" s="27" t="s">
        <v>79</v>
      </c>
      <c r="AG127" s="27" t="s">
        <v>79</v>
      </c>
      <c r="AH127" s="27" t="s">
        <v>79</v>
      </c>
      <c r="AI127" s="27" t="s">
        <v>79</v>
      </c>
      <c r="AJ127" s="27" t="s">
        <v>79</v>
      </c>
      <c r="AK127" s="27" t="s">
        <v>79</v>
      </c>
      <c r="AL127" s="27" t="s">
        <v>79</v>
      </c>
      <c r="AM127" s="27" t="s">
        <v>79</v>
      </c>
      <c r="AN127" s="25" t="s">
        <v>80</v>
      </c>
      <c r="AO127" s="25" t="s">
        <v>83</v>
      </c>
      <c r="AP127" s="25" t="s">
        <v>123</v>
      </c>
      <c r="AQ127" s="25" t="s">
        <v>83</v>
      </c>
      <c r="AR127" s="25" t="s">
        <v>124</v>
      </c>
      <c r="AS127" s="25"/>
      <c r="AT127" s="25"/>
      <c r="AU127" s="20"/>
      <c r="AV127" s="21" t="s">
        <v>85</v>
      </c>
      <c r="AW127" s="21" t="s">
        <v>1153</v>
      </c>
      <c r="AX127" s="29" t="s">
        <v>1154</v>
      </c>
      <c r="AY127" s="29" t="s">
        <v>1155</v>
      </c>
      <c r="AZ127" s="29" t="s">
        <v>1156</v>
      </c>
      <c r="BA127" s="21"/>
      <c r="BB127" s="21"/>
      <c r="BC127" s="21"/>
      <c r="BD127" s="21"/>
      <c r="BE127" s="21" t="s">
        <v>90</v>
      </c>
      <c r="BF127" s="30"/>
      <c r="BG127" s="30"/>
      <c r="BH127" s="30"/>
      <c r="BI127" s="30"/>
    </row>
    <row r="128" customFormat="false" ht="18" hidden="false" customHeight="true" outlineLevel="0" collapsed="false">
      <c r="A128" s="20" t="n">
        <v>125</v>
      </c>
      <c r="B128" s="21" t="s">
        <v>1157</v>
      </c>
      <c r="C128" s="21" t="s">
        <v>461</v>
      </c>
      <c r="D128" s="21" t="s">
        <v>777</v>
      </c>
      <c r="E128" s="22" t="n">
        <v>42556</v>
      </c>
      <c r="F128" s="23" t="s">
        <v>1158</v>
      </c>
      <c r="G128" s="23" t="s">
        <v>182</v>
      </c>
      <c r="H128" s="23" t="s">
        <v>1159</v>
      </c>
      <c r="I128" s="24" t="s">
        <v>94</v>
      </c>
      <c r="J128" s="24" t="s">
        <v>95</v>
      </c>
      <c r="K128" s="24" t="s">
        <v>66</v>
      </c>
      <c r="L128" s="24" t="s">
        <v>67</v>
      </c>
      <c r="M128" s="25" t="n">
        <v>1</v>
      </c>
      <c r="N128" s="25" t="s">
        <v>68</v>
      </c>
      <c r="O128" s="25" t="s">
        <v>1160</v>
      </c>
      <c r="P128" s="25" t="s">
        <v>70</v>
      </c>
      <c r="Q128" s="25" t="s">
        <v>71</v>
      </c>
      <c r="R128" s="26" t="s">
        <v>1161</v>
      </c>
      <c r="S128" s="26" t="s">
        <v>73</v>
      </c>
      <c r="T128" s="26" t="n">
        <v>43</v>
      </c>
      <c r="U128" s="26" t="s">
        <v>99</v>
      </c>
      <c r="V128" s="26" t="s">
        <v>74</v>
      </c>
      <c r="W128" s="26" t="s">
        <v>75</v>
      </c>
      <c r="X128" s="26" t="s">
        <v>76</v>
      </c>
      <c r="Y128" s="26" t="s">
        <v>72</v>
      </c>
      <c r="Z128" s="26" t="s">
        <v>72</v>
      </c>
      <c r="AA128" s="26" t="s">
        <v>200</v>
      </c>
      <c r="AB128" s="26" t="s">
        <v>148</v>
      </c>
      <c r="AC128" s="27" t="s">
        <v>79</v>
      </c>
      <c r="AD128" s="27" t="s">
        <v>79</v>
      </c>
      <c r="AE128" s="27" t="s">
        <v>79</v>
      </c>
      <c r="AF128" s="27" t="s">
        <v>79</v>
      </c>
      <c r="AG128" s="27" t="s">
        <v>79</v>
      </c>
      <c r="AH128" s="27" t="s">
        <v>79</v>
      </c>
      <c r="AI128" s="27" t="s">
        <v>79</v>
      </c>
      <c r="AJ128" s="27" t="s">
        <v>79</v>
      </c>
      <c r="AK128" s="27" t="s">
        <v>79</v>
      </c>
      <c r="AL128" s="27" t="s">
        <v>79</v>
      </c>
      <c r="AM128" s="27" t="s">
        <v>79</v>
      </c>
      <c r="AN128" s="25" t="s">
        <v>102</v>
      </c>
      <c r="AO128" s="25" t="s">
        <v>83</v>
      </c>
      <c r="AP128" s="25" t="s">
        <v>103</v>
      </c>
      <c r="AQ128" s="25" t="s">
        <v>83</v>
      </c>
      <c r="AR128" s="25" t="s">
        <v>104</v>
      </c>
      <c r="AS128" s="25"/>
      <c r="AT128" s="25"/>
      <c r="AU128" s="20" t="s">
        <v>1162</v>
      </c>
      <c r="AV128" s="21" t="s">
        <v>85</v>
      </c>
      <c r="AW128" s="21" t="s">
        <v>1163</v>
      </c>
      <c r="AX128" s="29" t="s">
        <v>1164</v>
      </c>
      <c r="AY128" s="29" t="s">
        <v>1165</v>
      </c>
      <c r="AZ128" s="29" t="s">
        <v>1166</v>
      </c>
      <c r="BA128" s="21"/>
      <c r="BB128" s="21"/>
      <c r="BC128" s="21"/>
      <c r="BD128" s="21"/>
      <c r="BE128" s="21" t="s">
        <v>109</v>
      </c>
      <c r="BF128" s="30"/>
      <c r="BG128" s="30"/>
      <c r="BH128" s="30"/>
      <c r="BI128" s="30"/>
    </row>
    <row r="129" customFormat="false" ht="18" hidden="false" customHeight="true" outlineLevel="0" collapsed="false">
      <c r="A129" s="20" t="n">
        <v>126</v>
      </c>
      <c r="B129" s="21" t="s">
        <v>1157</v>
      </c>
      <c r="C129" s="21" t="s">
        <v>461</v>
      </c>
      <c r="D129" s="21" t="s">
        <v>777</v>
      </c>
      <c r="E129" s="22" t="n">
        <v>42557</v>
      </c>
      <c r="F129" s="23" t="s">
        <v>367</v>
      </c>
      <c r="G129" s="23" t="s">
        <v>153</v>
      </c>
      <c r="H129" s="23" t="s">
        <v>729</v>
      </c>
      <c r="I129" s="24" t="s">
        <v>1167</v>
      </c>
      <c r="J129" s="24" t="s">
        <v>282</v>
      </c>
      <c r="K129" s="24" t="s">
        <v>504</v>
      </c>
      <c r="L129" s="24" t="s">
        <v>209</v>
      </c>
      <c r="M129" s="25" t="n">
        <v>1</v>
      </c>
      <c r="N129" s="25" t="s">
        <v>68</v>
      </c>
      <c r="O129" s="25" t="s">
        <v>1168</v>
      </c>
      <c r="P129" s="25" t="s">
        <v>70</v>
      </c>
      <c r="Q129" s="25" t="s">
        <v>97</v>
      </c>
      <c r="R129" s="26" t="s">
        <v>1169</v>
      </c>
      <c r="S129" s="26" t="s">
        <v>73</v>
      </c>
      <c r="T129" s="26" t="n">
        <v>13</v>
      </c>
      <c r="U129" s="26" t="s">
        <v>159</v>
      </c>
      <c r="V129" s="26" t="s">
        <v>135</v>
      </c>
      <c r="W129" s="26" t="s">
        <v>136</v>
      </c>
      <c r="X129" s="26" t="s">
        <v>160</v>
      </c>
      <c r="Y129" s="26" t="s">
        <v>359</v>
      </c>
      <c r="Z129" s="26" t="s">
        <v>360</v>
      </c>
      <c r="AA129" s="26" t="s">
        <v>1170</v>
      </c>
      <c r="AB129" s="26" t="s">
        <v>213</v>
      </c>
      <c r="AC129" s="27" t="s">
        <v>79</v>
      </c>
      <c r="AD129" s="27" t="s">
        <v>79</v>
      </c>
      <c r="AE129" s="27" t="s">
        <v>79</v>
      </c>
      <c r="AF129" s="27" t="s">
        <v>79</v>
      </c>
      <c r="AG129" s="27" t="s">
        <v>79</v>
      </c>
      <c r="AH129" s="27" t="s">
        <v>79</v>
      </c>
      <c r="AI129" s="27" t="s">
        <v>79</v>
      </c>
      <c r="AJ129" s="27" t="s">
        <v>79</v>
      </c>
      <c r="AK129" s="27" t="s">
        <v>79</v>
      </c>
      <c r="AL129" s="27" t="s">
        <v>79</v>
      </c>
      <c r="AM129" s="27" t="s">
        <v>79</v>
      </c>
      <c r="AN129" s="25" t="s">
        <v>80</v>
      </c>
      <c r="AO129" s="25" t="s">
        <v>83</v>
      </c>
      <c r="AP129" s="25" t="s">
        <v>123</v>
      </c>
      <c r="AQ129" s="25" t="s">
        <v>83</v>
      </c>
      <c r="AR129" s="25" t="s">
        <v>124</v>
      </c>
      <c r="AS129" s="25" t="s">
        <v>1171</v>
      </c>
      <c r="AT129" s="25"/>
      <c r="AU129" s="20"/>
      <c r="AV129" s="21" t="s">
        <v>85</v>
      </c>
      <c r="AW129" s="21" t="s">
        <v>1172</v>
      </c>
      <c r="AX129" s="29" t="s">
        <v>1173</v>
      </c>
      <c r="AY129" s="29" t="s">
        <v>1174</v>
      </c>
      <c r="AZ129" s="29" t="s">
        <v>1175</v>
      </c>
      <c r="BA129" s="21"/>
      <c r="BB129" s="21"/>
      <c r="BC129" s="21"/>
      <c r="BD129" s="21"/>
      <c r="BE129" s="21" t="s">
        <v>109</v>
      </c>
      <c r="BF129" s="30"/>
      <c r="BG129" s="30"/>
      <c r="BH129" s="30"/>
      <c r="BI129" s="30"/>
    </row>
    <row r="130" customFormat="false" ht="18" hidden="false" customHeight="true" outlineLevel="0" collapsed="false">
      <c r="A130" s="20" t="n">
        <v>127</v>
      </c>
      <c r="B130" s="21" t="s">
        <v>1157</v>
      </c>
      <c r="C130" s="21" t="s">
        <v>461</v>
      </c>
      <c r="D130" s="21" t="s">
        <v>777</v>
      </c>
      <c r="E130" s="22" t="n">
        <v>42558</v>
      </c>
      <c r="F130" s="23" t="s">
        <v>679</v>
      </c>
      <c r="G130" s="23" t="s">
        <v>182</v>
      </c>
      <c r="H130" s="23" t="s">
        <v>1176</v>
      </c>
      <c r="I130" s="24" t="s">
        <v>94</v>
      </c>
      <c r="J130" s="24" t="s">
        <v>95</v>
      </c>
      <c r="K130" s="24" t="s">
        <v>66</v>
      </c>
      <c r="L130" s="24" t="s">
        <v>67</v>
      </c>
      <c r="M130" s="25" t="n">
        <v>1</v>
      </c>
      <c r="N130" s="25" t="s">
        <v>68</v>
      </c>
      <c r="O130" s="25" t="s">
        <v>1177</v>
      </c>
      <c r="P130" s="25" t="s">
        <v>70</v>
      </c>
      <c r="Q130" s="25" t="s">
        <v>312</v>
      </c>
      <c r="R130" s="26" t="s">
        <v>1178</v>
      </c>
      <c r="S130" s="26" t="s">
        <v>73</v>
      </c>
      <c r="T130" s="26" t="n">
        <v>0</v>
      </c>
      <c r="U130" s="26" t="s">
        <v>72</v>
      </c>
      <c r="V130" s="26" t="s">
        <v>74</v>
      </c>
      <c r="W130" s="26" t="s">
        <v>75</v>
      </c>
      <c r="X130" s="26" t="s">
        <v>76</v>
      </c>
      <c r="Y130" s="26" t="s">
        <v>72</v>
      </c>
      <c r="Z130" s="26" t="s">
        <v>72</v>
      </c>
      <c r="AA130" s="26" t="s">
        <v>1179</v>
      </c>
      <c r="AB130" s="26" t="s">
        <v>162</v>
      </c>
      <c r="AC130" s="27" t="s">
        <v>79</v>
      </c>
      <c r="AD130" s="27" t="s">
        <v>79</v>
      </c>
      <c r="AE130" s="27" t="s">
        <v>79</v>
      </c>
      <c r="AF130" s="27" t="s">
        <v>79</v>
      </c>
      <c r="AG130" s="27" t="s">
        <v>79</v>
      </c>
      <c r="AH130" s="27" t="s">
        <v>79</v>
      </c>
      <c r="AI130" s="27" t="s">
        <v>79</v>
      </c>
      <c r="AJ130" s="27" t="s">
        <v>79</v>
      </c>
      <c r="AK130" s="27" t="s">
        <v>79</v>
      </c>
      <c r="AL130" s="27" t="s">
        <v>79</v>
      </c>
      <c r="AM130" s="27" t="s">
        <v>79</v>
      </c>
      <c r="AN130" s="25" t="s">
        <v>83</v>
      </c>
      <c r="AO130" s="25" t="s">
        <v>784</v>
      </c>
      <c r="AP130" s="25" t="s">
        <v>82</v>
      </c>
      <c r="AQ130" s="25" t="s">
        <v>785</v>
      </c>
      <c r="AR130" s="25" t="s">
        <v>84</v>
      </c>
      <c r="AS130" s="25" t="s">
        <v>1180</v>
      </c>
      <c r="AT130" s="34" t="s">
        <v>1181</v>
      </c>
      <c r="AU130" s="20"/>
      <c r="AV130" s="21" t="s">
        <v>85</v>
      </c>
      <c r="AW130" s="21" t="s">
        <v>1182</v>
      </c>
      <c r="AX130" s="29" t="s">
        <v>1181</v>
      </c>
      <c r="AY130" s="21"/>
      <c r="AZ130" s="21"/>
      <c r="BA130" s="21"/>
      <c r="BB130" s="21"/>
      <c r="BC130" s="21"/>
      <c r="BD130" s="21"/>
      <c r="BE130" s="21" t="s">
        <v>109</v>
      </c>
      <c r="BF130" s="30"/>
      <c r="BG130" s="30"/>
      <c r="BH130" s="30"/>
      <c r="BI130" s="30"/>
    </row>
    <row r="131" customFormat="false" ht="18" hidden="false" customHeight="true" outlineLevel="0" collapsed="false">
      <c r="A131" s="20" t="n">
        <v>128</v>
      </c>
      <c r="B131" s="21" t="s">
        <v>1157</v>
      </c>
      <c r="C131" s="21" t="s">
        <v>461</v>
      </c>
      <c r="D131" s="21" t="s">
        <v>777</v>
      </c>
      <c r="E131" s="22" t="n">
        <v>42560</v>
      </c>
      <c r="F131" s="23" t="s">
        <v>129</v>
      </c>
      <c r="G131" s="23" t="s">
        <v>62</v>
      </c>
      <c r="H131" s="23" t="s">
        <v>1183</v>
      </c>
      <c r="I131" s="24" t="s">
        <v>144</v>
      </c>
      <c r="J131" s="24" t="s">
        <v>95</v>
      </c>
      <c r="K131" s="24" t="s">
        <v>237</v>
      </c>
      <c r="L131" s="24" t="s">
        <v>67</v>
      </c>
      <c r="M131" s="25" t="n">
        <v>1</v>
      </c>
      <c r="N131" s="25" t="s">
        <v>68</v>
      </c>
      <c r="O131" s="25" t="s">
        <v>1184</v>
      </c>
      <c r="P131" s="25" t="s">
        <v>70</v>
      </c>
      <c r="Q131" s="25" t="s">
        <v>97</v>
      </c>
      <c r="R131" s="26" t="s">
        <v>936</v>
      </c>
      <c r="S131" s="26" t="s">
        <v>73</v>
      </c>
      <c r="T131" s="26" t="n">
        <v>33</v>
      </c>
      <c r="U131" s="26" t="s">
        <v>99</v>
      </c>
      <c r="V131" s="26" t="s">
        <v>74</v>
      </c>
      <c r="W131" s="26" t="s">
        <v>75</v>
      </c>
      <c r="X131" s="26" t="s">
        <v>76</v>
      </c>
      <c r="Y131" s="26" t="s">
        <v>100</v>
      </c>
      <c r="Z131" s="26" t="s">
        <v>100</v>
      </c>
      <c r="AA131" s="26" t="s">
        <v>1185</v>
      </c>
      <c r="AB131" s="26" t="s">
        <v>162</v>
      </c>
      <c r="AC131" s="27" t="s">
        <v>79</v>
      </c>
      <c r="AD131" s="27" t="s">
        <v>79</v>
      </c>
      <c r="AE131" s="27" t="s">
        <v>79</v>
      </c>
      <c r="AF131" s="27" t="s">
        <v>79</v>
      </c>
      <c r="AG131" s="27" t="s">
        <v>79</v>
      </c>
      <c r="AH131" s="27" t="s">
        <v>79</v>
      </c>
      <c r="AI131" s="27" t="s">
        <v>79</v>
      </c>
      <c r="AJ131" s="27" t="s">
        <v>79</v>
      </c>
      <c r="AK131" s="27" t="s">
        <v>79</v>
      </c>
      <c r="AL131" s="27" t="s">
        <v>79</v>
      </c>
      <c r="AM131" s="27" t="s">
        <v>79</v>
      </c>
      <c r="AN131" s="25" t="s">
        <v>102</v>
      </c>
      <c r="AO131" s="25" t="s">
        <v>81</v>
      </c>
      <c r="AP131" s="25" t="s">
        <v>82</v>
      </c>
      <c r="AQ131" s="25" t="s">
        <v>83</v>
      </c>
      <c r="AR131" s="25" t="s">
        <v>84</v>
      </c>
      <c r="AS131" s="25"/>
      <c r="AT131" s="25"/>
      <c r="AU131" s="28"/>
      <c r="AV131" s="21" t="s">
        <v>85</v>
      </c>
      <c r="AW131" s="21" t="s">
        <v>1186</v>
      </c>
      <c r="AX131" s="29" t="s">
        <v>1187</v>
      </c>
      <c r="AY131" s="29" t="s">
        <v>1188</v>
      </c>
      <c r="AZ131" s="29" t="s">
        <v>1189</v>
      </c>
      <c r="BA131" s="21" t="s">
        <v>1190</v>
      </c>
      <c r="BB131" s="21"/>
      <c r="BC131" s="21"/>
      <c r="BD131" s="21"/>
      <c r="BE131" s="21" t="s">
        <v>109</v>
      </c>
      <c r="BF131" s="30"/>
      <c r="BG131" s="30"/>
      <c r="BH131" s="30"/>
      <c r="BI131" s="30"/>
    </row>
    <row r="132" customFormat="false" ht="18" hidden="false" customHeight="true" outlineLevel="0" collapsed="false">
      <c r="A132" s="20" t="n">
        <v>129</v>
      </c>
      <c r="B132" s="21" t="s">
        <v>1157</v>
      </c>
      <c r="C132" s="21" t="s">
        <v>461</v>
      </c>
      <c r="D132" s="21" t="s">
        <v>777</v>
      </c>
      <c r="E132" s="22" t="n">
        <v>42564</v>
      </c>
      <c r="F132" s="23" t="s">
        <v>224</v>
      </c>
      <c r="G132" s="23" t="s">
        <v>111</v>
      </c>
      <c r="H132" s="23" t="s">
        <v>1013</v>
      </c>
      <c r="I132" s="24" t="s">
        <v>1191</v>
      </c>
      <c r="J132" s="24" t="s">
        <v>95</v>
      </c>
      <c r="K132" s="24" t="s">
        <v>237</v>
      </c>
      <c r="L132" s="24" t="s">
        <v>67</v>
      </c>
      <c r="M132" s="25" t="n">
        <v>2</v>
      </c>
      <c r="N132" s="25" t="s">
        <v>184</v>
      </c>
      <c r="O132" s="31" t="s">
        <v>1192</v>
      </c>
      <c r="P132" s="25" t="s">
        <v>186</v>
      </c>
      <c r="Q132" s="25" t="s">
        <v>1133</v>
      </c>
      <c r="R132" s="26" t="s">
        <v>1193</v>
      </c>
      <c r="S132" s="26" t="s">
        <v>73</v>
      </c>
      <c r="T132" s="26" t="n">
        <v>36</v>
      </c>
      <c r="U132" s="26" t="s">
        <v>99</v>
      </c>
      <c r="V132" s="26" t="s">
        <v>507</v>
      </c>
      <c r="W132" s="26" t="s">
        <v>120</v>
      </c>
      <c r="X132" s="26" t="s">
        <v>481</v>
      </c>
      <c r="Y132" s="26" t="s">
        <v>72</v>
      </c>
      <c r="Z132" s="26" t="s">
        <v>72</v>
      </c>
      <c r="AA132" s="26" t="s">
        <v>1194</v>
      </c>
      <c r="AB132" s="26" t="s">
        <v>162</v>
      </c>
      <c r="AC132" s="27" t="s">
        <v>79</v>
      </c>
      <c r="AD132" s="27" t="s">
        <v>79</v>
      </c>
      <c r="AE132" s="27" t="s">
        <v>79</v>
      </c>
      <c r="AF132" s="27" t="s">
        <v>79</v>
      </c>
      <c r="AG132" s="27" t="s">
        <v>79</v>
      </c>
      <c r="AH132" s="27" t="s">
        <v>79</v>
      </c>
      <c r="AI132" s="27" t="s">
        <v>79</v>
      </c>
      <c r="AJ132" s="27" t="s">
        <v>79</v>
      </c>
      <c r="AK132" s="27" t="s">
        <v>79</v>
      </c>
      <c r="AL132" s="27" t="s">
        <v>79</v>
      </c>
      <c r="AM132" s="27" t="s">
        <v>79</v>
      </c>
      <c r="AN132" s="25" t="s">
        <v>80</v>
      </c>
      <c r="AO132" s="25" t="s">
        <v>83</v>
      </c>
      <c r="AP132" s="25" t="s">
        <v>103</v>
      </c>
      <c r="AQ132" s="25" t="s">
        <v>83</v>
      </c>
      <c r="AR132" s="25" t="s">
        <v>104</v>
      </c>
      <c r="AS132" s="25" t="s">
        <v>1195</v>
      </c>
      <c r="AT132" s="25"/>
      <c r="AU132" s="20"/>
      <c r="AV132" s="21" t="s">
        <v>85</v>
      </c>
      <c r="AW132" s="21" t="s">
        <v>1196</v>
      </c>
      <c r="AX132" s="29" t="s">
        <v>1197</v>
      </c>
      <c r="AY132" s="29" t="s">
        <v>1197</v>
      </c>
      <c r="AZ132" s="21"/>
      <c r="BA132" s="21"/>
      <c r="BB132" s="21"/>
      <c r="BC132" s="21"/>
      <c r="BD132" s="21"/>
      <c r="BE132" s="21" t="s">
        <v>109</v>
      </c>
      <c r="BF132" s="30"/>
      <c r="BG132" s="30"/>
      <c r="BH132" s="30"/>
      <c r="BI132" s="30"/>
    </row>
    <row r="133" customFormat="false" ht="18" hidden="false" customHeight="true" outlineLevel="0" collapsed="false">
      <c r="A133" s="20" t="n">
        <v>130</v>
      </c>
      <c r="B133" s="21" t="s">
        <v>1157</v>
      </c>
      <c r="C133" s="21" t="s">
        <v>461</v>
      </c>
      <c r="D133" s="21" t="s">
        <v>777</v>
      </c>
      <c r="E133" s="22" t="n">
        <v>42565</v>
      </c>
      <c r="F133" s="23" t="s">
        <v>129</v>
      </c>
      <c r="G133" s="23" t="s">
        <v>62</v>
      </c>
      <c r="H133" s="23" t="s">
        <v>520</v>
      </c>
      <c r="I133" s="24" t="s">
        <v>183</v>
      </c>
      <c r="J133" s="24" t="s">
        <v>95</v>
      </c>
      <c r="K133" s="24" t="s">
        <v>113</v>
      </c>
      <c r="L133" s="24" t="s">
        <v>67</v>
      </c>
      <c r="M133" s="25" t="n">
        <v>2</v>
      </c>
      <c r="N133" s="25" t="s">
        <v>184</v>
      </c>
      <c r="O133" s="31" t="s">
        <v>1198</v>
      </c>
      <c r="P133" s="25" t="s">
        <v>1199</v>
      </c>
      <c r="Q133" s="25" t="s">
        <v>1200</v>
      </c>
      <c r="R133" s="26" t="s">
        <v>72</v>
      </c>
      <c r="S133" s="26" t="s">
        <v>73</v>
      </c>
      <c r="T133" s="26" t="n">
        <v>18</v>
      </c>
      <c r="U133" s="26" t="s">
        <v>157</v>
      </c>
      <c r="V133" s="26" t="s">
        <v>119</v>
      </c>
      <c r="W133" s="26" t="s">
        <v>120</v>
      </c>
      <c r="X133" s="26" t="s">
        <v>160</v>
      </c>
      <c r="Y133" s="26" t="s">
        <v>157</v>
      </c>
      <c r="Z133" s="26" t="s">
        <v>157</v>
      </c>
      <c r="AA133" s="26" t="s">
        <v>200</v>
      </c>
      <c r="AB133" s="26" t="s">
        <v>148</v>
      </c>
      <c r="AC133" s="27" t="s">
        <v>79</v>
      </c>
      <c r="AD133" s="27" t="s">
        <v>79</v>
      </c>
      <c r="AE133" s="27" t="s">
        <v>79</v>
      </c>
      <c r="AF133" s="27" t="s">
        <v>79</v>
      </c>
      <c r="AG133" s="27" t="s">
        <v>79</v>
      </c>
      <c r="AH133" s="27" t="s">
        <v>79</v>
      </c>
      <c r="AI133" s="27" t="s">
        <v>79</v>
      </c>
      <c r="AJ133" s="27" t="s">
        <v>79</v>
      </c>
      <c r="AK133" s="27" t="s">
        <v>79</v>
      </c>
      <c r="AL133" s="27" t="s">
        <v>79</v>
      </c>
      <c r="AM133" s="27" t="s">
        <v>79</v>
      </c>
      <c r="AN133" s="25" t="s">
        <v>80</v>
      </c>
      <c r="AO133" s="25" t="s">
        <v>81</v>
      </c>
      <c r="AP133" s="25" t="s">
        <v>82</v>
      </c>
      <c r="AQ133" s="25" t="s">
        <v>83</v>
      </c>
      <c r="AR133" s="25" t="s">
        <v>84</v>
      </c>
      <c r="AS133" s="25"/>
      <c r="AT133" s="25"/>
      <c r="AU133" s="28" t="s">
        <v>1201</v>
      </c>
      <c r="AV133" s="21" t="s">
        <v>85</v>
      </c>
      <c r="AW133" s="21" t="s">
        <v>1202</v>
      </c>
      <c r="AX133" s="29" t="s">
        <v>1203</v>
      </c>
      <c r="AY133" s="29" t="s">
        <v>1204</v>
      </c>
      <c r="AZ133" s="29" t="s">
        <v>1205</v>
      </c>
      <c r="BA133" s="29" t="s">
        <v>1206</v>
      </c>
      <c r="BB133" s="21"/>
      <c r="BC133" s="21"/>
      <c r="BD133" s="21"/>
      <c r="BE133" s="21" t="s">
        <v>109</v>
      </c>
      <c r="BF133" s="30"/>
      <c r="BG133" s="30"/>
      <c r="BH133" s="30"/>
      <c r="BI133" s="30"/>
    </row>
    <row r="134" customFormat="false" ht="18" hidden="false" customHeight="true" outlineLevel="0" collapsed="false">
      <c r="A134" s="20" t="n">
        <v>131</v>
      </c>
      <c r="B134" s="21" t="s">
        <v>1157</v>
      </c>
      <c r="C134" s="21" t="s">
        <v>461</v>
      </c>
      <c r="D134" s="21" t="s">
        <v>777</v>
      </c>
      <c r="E134" s="22" t="n">
        <v>42572</v>
      </c>
      <c r="F134" s="23" t="s">
        <v>61</v>
      </c>
      <c r="G134" s="23" t="s">
        <v>62</v>
      </c>
      <c r="H134" s="23" t="s">
        <v>1207</v>
      </c>
      <c r="I134" s="24" t="s">
        <v>1208</v>
      </c>
      <c r="J134" s="24" t="s">
        <v>95</v>
      </c>
      <c r="K134" s="24" t="s">
        <v>369</v>
      </c>
      <c r="L134" s="24" t="s">
        <v>209</v>
      </c>
      <c r="M134" s="25" t="n">
        <v>1</v>
      </c>
      <c r="N134" s="25" t="s">
        <v>68</v>
      </c>
      <c r="O134" s="25" t="s">
        <v>1209</v>
      </c>
      <c r="P134" s="25" t="s">
        <v>70</v>
      </c>
      <c r="Q134" s="25" t="s">
        <v>97</v>
      </c>
      <c r="R134" s="26" t="s">
        <v>1210</v>
      </c>
      <c r="S134" s="26" t="s">
        <v>73</v>
      </c>
      <c r="T134" s="26" t="n">
        <v>19</v>
      </c>
      <c r="U134" s="26" t="s">
        <v>157</v>
      </c>
      <c r="V134" s="26" t="s">
        <v>135</v>
      </c>
      <c r="W134" s="26" t="s">
        <v>136</v>
      </c>
      <c r="X134" s="26" t="s">
        <v>76</v>
      </c>
      <c r="Y134" s="26" t="s">
        <v>100</v>
      </c>
      <c r="Z134" s="26" t="s">
        <v>100</v>
      </c>
      <c r="AA134" s="26" t="s">
        <v>1211</v>
      </c>
      <c r="AB134" s="26" t="s">
        <v>213</v>
      </c>
      <c r="AC134" s="27" t="s">
        <v>79</v>
      </c>
      <c r="AD134" s="27" t="s">
        <v>79</v>
      </c>
      <c r="AE134" s="27" t="s">
        <v>79</v>
      </c>
      <c r="AF134" s="27" t="s">
        <v>79</v>
      </c>
      <c r="AG134" s="27" t="s">
        <v>79</v>
      </c>
      <c r="AH134" s="27" t="s">
        <v>79</v>
      </c>
      <c r="AI134" s="27" t="s">
        <v>79</v>
      </c>
      <c r="AJ134" s="27" t="s">
        <v>79</v>
      </c>
      <c r="AK134" s="27" t="s">
        <v>79</v>
      </c>
      <c r="AL134" s="27" t="s">
        <v>79</v>
      </c>
      <c r="AM134" s="27" t="s">
        <v>79</v>
      </c>
      <c r="AN134" s="25" t="s">
        <v>373</v>
      </c>
      <c r="AO134" s="25" t="s">
        <v>81</v>
      </c>
      <c r="AP134" s="25" t="s">
        <v>82</v>
      </c>
      <c r="AQ134" s="25" t="s">
        <v>83</v>
      </c>
      <c r="AR134" s="25" t="s">
        <v>84</v>
      </c>
      <c r="AS134" s="25"/>
      <c r="AT134" s="25"/>
      <c r="AU134" s="28"/>
      <c r="AV134" s="21" t="s">
        <v>85</v>
      </c>
      <c r="AW134" s="21" t="s">
        <v>1212</v>
      </c>
      <c r="AX134" s="29" t="s">
        <v>1213</v>
      </c>
      <c r="AY134" s="29" t="s">
        <v>1214</v>
      </c>
      <c r="AZ134" s="29" t="s">
        <v>1215</v>
      </c>
      <c r="BA134" s="32" t="s">
        <v>1216</v>
      </c>
      <c r="BB134" s="21"/>
      <c r="BC134" s="21"/>
      <c r="BD134" s="21"/>
      <c r="BE134" s="21" t="s">
        <v>109</v>
      </c>
      <c r="BF134" s="30"/>
      <c r="BG134" s="30"/>
      <c r="BH134" s="30"/>
      <c r="BI134" s="30"/>
    </row>
    <row r="135" customFormat="false" ht="18" hidden="false" customHeight="true" outlineLevel="0" collapsed="false">
      <c r="A135" s="20" t="n">
        <v>132</v>
      </c>
      <c r="B135" s="21" t="s">
        <v>1157</v>
      </c>
      <c r="C135" s="21" t="s">
        <v>461</v>
      </c>
      <c r="D135" s="21" t="s">
        <v>777</v>
      </c>
      <c r="E135" s="22" t="n">
        <v>42577</v>
      </c>
      <c r="F135" s="23" t="s">
        <v>110</v>
      </c>
      <c r="G135" s="23" t="s">
        <v>111</v>
      </c>
      <c r="H135" s="23" t="s">
        <v>893</v>
      </c>
      <c r="I135" s="24" t="s">
        <v>183</v>
      </c>
      <c r="J135" s="24" t="s">
        <v>95</v>
      </c>
      <c r="K135" s="24" t="s">
        <v>113</v>
      </c>
      <c r="L135" s="24" t="s">
        <v>67</v>
      </c>
      <c r="M135" s="25" t="n">
        <v>1</v>
      </c>
      <c r="N135" s="25" t="s">
        <v>68</v>
      </c>
      <c r="O135" s="25" t="s">
        <v>1217</v>
      </c>
      <c r="P135" s="25" t="s">
        <v>70</v>
      </c>
      <c r="Q135" s="25" t="s">
        <v>249</v>
      </c>
      <c r="R135" s="26" t="s">
        <v>1218</v>
      </c>
      <c r="S135" s="26" t="s">
        <v>73</v>
      </c>
      <c r="T135" s="26" t="n">
        <v>17</v>
      </c>
      <c r="U135" s="26" t="s">
        <v>159</v>
      </c>
      <c r="V135" s="26" t="s">
        <v>119</v>
      </c>
      <c r="W135" s="26" t="s">
        <v>120</v>
      </c>
      <c r="X135" s="26" t="s">
        <v>160</v>
      </c>
      <c r="Y135" s="26" t="s">
        <v>157</v>
      </c>
      <c r="Z135" s="26" t="s">
        <v>157</v>
      </c>
      <c r="AA135" s="26" t="s">
        <v>1219</v>
      </c>
      <c r="AB135" s="26" t="s">
        <v>78</v>
      </c>
      <c r="AC135" s="27" t="s">
        <v>79</v>
      </c>
      <c r="AD135" s="27" t="s">
        <v>79</v>
      </c>
      <c r="AE135" s="27" t="s">
        <v>79</v>
      </c>
      <c r="AF135" s="27" t="s">
        <v>79</v>
      </c>
      <c r="AG135" s="27" t="s">
        <v>79</v>
      </c>
      <c r="AH135" s="27" t="s">
        <v>79</v>
      </c>
      <c r="AI135" s="27" t="s">
        <v>79</v>
      </c>
      <c r="AJ135" s="27" t="s">
        <v>79</v>
      </c>
      <c r="AK135" s="27" t="s">
        <v>79</v>
      </c>
      <c r="AL135" s="27" t="s">
        <v>79</v>
      </c>
      <c r="AM135" s="27" t="s">
        <v>79</v>
      </c>
      <c r="AN135" s="25" t="s">
        <v>102</v>
      </c>
      <c r="AO135" s="25" t="s">
        <v>83</v>
      </c>
      <c r="AP135" s="25" t="s">
        <v>103</v>
      </c>
      <c r="AQ135" s="25" t="s">
        <v>83</v>
      </c>
      <c r="AR135" s="25" t="s">
        <v>104</v>
      </c>
      <c r="AS135" s="25"/>
      <c r="AT135" s="25"/>
      <c r="AU135" s="20"/>
      <c r="AV135" s="21" t="s">
        <v>85</v>
      </c>
      <c r="AW135" s="21" t="s">
        <v>1220</v>
      </c>
      <c r="AX135" s="29" t="s">
        <v>1221</v>
      </c>
      <c r="AY135" s="29" t="s">
        <v>1222</v>
      </c>
      <c r="AZ135" s="21"/>
      <c r="BA135" s="32"/>
      <c r="BB135" s="21"/>
      <c r="BC135" s="21"/>
      <c r="BD135" s="21"/>
      <c r="BE135" s="21" t="s">
        <v>109</v>
      </c>
      <c r="BF135" s="30"/>
      <c r="BG135" s="30"/>
      <c r="BH135" s="30"/>
      <c r="BI135" s="30"/>
    </row>
    <row r="136" customFormat="false" ht="18" hidden="false" customHeight="true" outlineLevel="0" collapsed="false">
      <c r="A136" s="20" t="n">
        <v>133</v>
      </c>
      <c r="B136" s="21" t="s">
        <v>1157</v>
      </c>
      <c r="C136" s="21" t="s">
        <v>461</v>
      </c>
      <c r="D136" s="21" t="s">
        <v>777</v>
      </c>
      <c r="E136" s="22" t="n">
        <v>42579</v>
      </c>
      <c r="F136" s="23" t="s">
        <v>61</v>
      </c>
      <c r="G136" s="23" t="s">
        <v>62</v>
      </c>
      <c r="H136" s="23" t="s">
        <v>750</v>
      </c>
      <c r="I136" s="24" t="s">
        <v>537</v>
      </c>
      <c r="J136" s="24" t="s">
        <v>95</v>
      </c>
      <c r="K136" s="24" t="s">
        <v>113</v>
      </c>
      <c r="L136" s="24" t="s">
        <v>67</v>
      </c>
      <c r="M136" s="25" t="n">
        <v>1</v>
      </c>
      <c r="N136" s="25" t="s">
        <v>68</v>
      </c>
      <c r="O136" s="25" t="s">
        <v>1223</v>
      </c>
      <c r="P136" s="25" t="s">
        <v>70</v>
      </c>
      <c r="Q136" s="25" t="s">
        <v>71</v>
      </c>
      <c r="R136" s="26" t="s">
        <v>72</v>
      </c>
      <c r="S136" s="26" t="s">
        <v>73</v>
      </c>
      <c r="T136" s="26" t="n">
        <v>0</v>
      </c>
      <c r="U136" s="26" t="s">
        <v>72</v>
      </c>
      <c r="V136" s="26" t="s">
        <v>135</v>
      </c>
      <c r="W136" s="26" t="s">
        <v>136</v>
      </c>
      <c r="X136" s="26" t="s">
        <v>76</v>
      </c>
      <c r="Y136" s="26" t="s">
        <v>100</v>
      </c>
      <c r="Z136" s="26" t="s">
        <v>100</v>
      </c>
      <c r="AA136" s="26" t="s">
        <v>1224</v>
      </c>
      <c r="AB136" s="26" t="s">
        <v>162</v>
      </c>
      <c r="AC136" s="27" t="s">
        <v>79</v>
      </c>
      <c r="AD136" s="27" t="s">
        <v>79</v>
      </c>
      <c r="AE136" s="27" t="s">
        <v>79</v>
      </c>
      <c r="AF136" s="27" t="s">
        <v>79</v>
      </c>
      <c r="AG136" s="27" t="s">
        <v>79</v>
      </c>
      <c r="AH136" s="27" t="s">
        <v>79</v>
      </c>
      <c r="AI136" s="27" t="s">
        <v>79</v>
      </c>
      <c r="AJ136" s="27" t="s">
        <v>79</v>
      </c>
      <c r="AK136" s="27" t="s">
        <v>79</v>
      </c>
      <c r="AL136" s="27" t="s">
        <v>79</v>
      </c>
      <c r="AM136" s="27" t="s">
        <v>79</v>
      </c>
      <c r="AN136" s="25" t="s">
        <v>373</v>
      </c>
      <c r="AO136" s="25" t="s">
        <v>1225</v>
      </c>
      <c r="AP136" s="25" t="s">
        <v>82</v>
      </c>
      <c r="AQ136" s="25" t="s">
        <v>83</v>
      </c>
      <c r="AR136" s="25" t="s">
        <v>84</v>
      </c>
      <c r="AS136" s="25"/>
      <c r="AT136" s="25"/>
      <c r="AU136" s="28"/>
      <c r="AV136" s="21" t="s">
        <v>85</v>
      </c>
      <c r="AW136" s="21" t="s">
        <v>1226</v>
      </c>
      <c r="AX136" s="29" t="s">
        <v>1227</v>
      </c>
      <c r="AY136" s="29" t="s">
        <v>1228</v>
      </c>
      <c r="AZ136" s="29" t="s">
        <v>1229</v>
      </c>
      <c r="BA136" s="21" t="s">
        <v>1230</v>
      </c>
      <c r="BB136" s="21"/>
      <c r="BC136" s="21"/>
      <c r="BD136" s="21"/>
      <c r="BE136" s="21" t="s">
        <v>109</v>
      </c>
      <c r="BF136" s="30"/>
      <c r="BG136" s="30"/>
      <c r="BH136" s="30"/>
      <c r="BI136" s="30"/>
    </row>
    <row r="137" customFormat="false" ht="18" hidden="false" customHeight="true" outlineLevel="0" collapsed="false">
      <c r="A137" s="20" t="n">
        <v>134</v>
      </c>
      <c r="B137" s="21" t="s">
        <v>1157</v>
      </c>
      <c r="C137" s="21" t="s">
        <v>461</v>
      </c>
      <c r="D137" s="21" t="s">
        <v>777</v>
      </c>
      <c r="E137" s="22" t="n">
        <v>42579</v>
      </c>
      <c r="F137" s="23" t="s">
        <v>152</v>
      </c>
      <c r="G137" s="23" t="s">
        <v>153</v>
      </c>
      <c r="H137" s="23" t="s">
        <v>828</v>
      </c>
      <c r="I137" s="24" t="s">
        <v>226</v>
      </c>
      <c r="J137" s="24" t="s">
        <v>95</v>
      </c>
      <c r="K137" s="24" t="s">
        <v>1231</v>
      </c>
      <c r="L137" s="24" t="s">
        <v>209</v>
      </c>
      <c r="M137" s="25" t="n">
        <v>1</v>
      </c>
      <c r="N137" s="25" t="s">
        <v>68</v>
      </c>
      <c r="O137" s="25" t="s">
        <v>1232</v>
      </c>
      <c r="P137" s="25" t="s">
        <v>70</v>
      </c>
      <c r="Q137" s="25" t="s">
        <v>249</v>
      </c>
      <c r="R137" s="26" t="s">
        <v>1233</v>
      </c>
      <c r="S137" s="26" t="s">
        <v>73</v>
      </c>
      <c r="T137" s="26" t="n">
        <v>28</v>
      </c>
      <c r="U137" s="26" t="s">
        <v>99</v>
      </c>
      <c r="V137" s="26" t="s">
        <v>135</v>
      </c>
      <c r="W137" s="26" t="s">
        <v>136</v>
      </c>
      <c r="X137" s="26" t="s">
        <v>72</v>
      </c>
      <c r="Y137" s="26" t="s">
        <v>72</v>
      </c>
      <c r="Z137" s="26" t="s">
        <v>72</v>
      </c>
      <c r="AA137" s="26" t="s">
        <v>1234</v>
      </c>
      <c r="AB137" s="26" t="s">
        <v>162</v>
      </c>
      <c r="AC137" s="27" t="s">
        <v>79</v>
      </c>
      <c r="AD137" s="27" t="s">
        <v>79</v>
      </c>
      <c r="AE137" s="27" t="s">
        <v>79</v>
      </c>
      <c r="AF137" s="27" t="s">
        <v>79</v>
      </c>
      <c r="AG137" s="27" t="s">
        <v>79</v>
      </c>
      <c r="AH137" s="27" t="s">
        <v>79</v>
      </c>
      <c r="AI137" s="27" t="s">
        <v>79</v>
      </c>
      <c r="AJ137" s="27" t="s">
        <v>79</v>
      </c>
      <c r="AK137" s="27" t="s">
        <v>79</v>
      </c>
      <c r="AL137" s="27" t="s">
        <v>79</v>
      </c>
      <c r="AM137" s="27" t="s">
        <v>79</v>
      </c>
      <c r="AN137" s="25" t="s">
        <v>656</v>
      </c>
      <c r="AO137" s="25" t="s">
        <v>83</v>
      </c>
      <c r="AP137" s="25" t="s">
        <v>103</v>
      </c>
      <c r="AQ137" s="25" t="s">
        <v>83</v>
      </c>
      <c r="AR137" s="25" t="s">
        <v>104</v>
      </c>
      <c r="AS137" s="25"/>
      <c r="AT137" s="25"/>
      <c r="AU137" s="20"/>
      <c r="AV137" s="21" t="s">
        <v>85</v>
      </c>
      <c r="AW137" s="21" t="s">
        <v>1226</v>
      </c>
      <c r="AX137" s="29" t="s">
        <v>1227</v>
      </c>
      <c r="AY137" s="32"/>
      <c r="AZ137" s="21"/>
      <c r="BA137" s="21"/>
      <c r="BB137" s="21"/>
      <c r="BC137" s="21"/>
      <c r="BD137" s="21"/>
      <c r="BE137" s="21" t="s">
        <v>109</v>
      </c>
      <c r="BF137" s="30"/>
      <c r="BG137" s="30"/>
      <c r="BH137" s="30"/>
      <c r="BI137" s="30"/>
    </row>
    <row r="138" customFormat="false" ht="18" hidden="false" customHeight="true" outlineLevel="0" collapsed="false">
      <c r="A138" s="20" t="n">
        <v>135</v>
      </c>
      <c r="B138" s="21" t="s">
        <v>1157</v>
      </c>
      <c r="C138" s="21" t="s">
        <v>511</v>
      </c>
      <c r="D138" s="21" t="s">
        <v>777</v>
      </c>
      <c r="E138" s="22" t="n">
        <v>42587</v>
      </c>
      <c r="F138" s="23" t="s">
        <v>129</v>
      </c>
      <c r="G138" s="23" t="s">
        <v>62</v>
      </c>
      <c r="H138" s="23" t="s">
        <v>432</v>
      </c>
      <c r="I138" s="24" t="s">
        <v>865</v>
      </c>
      <c r="J138" s="24" t="s">
        <v>170</v>
      </c>
      <c r="K138" s="24" t="s">
        <v>113</v>
      </c>
      <c r="L138" s="24" t="s">
        <v>67</v>
      </c>
      <c r="M138" s="25" t="n">
        <v>1</v>
      </c>
      <c r="N138" s="25" t="s">
        <v>68</v>
      </c>
      <c r="O138" s="25" t="s">
        <v>1235</v>
      </c>
      <c r="P138" s="25" t="s">
        <v>70</v>
      </c>
      <c r="Q138" s="25" t="s">
        <v>71</v>
      </c>
      <c r="R138" s="26" t="s">
        <v>72</v>
      </c>
      <c r="S138" s="26" t="s">
        <v>73</v>
      </c>
      <c r="T138" s="26" t="s">
        <v>1236</v>
      </c>
      <c r="U138" s="26" t="s">
        <v>159</v>
      </c>
      <c r="V138" s="26" t="s">
        <v>119</v>
      </c>
      <c r="W138" s="26" t="s">
        <v>120</v>
      </c>
      <c r="X138" s="26" t="s">
        <v>160</v>
      </c>
      <c r="Y138" s="26" t="s">
        <v>157</v>
      </c>
      <c r="Z138" s="26" t="s">
        <v>157</v>
      </c>
      <c r="AA138" s="26" t="s">
        <v>200</v>
      </c>
      <c r="AB138" s="26" t="s">
        <v>148</v>
      </c>
      <c r="AC138" s="27" t="s">
        <v>79</v>
      </c>
      <c r="AD138" s="27" t="s">
        <v>79</v>
      </c>
      <c r="AE138" s="27" t="s">
        <v>79</v>
      </c>
      <c r="AF138" s="27" t="s">
        <v>79</v>
      </c>
      <c r="AG138" s="27" t="s">
        <v>79</v>
      </c>
      <c r="AH138" s="27" t="s">
        <v>79</v>
      </c>
      <c r="AI138" s="27" t="s">
        <v>79</v>
      </c>
      <c r="AJ138" s="27" t="s">
        <v>79</v>
      </c>
      <c r="AK138" s="27" t="s">
        <v>79</v>
      </c>
      <c r="AL138" s="27" t="s">
        <v>79</v>
      </c>
      <c r="AM138" s="27" t="s">
        <v>79</v>
      </c>
      <c r="AN138" s="25" t="s">
        <v>656</v>
      </c>
      <c r="AO138" s="25" t="s">
        <v>83</v>
      </c>
      <c r="AP138" s="25" t="s">
        <v>103</v>
      </c>
      <c r="AQ138" s="25" t="s">
        <v>83</v>
      </c>
      <c r="AR138" s="25" t="s">
        <v>104</v>
      </c>
      <c r="AS138" s="25"/>
      <c r="AT138" s="25"/>
      <c r="AU138" s="20"/>
      <c r="AV138" s="21" t="s">
        <v>85</v>
      </c>
      <c r="AW138" s="21" t="s">
        <v>1237</v>
      </c>
      <c r="AX138" s="29" t="s">
        <v>1238</v>
      </c>
      <c r="AY138" s="29" t="s">
        <v>1239</v>
      </c>
      <c r="AZ138" s="29" t="s">
        <v>1240</v>
      </c>
      <c r="BA138" s="21"/>
      <c r="BB138" s="21"/>
      <c r="BC138" s="21"/>
      <c r="BD138" s="21"/>
      <c r="BE138" s="21" t="s">
        <v>109</v>
      </c>
      <c r="BF138" s="30"/>
      <c r="BG138" s="30"/>
      <c r="BH138" s="30"/>
      <c r="BI138" s="30"/>
    </row>
    <row r="139" customFormat="false" ht="18" hidden="false" customHeight="true" outlineLevel="0" collapsed="false">
      <c r="A139" s="20" t="n">
        <v>136</v>
      </c>
      <c r="B139" s="21" t="s">
        <v>1157</v>
      </c>
      <c r="C139" s="21" t="s">
        <v>511</v>
      </c>
      <c r="D139" s="21" t="s">
        <v>777</v>
      </c>
      <c r="E139" s="22" t="n">
        <v>42611</v>
      </c>
      <c r="F139" s="23" t="s">
        <v>235</v>
      </c>
      <c r="G139" s="23" t="s">
        <v>92</v>
      </c>
      <c r="H139" s="23" t="s">
        <v>1241</v>
      </c>
      <c r="I139" s="24" t="s">
        <v>1242</v>
      </c>
      <c r="J139" s="24" t="s">
        <v>95</v>
      </c>
      <c r="K139" s="24" t="s">
        <v>113</v>
      </c>
      <c r="L139" s="24" t="s">
        <v>67</v>
      </c>
      <c r="M139" s="25" t="n">
        <v>1</v>
      </c>
      <c r="N139" s="25" t="s">
        <v>68</v>
      </c>
      <c r="O139" s="25" t="s">
        <v>1243</v>
      </c>
      <c r="P139" s="25" t="s">
        <v>70</v>
      </c>
      <c r="Q139" s="25" t="s">
        <v>312</v>
      </c>
      <c r="R139" s="26" t="s">
        <v>1244</v>
      </c>
      <c r="S139" s="26" t="s">
        <v>73</v>
      </c>
      <c r="T139" s="26" t="n">
        <v>20</v>
      </c>
      <c r="U139" s="26" t="s">
        <v>157</v>
      </c>
      <c r="V139" s="26" t="s">
        <v>135</v>
      </c>
      <c r="W139" s="26" t="s">
        <v>136</v>
      </c>
      <c r="X139" s="26" t="s">
        <v>76</v>
      </c>
      <c r="Y139" s="26" t="s">
        <v>100</v>
      </c>
      <c r="Z139" s="26" t="s">
        <v>100</v>
      </c>
      <c r="AA139" s="26" t="s">
        <v>200</v>
      </c>
      <c r="AB139" s="26" t="s">
        <v>148</v>
      </c>
      <c r="AC139" s="27" t="s">
        <v>79</v>
      </c>
      <c r="AD139" s="27" t="s">
        <v>79</v>
      </c>
      <c r="AE139" s="27" t="s">
        <v>79</v>
      </c>
      <c r="AF139" s="27" t="s">
        <v>79</v>
      </c>
      <c r="AG139" s="27" t="s">
        <v>79</v>
      </c>
      <c r="AH139" s="27" t="s">
        <v>79</v>
      </c>
      <c r="AI139" s="27" t="s">
        <v>79</v>
      </c>
      <c r="AJ139" s="27" t="s">
        <v>79</v>
      </c>
      <c r="AK139" s="27" t="s">
        <v>79</v>
      </c>
      <c r="AL139" s="27" t="s">
        <v>79</v>
      </c>
      <c r="AM139" s="27" t="s">
        <v>79</v>
      </c>
      <c r="AN139" s="25" t="s">
        <v>80</v>
      </c>
      <c r="AO139" s="25" t="s">
        <v>83</v>
      </c>
      <c r="AP139" s="25" t="s">
        <v>123</v>
      </c>
      <c r="AQ139" s="25" t="s">
        <v>83</v>
      </c>
      <c r="AR139" s="25" t="s">
        <v>124</v>
      </c>
      <c r="AS139" s="25"/>
      <c r="AT139" s="25"/>
      <c r="AU139" s="20"/>
      <c r="AV139" s="21" t="s">
        <v>85</v>
      </c>
      <c r="AW139" s="21" t="s">
        <v>1245</v>
      </c>
      <c r="AX139" s="29" t="s">
        <v>1246</v>
      </c>
      <c r="AY139" s="29" t="s">
        <v>1247</v>
      </c>
      <c r="AZ139" s="29" t="s">
        <v>1248</v>
      </c>
      <c r="BA139" s="21"/>
      <c r="BB139" s="21"/>
      <c r="BC139" s="21"/>
      <c r="BD139" s="21"/>
      <c r="BE139" s="21" t="s">
        <v>90</v>
      </c>
      <c r="BF139" s="30"/>
      <c r="BG139" s="30"/>
      <c r="BH139" s="30"/>
      <c r="BI139" s="30"/>
    </row>
    <row r="140" customFormat="false" ht="18" hidden="false" customHeight="true" outlineLevel="0" collapsed="false">
      <c r="A140" s="20" t="n">
        <v>137</v>
      </c>
      <c r="B140" s="21" t="s">
        <v>1157</v>
      </c>
      <c r="C140" s="21" t="s">
        <v>511</v>
      </c>
      <c r="D140" s="21" t="s">
        <v>777</v>
      </c>
      <c r="E140" s="22" t="n">
        <v>42613</v>
      </c>
      <c r="F140" s="23" t="s">
        <v>129</v>
      </c>
      <c r="G140" s="23" t="s">
        <v>62</v>
      </c>
      <c r="H140" s="23" t="s">
        <v>1000</v>
      </c>
      <c r="I140" s="24" t="s">
        <v>144</v>
      </c>
      <c r="J140" s="24" t="s">
        <v>95</v>
      </c>
      <c r="K140" s="24" t="s">
        <v>66</v>
      </c>
      <c r="L140" s="24" t="s">
        <v>67</v>
      </c>
      <c r="M140" s="25" t="n">
        <v>1</v>
      </c>
      <c r="N140" s="25" t="s">
        <v>68</v>
      </c>
      <c r="O140" s="25" t="s">
        <v>1249</v>
      </c>
      <c r="P140" s="25" t="s">
        <v>70</v>
      </c>
      <c r="Q140" s="25" t="s">
        <v>71</v>
      </c>
      <c r="R140" s="26" t="s">
        <v>79</v>
      </c>
      <c r="S140" s="26" t="s">
        <v>79</v>
      </c>
      <c r="T140" s="26" t="s">
        <v>79</v>
      </c>
      <c r="U140" s="26" t="s">
        <v>79</v>
      </c>
      <c r="V140" s="26" t="s">
        <v>79</v>
      </c>
      <c r="W140" s="26" t="s">
        <v>79</v>
      </c>
      <c r="X140" s="26" t="s">
        <v>79</v>
      </c>
      <c r="Y140" s="26" t="s">
        <v>79</v>
      </c>
      <c r="Z140" s="26" t="s">
        <v>79</v>
      </c>
      <c r="AA140" s="26" t="s">
        <v>79</v>
      </c>
      <c r="AB140" s="26" t="s">
        <v>79</v>
      </c>
      <c r="AC140" s="27" t="s">
        <v>1250</v>
      </c>
      <c r="AD140" s="27" t="s">
        <v>73</v>
      </c>
      <c r="AE140" s="27" t="n">
        <v>27</v>
      </c>
      <c r="AF140" s="27" t="s">
        <v>99</v>
      </c>
      <c r="AG140" s="27" t="s">
        <v>74</v>
      </c>
      <c r="AH140" s="27" t="s">
        <v>75</v>
      </c>
      <c r="AI140" s="27" t="s">
        <v>76</v>
      </c>
      <c r="AJ140" s="27" t="s">
        <v>100</v>
      </c>
      <c r="AK140" s="27" t="s">
        <v>100</v>
      </c>
      <c r="AL140" s="27" t="s">
        <v>1040</v>
      </c>
      <c r="AM140" s="27" t="s">
        <v>162</v>
      </c>
      <c r="AN140" s="25" t="s">
        <v>83</v>
      </c>
      <c r="AO140" s="25" t="s">
        <v>607</v>
      </c>
      <c r="AP140" s="25" t="s">
        <v>82</v>
      </c>
      <c r="AQ140" s="25" t="s">
        <v>785</v>
      </c>
      <c r="AR140" s="25" t="s">
        <v>84</v>
      </c>
      <c r="AS140" s="25"/>
      <c r="AT140" s="25"/>
      <c r="AU140" s="20" t="s">
        <v>1251</v>
      </c>
      <c r="AV140" s="21" t="s">
        <v>85</v>
      </c>
      <c r="AW140" s="21" t="s">
        <v>1252</v>
      </c>
      <c r="AX140" s="29" t="s">
        <v>1253</v>
      </c>
      <c r="AY140" s="29" t="s">
        <v>1254</v>
      </c>
      <c r="AZ140" s="32"/>
      <c r="BA140" s="21"/>
      <c r="BB140" s="21"/>
      <c r="BC140" s="21"/>
      <c r="BD140" s="21"/>
      <c r="BE140" s="21" t="s">
        <v>109</v>
      </c>
      <c r="BF140" s="30"/>
      <c r="BG140" s="30"/>
      <c r="BH140" s="30"/>
      <c r="BI140" s="30"/>
    </row>
    <row r="141" customFormat="false" ht="18" hidden="false" customHeight="true" outlineLevel="0" collapsed="false">
      <c r="A141" s="20" t="n">
        <v>138</v>
      </c>
      <c r="B141" s="21" t="s">
        <v>1157</v>
      </c>
      <c r="C141" s="21" t="s">
        <v>511</v>
      </c>
      <c r="D141" s="21" t="s">
        <v>777</v>
      </c>
      <c r="E141" s="22" t="n">
        <v>42613</v>
      </c>
      <c r="F141" s="23" t="s">
        <v>129</v>
      </c>
      <c r="G141" s="23" t="s">
        <v>62</v>
      </c>
      <c r="H141" s="23" t="s">
        <v>1000</v>
      </c>
      <c r="I141" s="24" t="s">
        <v>169</v>
      </c>
      <c r="J141" s="24" t="s">
        <v>170</v>
      </c>
      <c r="K141" s="24" t="s">
        <v>113</v>
      </c>
      <c r="L141" s="24" t="s">
        <v>67</v>
      </c>
      <c r="M141" s="25" t="n">
        <v>1</v>
      </c>
      <c r="N141" s="25" t="s">
        <v>68</v>
      </c>
      <c r="O141" s="25" t="s">
        <v>1255</v>
      </c>
      <c r="P141" s="25" t="s">
        <v>70</v>
      </c>
      <c r="Q141" s="25" t="s">
        <v>71</v>
      </c>
      <c r="R141" s="26" t="s">
        <v>1256</v>
      </c>
      <c r="S141" s="26" t="s">
        <v>73</v>
      </c>
      <c r="T141" s="26" t="n">
        <v>1</v>
      </c>
      <c r="U141" s="26" t="s">
        <v>159</v>
      </c>
      <c r="V141" s="26" t="s">
        <v>119</v>
      </c>
      <c r="W141" s="26" t="s">
        <v>120</v>
      </c>
      <c r="X141" s="26" t="s">
        <v>160</v>
      </c>
      <c r="Y141" s="26" t="s">
        <v>157</v>
      </c>
      <c r="Z141" s="26" t="s">
        <v>157</v>
      </c>
      <c r="AA141" s="26" t="s">
        <v>1257</v>
      </c>
      <c r="AB141" s="26" t="s">
        <v>162</v>
      </c>
      <c r="AC141" s="27" t="s">
        <v>79</v>
      </c>
      <c r="AD141" s="27" t="s">
        <v>79</v>
      </c>
      <c r="AE141" s="27" t="s">
        <v>79</v>
      </c>
      <c r="AF141" s="27" t="s">
        <v>79</v>
      </c>
      <c r="AG141" s="27" t="s">
        <v>79</v>
      </c>
      <c r="AH141" s="27" t="s">
        <v>79</v>
      </c>
      <c r="AI141" s="27" t="s">
        <v>79</v>
      </c>
      <c r="AJ141" s="27" t="s">
        <v>79</v>
      </c>
      <c r="AK141" s="27" t="s">
        <v>79</v>
      </c>
      <c r="AL141" s="27" t="s">
        <v>79</v>
      </c>
      <c r="AM141" s="27" t="s">
        <v>79</v>
      </c>
      <c r="AN141" s="25" t="s">
        <v>83</v>
      </c>
      <c r="AO141" s="25" t="s">
        <v>607</v>
      </c>
      <c r="AP141" s="25" t="s">
        <v>82</v>
      </c>
      <c r="AQ141" s="25" t="s">
        <v>785</v>
      </c>
      <c r="AR141" s="25" t="s">
        <v>84</v>
      </c>
      <c r="AS141" s="25"/>
      <c r="AT141" s="25"/>
      <c r="AU141" s="20" t="s">
        <v>1258</v>
      </c>
      <c r="AV141" s="21" t="s">
        <v>85</v>
      </c>
      <c r="AW141" s="21" t="s">
        <v>1252</v>
      </c>
      <c r="AX141" s="29" t="s">
        <v>1253</v>
      </c>
      <c r="AY141" s="29" t="s">
        <v>1254</v>
      </c>
      <c r="AZ141" s="32"/>
      <c r="BA141" s="21"/>
      <c r="BB141" s="21"/>
      <c r="BC141" s="21"/>
      <c r="BD141" s="21"/>
      <c r="BE141" s="21" t="s">
        <v>109</v>
      </c>
      <c r="BF141" s="30"/>
      <c r="BG141" s="30"/>
      <c r="BH141" s="30"/>
      <c r="BI141" s="30"/>
    </row>
    <row r="142" customFormat="false" ht="18" hidden="false" customHeight="true" outlineLevel="0" collapsed="false">
      <c r="A142" s="20" t="n">
        <v>139</v>
      </c>
      <c r="B142" s="21" t="s">
        <v>1157</v>
      </c>
      <c r="C142" s="21" t="s">
        <v>551</v>
      </c>
      <c r="D142" s="21" t="s">
        <v>777</v>
      </c>
      <c r="E142" s="22" t="n">
        <v>42614</v>
      </c>
      <c r="F142" s="23" t="s">
        <v>329</v>
      </c>
      <c r="G142" s="23" t="s">
        <v>62</v>
      </c>
      <c r="H142" s="23" t="s">
        <v>689</v>
      </c>
      <c r="I142" s="24" t="s">
        <v>1259</v>
      </c>
      <c r="J142" s="24" t="s">
        <v>65</v>
      </c>
      <c r="K142" s="24" t="s">
        <v>113</v>
      </c>
      <c r="L142" s="24" t="s">
        <v>67</v>
      </c>
      <c r="M142" s="25" t="n">
        <v>1</v>
      </c>
      <c r="N142" s="25" t="s">
        <v>68</v>
      </c>
      <c r="O142" s="25" t="s">
        <v>1260</v>
      </c>
      <c r="P142" s="25" t="s">
        <v>70</v>
      </c>
      <c r="Q142" s="25" t="s">
        <v>71</v>
      </c>
      <c r="R142" s="26" t="s">
        <v>1261</v>
      </c>
      <c r="S142" s="26" t="s">
        <v>73</v>
      </c>
      <c r="T142" s="26" t="n">
        <v>35</v>
      </c>
      <c r="U142" s="26" t="s">
        <v>99</v>
      </c>
      <c r="V142" s="26" t="s">
        <v>119</v>
      </c>
      <c r="W142" s="26" t="s">
        <v>120</v>
      </c>
      <c r="X142" s="26" t="s">
        <v>72</v>
      </c>
      <c r="Y142" s="26" t="s">
        <v>100</v>
      </c>
      <c r="Z142" s="26" t="s">
        <v>100</v>
      </c>
      <c r="AA142" s="26" t="s">
        <v>1262</v>
      </c>
      <c r="AB142" s="26" t="s">
        <v>78</v>
      </c>
      <c r="AC142" s="27" t="s">
        <v>79</v>
      </c>
      <c r="AD142" s="27" t="s">
        <v>79</v>
      </c>
      <c r="AE142" s="27" t="s">
        <v>79</v>
      </c>
      <c r="AF142" s="27" t="s">
        <v>79</v>
      </c>
      <c r="AG142" s="27" t="s">
        <v>79</v>
      </c>
      <c r="AH142" s="27" t="s">
        <v>79</v>
      </c>
      <c r="AI142" s="27" t="s">
        <v>79</v>
      </c>
      <c r="AJ142" s="27" t="s">
        <v>79</v>
      </c>
      <c r="AK142" s="27" t="s">
        <v>79</v>
      </c>
      <c r="AL142" s="27" t="s">
        <v>79</v>
      </c>
      <c r="AM142" s="27" t="s">
        <v>79</v>
      </c>
      <c r="AN142" s="25" t="s">
        <v>80</v>
      </c>
      <c r="AO142" s="25" t="s">
        <v>83</v>
      </c>
      <c r="AP142" s="25" t="s">
        <v>123</v>
      </c>
      <c r="AQ142" s="25" t="s">
        <v>83</v>
      </c>
      <c r="AR142" s="25" t="s">
        <v>124</v>
      </c>
      <c r="AS142" s="25" t="s">
        <v>1263</v>
      </c>
      <c r="AT142" s="25"/>
      <c r="AU142" s="20"/>
      <c r="AV142" s="21" t="s">
        <v>85</v>
      </c>
      <c r="AW142" s="21" t="s">
        <v>1264</v>
      </c>
      <c r="AX142" s="29" t="s">
        <v>1265</v>
      </c>
      <c r="AY142" s="21"/>
      <c r="AZ142" s="32"/>
      <c r="BA142" s="21"/>
      <c r="BB142" s="21"/>
      <c r="BC142" s="21"/>
      <c r="BD142" s="21"/>
      <c r="BE142" s="21" t="s">
        <v>109</v>
      </c>
      <c r="BF142" s="30"/>
      <c r="BG142" s="30"/>
      <c r="BH142" s="30"/>
      <c r="BI142" s="30"/>
    </row>
    <row r="143" customFormat="false" ht="18" hidden="false" customHeight="true" outlineLevel="0" collapsed="false">
      <c r="A143" s="20" t="n">
        <v>140</v>
      </c>
      <c r="B143" s="21" t="s">
        <v>1157</v>
      </c>
      <c r="C143" s="21" t="s">
        <v>551</v>
      </c>
      <c r="D143" s="21" t="s">
        <v>777</v>
      </c>
      <c r="E143" s="22" t="n">
        <v>42621</v>
      </c>
      <c r="F143" s="23" t="s">
        <v>224</v>
      </c>
      <c r="G143" s="23" t="s">
        <v>111</v>
      </c>
      <c r="H143" s="23" t="s">
        <v>225</v>
      </c>
      <c r="I143" s="24" t="s">
        <v>131</v>
      </c>
      <c r="J143" s="24" t="s">
        <v>95</v>
      </c>
      <c r="K143" s="24" t="s">
        <v>237</v>
      </c>
      <c r="L143" s="24" t="s">
        <v>67</v>
      </c>
      <c r="M143" s="25" t="n">
        <v>1</v>
      </c>
      <c r="N143" s="25" t="s">
        <v>68</v>
      </c>
      <c r="O143" s="25" t="s">
        <v>1266</v>
      </c>
      <c r="P143" s="25" t="s">
        <v>70</v>
      </c>
      <c r="Q143" s="25" t="s">
        <v>249</v>
      </c>
      <c r="R143" s="26" t="s">
        <v>1267</v>
      </c>
      <c r="S143" s="26" t="s">
        <v>73</v>
      </c>
      <c r="T143" s="26" t="n">
        <v>0</v>
      </c>
      <c r="U143" s="26" t="s">
        <v>72</v>
      </c>
      <c r="V143" s="26" t="s">
        <v>135</v>
      </c>
      <c r="W143" s="26" t="s">
        <v>136</v>
      </c>
      <c r="X143" s="26" t="s">
        <v>121</v>
      </c>
      <c r="Y143" s="26" t="s">
        <v>72</v>
      </c>
      <c r="Z143" s="26" t="s">
        <v>72</v>
      </c>
      <c r="AA143" s="26" t="s">
        <v>323</v>
      </c>
      <c r="AB143" s="26" t="s">
        <v>324</v>
      </c>
      <c r="AC143" s="27" t="s">
        <v>79</v>
      </c>
      <c r="AD143" s="27" t="s">
        <v>79</v>
      </c>
      <c r="AE143" s="27" t="s">
        <v>79</v>
      </c>
      <c r="AF143" s="27" t="s">
        <v>79</v>
      </c>
      <c r="AG143" s="27" t="s">
        <v>79</v>
      </c>
      <c r="AH143" s="27" t="s">
        <v>79</v>
      </c>
      <c r="AI143" s="27" t="s">
        <v>79</v>
      </c>
      <c r="AJ143" s="27" t="s">
        <v>79</v>
      </c>
      <c r="AK143" s="27" t="s">
        <v>79</v>
      </c>
      <c r="AL143" s="27" t="s">
        <v>79</v>
      </c>
      <c r="AM143" s="27" t="s">
        <v>79</v>
      </c>
      <c r="AN143" s="25" t="s">
        <v>102</v>
      </c>
      <c r="AO143" s="25" t="s">
        <v>373</v>
      </c>
      <c r="AP143" s="25" t="s">
        <v>103</v>
      </c>
      <c r="AQ143" s="25" t="s">
        <v>83</v>
      </c>
      <c r="AR143" s="25" t="s">
        <v>104</v>
      </c>
      <c r="AS143" s="25"/>
      <c r="AT143" s="25"/>
      <c r="AU143" s="20"/>
      <c r="AV143" s="21" t="s">
        <v>85</v>
      </c>
      <c r="AW143" s="21" t="s">
        <v>1268</v>
      </c>
      <c r="AX143" s="29" t="s">
        <v>1269</v>
      </c>
      <c r="AY143" s="32"/>
      <c r="AZ143" s="21"/>
      <c r="BA143" s="21"/>
      <c r="BB143" s="21"/>
      <c r="BC143" s="21"/>
      <c r="BD143" s="21"/>
      <c r="BE143" s="21" t="s">
        <v>90</v>
      </c>
      <c r="BF143" s="30"/>
      <c r="BG143" s="30"/>
      <c r="BH143" s="30"/>
      <c r="BI143" s="30"/>
    </row>
    <row r="144" customFormat="false" ht="18" hidden="false" customHeight="true" outlineLevel="0" collapsed="false">
      <c r="A144" s="20" t="n">
        <v>141</v>
      </c>
      <c r="B144" s="21" t="s">
        <v>1157</v>
      </c>
      <c r="C144" s="21" t="s">
        <v>551</v>
      </c>
      <c r="D144" s="21" t="s">
        <v>777</v>
      </c>
      <c r="E144" s="22" t="n">
        <v>42630</v>
      </c>
      <c r="F144" s="23" t="s">
        <v>91</v>
      </c>
      <c r="G144" s="23" t="s">
        <v>92</v>
      </c>
      <c r="H144" s="23" t="s">
        <v>1270</v>
      </c>
      <c r="I144" s="24" t="s">
        <v>226</v>
      </c>
      <c r="J144" s="24" t="s">
        <v>95</v>
      </c>
      <c r="K144" s="24" t="s">
        <v>237</v>
      </c>
      <c r="L144" s="24" t="s">
        <v>67</v>
      </c>
      <c r="M144" s="25" t="n">
        <v>1</v>
      </c>
      <c r="N144" s="25" t="s">
        <v>68</v>
      </c>
      <c r="O144" s="25" t="s">
        <v>1271</v>
      </c>
      <c r="P144" s="25" t="s">
        <v>70</v>
      </c>
      <c r="Q144" s="25" t="s">
        <v>282</v>
      </c>
      <c r="R144" s="26" t="s">
        <v>1272</v>
      </c>
      <c r="S144" s="26" t="s">
        <v>73</v>
      </c>
      <c r="T144" s="26" t="n">
        <v>43</v>
      </c>
      <c r="U144" s="26" t="s">
        <v>99</v>
      </c>
      <c r="V144" s="26" t="s">
        <v>135</v>
      </c>
      <c r="W144" s="26" t="s">
        <v>136</v>
      </c>
      <c r="X144" s="26" t="s">
        <v>72</v>
      </c>
      <c r="Y144" s="26" t="s">
        <v>100</v>
      </c>
      <c r="Z144" s="26" t="s">
        <v>100</v>
      </c>
      <c r="AA144" s="26" t="s">
        <v>1273</v>
      </c>
      <c r="AB144" s="26" t="s">
        <v>162</v>
      </c>
      <c r="AC144" s="27" t="s">
        <v>79</v>
      </c>
      <c r="AD144" s="27" t="s">
        <v>79</v>
      </c>
      <c r="AE144" s="27" t="s">
        <v>79</v>
      </c>
      <c r="AF144" s="27" t="s">
        <v>79</v>
      </c>
      <c r="AG144" s="27" t="s">
        <v>79</v>
      </c>
      <c r="AH144" s="27" t="s">
        <v>79</v>
      </c>
      <c r="AI144" s="27" t="s">
        <v>79</v>
      </c>
      <c r="AJ144" s="27" t="s">
        <v>79</v>
      </c>
      <c r="AK144" s="27" t="s">
        <v>79</v>
      </c>
      <c r="AL144" s="27" t="s">
        <v>79</v>
      </c>
      <c r="AM144" s="27" t="s">
        <v>79</v>
      </c>
      <c r="AN144" s="25" t="s">
        <v>80</v>
      </c>
      <c r="AO144" s="25" t="s">
        <v>83</v>
      </c>
      <c r="AP144" s="25" t="s">
        <v>123</v>
      </c>
      <c r="AQ144" s="25" t="s">
        <v>83</v>
      </c>
      <c r="AR144" s="25" t="s">
        <v>124</v>
      </c>
      <c r="AS144" s="25"/>
      <c r="AT144" s="25"/>
      <c r="AU144" s="20"/>
      <c r="AV144" s="21" t="s">
        <v>85</v>
      </c>
      <c r="AW144" s="21" t="s">
        <v>1274</v>
      </c>
      <c r="AX144" s="29" t="s">
        <v>1275</v>
      </c>
      <c r="AY144" s="29" t="s">
        <v>1276</v>
      </c>
      <c r="AZ144" s="29" t="s">
        <v>1277</v>
      </c>
      <c r="BA144" s="21"/>
      <c r="BB144" s="21"/>
      <c r="BC144" s="21"/>
      <c r="BD144" s="21"/>
      <c r="BE144" s="21" t="s">
        <v>90</v>
      </c>
      <c r="BF144" s="30"/>
      <c r="BG144" s="30"/>
      <c r="BH144" s="30"/>
      <c r="BI144" s="30"/>
    </row>
    <row r="145" customFormat="false" ht="18" hidden="false" customHeight="true" outlineLevel="0" collapsed="false">
      <c r="A145" s="20" t="n">
        <v>142</v>
      </c>
      <c r="B145" s="21" t="s">
        <v>1157</v>
      </c>
      <c r="C145" s="21" t="s">
        <v>551</v>
      </c>
      <c r="D145" s="21" t="s">
        <v>777</v>
      </c>
      <c r="E145" s="22" t="n">
        <v>42630</v>
      </c>
      <c r="F145" s="23" t="s">
        <v>205</v>
      </c>
      <c r="G145" s="23" t="s">
        <v>206</v>
      </c>
      <c r="H145" s="23" t="s">
        <v>207</v>
      </c>
      <c r="I145" s="24" t="s">
        <v>1278</v>
      </c>
      <c r="J145" s="24" t="s">
        <v>65</v>
      </c>
      <c r="K145" s="24" t="s">
        <v>1279</v>
      </c>
      <c r="L145" s="24" t="s">
        <v>172</v>
      </c>
      <c r="M145" s="25" t="n">
        <v>1</v>
      </c>
      <c r="N145" s="25" t="s">
        <v>68</v>
      </c>
      <c r="O145" s="25" t="s">
        <v>1280</v>
      </c>
      <c r="P145" s="25" t="s">
        <v>70</v>
      </c>
      <c r="Q145" s="25" t="s">
        <v>249</v>
      </c>
      <c r="R145" s="26" t="s">
        <v>1281</v>
      </c>
      <c r="S145" s="26" t="s">
        <v>73</v>
      </c>
      <c r="T145" s="26" t="n">
        <v>16</v>
      </c>
      <c r="U145" s="26" t="s">
        <v>159</v>
      </c>
      <c r="V145" s="26" t="s">
        <v>119</v>
      </c>
      <c r="W145" s="26" t="s">
        <v>120</v>
      </c>
      <c r="X145" s="26" t="s">
        <v>160</v>
      </c>
      <c r="Y145" s="26" t="s">
        <v>157</v>
      </c>
      <c r="Z145" s="26" t="s">
        <v>157</v>
      </c>
      <c r="AA145" s="26" t="s">
        <v>454</v>
      </c>
      <c r="AB145" s="26" t="s">
        <v>213</v>
      </c>
      <c r="AC145" s="27" t="s">
        <v>79</v>
      </c>
      <c r="AD145" s="27" t="s">
        <v>79</v>
      </c>
      <c r="AE145" s="27" t="s">
        <v>79</v>
      </c>
      <c r="AF145" s="27" t="s">
        <v>79</v>
      </c>
      <c r="AG145" s="27" t="s">
        <v>79</v>
      </c>
      <c r="AH145" s="27" t="s">
        <v>79</v>
      </c>
      <c r="AI145" s="27" t="s">
        <v>79</v>
      </c>
      <c r="AJ145" s="27" t="s">
        <v>79</v>
      </c>
      <c r="AK145" s="27" t="s">
        <v>79</v>
      </c>
      <c r="AL145" s="27" t="s">
        <v>79</v>
      </c>
      <c r="AM145" s="27" t="s">
        <v>79</v>
      </c>
      <c r="AN145" s="25" t="s">
        <v>102</v>
      </c>
      <c r="AO145" s="25" t="s">
        <v>83</v>
      </c>
      <c r="AP145" s="25" t="s">
        <v>103</v>
      </c>
      <c r="AQ145" s="25" t="s">
        <v>83</v>
      </c>
      <c r="AR145" s="25" t="s">
        <v>104</v>
      </c>
      <c r="AS145" s="25"/>
      <c r="AT145" s="25"/>
      <c r="AU145" s="20"/>
      <c r="AV145" s="21" t="s">
        <v>85</v>
      </c>
      <c r="AW145" s="21" t="s">
        <v>1282</v>
      </c>
      <c r="AX145" s="29" t="s">
        <v>1283</v>
      </c>
      <c r="AY145" s="29" t="s">
        <v>1284</v>
      </c>
      <c r="AZ145" s="29" t="s">
        <v>1285</v>
      </c>
      <c r="BA145" s="21"/>
      <c r="BB145" s="21"/>
      <c r="BC145" s="21"/>
      <c r="BD145" s="21"/>
      <c r="BE145" s="21" t="s">
        <v>109</v>
      </c>
      <c r="BF145" s="30"/>
      <c r="BG145" s="30"/>
      <c r="BH145" s="30"/>
      <c r="BI145" s="30"/>
    </row>
    <row r="146" customFormat="false" ht="18" hidden="false" customHeight="true" outlineLevel="0" collapsed="false">
      <c r="A146" s="20" t="n">
        <v>143</v>
      </c>
      <c r="B146" s="21" t="s">
        <v>1157</v>
      </c>
      <c r="C146" s="21" t="s">
        <v>551</v>
      </c>
      <c r="D146" s="21" t="s">
        <v>777</v>
      </c>
      <c r="E146" s="22" t="n">
        <v>42631</v>
      </c>
      <c r="F146" s="23" t="s">
        <v>246</v>
      </c>
      <c r="G146" s="23" t="s">
        <v>153</v>
      </c>
      <c r="H146" s="23" t="s">
        <v>670</v>
      </c>
      <c r="I146" s="24" t="s">
        <v>1286</v>
      </c>
      <c r="J146" s="24" t="s">
        <v>65</v>
      </c>
      <c r="K146" s="24" t="s">
        <v>113</v>
      </c>
      <c r="L146" s="24" t="s">
        <v>67</v>
      </c>
      <c r="M146" s="25" t="n">
        <v>2</v>
      </c>
      <c r="N146" s="25" t="s">
        <v>184</v>
      </c>
      <c r="O146" s="31" t="s">
        <v>1287</v>
      </c>
      <c r="P146" s="25" t="s">
        <v>186</v>
      </c>
      <c r="Q146" s="25" t="s">
        <v>1288</v>
      </c>
      <c r="R146" s="26" t="s">
        <v>1289</v>
      </c>
      <c r="S146" s="26" t="s">
        <v>73</v>
      </c>
      <c r="T146" s="26" t="n">
        <v>23</v>
      </c>
      <c r="U146" s="26" t="s">
        <v>99</v>
      </c>
      <c r="V146" s="26" t="s">
        <v>119</v>
      </c>
      <c r="W146" s="26" t="s">
        <v>120</v>
      </c>
      <c r="X146" s="26" t="s">
        <v>76</v>
      </c>
      <c r="Y146" s="26" t="s">
        <v>72</v>
      </c>
      <c r="Z146" s="26" t="s">
        <v>72</v>
      </c>
      <c r="AA146" s="26" t="s">
        <v>200</v>
      </c>
      <c r="AB146" s="26" t="s">
        <v>148</v>
      </c>
      <c r="AC146" s="27" t="s">
        <v>79</v>
      </c>
      <c r="AD146" s="27" t="s">
        <v>79</v>
      </c>
      <c r="AE146" s="27" t="s">
        <v>79</v>
      </c>
      <c r="AF146" s="27" t="s">
        <v>79</v>
      </c>
      <c r="AG146" s="27" t="s">
        <v>79</v>
      </c>
      <c r="AH146" s="27" t="s">
        <v>79</v>
      </c>
      <c r="AI146" s="27" t="s">
        <v>79</v>
      </c>
      <c r="AJ146" s="27" t="s">
        <v>79</v>
      </c>
      <c r="AK146" s="27" t="s">
        <v>79</v>
      </c>
      <c r="AL146" s="27" t="s">
        <v>79</v>
      </c>
      <c r="AM146" s="27" t="s">
        <v>79</v>
      </c>
      <c r="AN146" s="25" t="s">
        <v>80</v>
      </c>
      <c r="AO146" s="25" t="s">
        <v>83</v>
      </c>
      <c r="AP146" s="25" t="s">
        <v>123</v>
      </c>
      <c r="AQ146" s="25" t="s">
        <v>83</v>
      </c>
      <c r="AR146" s="25" t="s">
        <v>124</v>
      </c>
      <c r="AS146" s="25"/>
      <c r="AT146" s="25"/>
      <c r="AU146" s="20"/>
      <c r="AV146" s="21" t="s">
        <v>85</v>
      </c>
      <c r="AW146" s="21" t="s">
        <v>1290</v>
      </c>
      <c r="AX146" s="29" t="s">
        <v>1291</v>
      </c>
      <c r="AY146" s="29" t="s">
        <v>1292</v>
      </c>
      <c r="AZ146" s="35" t="s">
        <v>1293</v>
      </c>
      <c r="BA146" s="21"/>
      <c r="BB146" s="21"/>
      <c r="BC146" s="21"/>
      <c r="BD146" s="21"/>
      <c r="BE146" s="21" t="s">
        <v>90</v>
      </c>
      <c r="BF146" s="30"/>
      <c r="BG146" s="30"/>
      <c r="BH146" s="30"/>
      <c r="BI146" s="30"/>
    </row>
    <row r="147" customFormat="false" ht="18" hidden="false" customHeight="true" outlineLevel="0" collapsed="false">
      <c r="A147" s="20" t="n">
        <v>144</v>
      </c>
      <c r="B147" s="21" t="s">
        <v>1157</v>
      </c>
      <c r="C147" s="21" t="s">
        <v>551</v>
      </c>
      <c r="D147" s="21" t="s">
        <v>777</v>
      </c>
      <c r="E147" s="22" t="n">
        <v>42631</v>
      </c>
      <c r="F147" s="23" t="s">
        <v>224</v>
      </c>
      <c r="G147" s="23" t="s">
        <v>111</v>
      </c>
      <c r="H147" s="23" t="s">
        <v>225</v>
      </c>
      <c r="I147" s="24" t="s">
        <v>65</v>
      </c>
      <c r="J147" s="24" t="s">
        <v>65</v>
      </c>
      <c r="K147" s="24" t="s">
        <v>113</v>
      </c>
      <c r="L147" s="24" t="s">
        <v>67</v>
      </c>
      <c r="M147" s="25" t="n">
        <v>1</v>
      </c>
      <c r="N147" s="25" t="s">
        <v>68</v>
      </c>
      <c r="O147" s="25" t="s">
        <v>1294</v>
      </c>
      <c r="P147" s="25" t="s">
        <v>70</v>
      </c>
      <c r="Q147" s="25" t="s">
        <v>360</v>
      </c>
      <c r="R147" s="26" t="s">
        <v>1295</v>
      </c>
      <c r="S147" s="26" t="s">
        <v>73</v>
      </c>
      <c r="T147" s="26" t="n">
        <v>20</v>
      </c>
      <c r="U147" s="26" t="s">
        <v>157</v>
      </c>
      <c r="V147" s="26" t="s">
        <v>135</v>
      </c>
      <c r="W147" s="26" t="s">
        <v>136</v>
      </c>
      <c r="X147" s="26" t="s">
        <v>160</v>
      </c>
      <c r="Y147" s="26" t="s">
        <v>157</v>
      </c>
      <c r="Z147" s="26" t="s">
        <v>157</v>
      </c>
      <c r="AA147" s="26" t="s">
        <v>200</v>
      </c>
      <c r="AB147" s="26" t="s">
        <v>148</v>
      </c>
      <c r="AC147" s="27" t="s">
        <v>79</v>
      </c>
      <c r="AD147" s="27" t="s">
        <v>79</v>
      </c>
      <c r="AE147" s="27" t="s">
        <v>79</v>
      </c>
      <c r="AF147" s="27" t="s">
        <v>79</v>
      </c>
      <c r="AG147" s="27" t="s">
        <v>79</v>
      </c>
      <c r="AH147" s="27" t="s">
        <v>79</v>
      </c>
      <c r="AI147" s="27" t="s">
        <v>79</v>
      </c>
      <c r="AJ147" s="27" t="s">
        <v>79</v>
      </c>
      <c r="AK147" s="27" t="s">
        <v>79</v>
      </c>
      <c r="AL147" s="27" t="s">
        <v>79</v>
      </c>
      <c r="AM147" s="27" t="s">
        <v>79</v>
      </c>
      <c r="AN147" s="25" t="s">
        <v>80</v>
      </c>
      <c r="AO147" s="25" t="s">
        <v>83</v>
      </c>
      <c r="AP147" s="25" t="s">
        <v>123</v>
      </c>
      <c r="AQ147" s="25" t="s">
        <v>83</v>
      </c>
      <c r="AR147" s="25" t="s">
        <v>124</v>
      </c>
      <c r="AS147" s="25" t="s">
        <v>1296</v>
      </c>
      <c r="AT147" s="25"/>
      <c r="AU147" s="20" t="s">
        <v>1297</v>
      </c>
      <c r="AV147" s="21" t="s">
        <v>85</v>
      </c>
      <c r="AW147" s="21" t="s">
        <v>1298</v>
      </c>
      <c r="AX147" s="29" t="s">
        <v>1299</v>
      </c>
      <c r="AY147" s="29" t="s">
        <v>1300</v>
      </c>
      <c r="AZ147" s="29" t="s">
        <v>1301</v>
      </c>
      <c r="BA147" s="21"/>
      <c r="BB147" s="21"/>
      <c r="BC147" s="21"/>
      <c r="BD147" s="21"/>
      <c r="BE147" s="21" t="s">
        <v>109</v>
      </c>
      <c r="BF147" s="30"/>
      <c r="BG147" s="30"/>
      <c r="BH147" s="30"/>
      <c r="BI147" s="30"/>
    </row>
    <row r="148" customFormat="false" ht="18" hidden="false" customHeight="true" outlineLevel="0" collapsed="false">
      <c r="A148" s="20" t="n">
        <v>145</v>
      </c>
      <c r="B148" s="21" t="s">
        <v>1157</v>
      </c>
      <c r="C148" s="21" t="s">
        <v>551</v>
      </c>
      <c r="D148" s="21" t="s">
        <v>777</v>
      </c>
      <c r="E148" s="22" t="n">
        <v>42637</v>
      </c>
      <c r="F148" s="23" t="s">
        <v>129</v>
      </c>
      <c r="G148" s="23" t="s">
        <v>62</v>
      </c>
      <c r="H148" s="23" t="s">
        <v>1302</v>
      </c>
      <c r="I148" s="24" t="s">
        <v>144</v>
      </c>
      <c r="J148" s="24" t="s">
        <v>95</v>
      </c>
      <c r="K148" s="24" t="s">
        <v>1303</v>
      </c>
      <c r="L148" s="24" t="s">
        <v>209</v>
      </c>
      <c r="M148" s="25" t="n">
        <v>1</v>
      </c>
      <c r="N148" s="25" t="s">
        <v>68</v>
      </c>
      <c r="O148" s="25" t="s">
        <v>1304</v>
      </c>
      <c r="P148" s="25" t="s">
        <v>70</v>
      </c>
      <c r="Q148" s="25" t="s">
        <v>282</v>
      </c>
      <c r="R148" s="26" t="s">
        <v>72</v>
      </c>
      <c r="S148" s="26" t="s">
        <v>73</v>
      </c>
      <c r="T148" s="26" t="n">
        <v>20</v>
      </c>
      <c r="U148" s="26" t="s">
        <v>157</v>
      </c>
      <c r="V148" s="26" t="s">
        <v>74</v>
      </c>
      <c r="W148" s="26" t="s">
        <v>75</v>
      </c>
      <c r="X148" s="26" t="s">
        <v>76</v>
      </c>
      <c r="Y148" s="26" t="s">
        <v>100</v>
      </c>
      <c r="Z148" s="26" t="s">
        <v>100</v>
      </c>
      <c r="AA148" s="26" t="s">
        <v>995</v>
      </c>
      <c r="AB148" s="26" t="s">
        <v>162</v>
      </c>
      <c r="AC148" s="27" t="s">
        <v>79</v>
      </c>
      <c r="AD148" s="27" t="s">
        <v>79</v>
      </c>
      <c r="AE148" s="27" t="s">
        <v>79</v>
      </c>
      <c r="AF148" s="27" t="s">
        <v>79</v>
      </c>
      <c r="AG148" s="27" t="s">
        <v>79</v>
      </c>
      <c r="AH148" s="27" t="s">
        <v>79</v>
      </c>
      <c r="AI148" s="27" t="s">
        <v>79</v>
      </c>
      <c r="AJ148" s="27" t="s">
        <v>79</v>
      </c>
      <c r="AK148" s="27" t="s">
        <v>79</v>
      </c>
      <c r="AL148" s="27" t="s">
        <v>79</v>
      </c>
      <c r="AM148" s="27" t="s">
        <v>79</v>
      </c>
      <c r="AN148" s="25" t="s">
        <v>201</v>
      </c>
      <c r="AO148" s="25" t="s">
        <v>123</v>
      </c>
      <c r="AP148" s="25" t="s">
        <v>123</v>
      </c>
      <c r="AQ148" s="25" t="s">
        <v>83</v>
      </c>
      <c r="AR148" s="25" t="s">
        <v>104</v>
      </c>
      <c r="AS148" s="25"/>
      <c r="AT148" s="25"/>
      <c r="AU148" s="20" t="s">
        <v>1305</v>
      </c>
      <c r="AV148" s="21" t="s">
        <v>85</v>
      </c>
      <c r="AW148" s="21" t="s">
        <v>1306</v>
      </c>
      <c r="AX148" s="29" t="s">
        <v>1307</v>
      </c>
      <c r="AY148" s="29" t="s">
        <v>1308</v>
      </c>
      <c r="AZ148" s="29" t="s">
        <v>1309</v>
      </c>
      <c r="BA148" s="21"/>
      <c r="BB148" s="21"/>
      <c r="BC148" s="21"/>
      <c r="BD148" s="21"/>
      <c r="BE148" s="21" t="s">
        <v>90</v>
      </c>
      <c r="BF148" s="30"/>
      <c r="BG148" s="30"/>
      <c r="BH148" s="30"/>
      <c r="BI148" s="30"/>
    </row>
    <row r="149" customFormat="false" ht="18" hidden="false" customHeight="true" outlineLevel="0" collapsed="false">
      <c r="A149" s="20" t="n">
        <v>146</v>
      </c>
      <c r="B149" s="21" t="s">
        <v>1157</v>
      </c>
      <c r="C149" s="21" t="s">
        <v>551</v>
      </c>
      <c r="D149" s="21" t="s">
        <v>777</v>
      </c>
      <c r="E149" s="22" t="n">
        <v>42637</v>
      </c>
      <c r="F149" s="23" t="s">
        <v>501</v>
      </c>
      <c r="G149" s="23" t="s">
        <v>206</v>
      </c>
      <c r="H149" s="23" t="s">
        <v>707</v>
      </c>
      <c r="I149" s="24" t="s">
        <v>1310</v>
      </c>
      <c r="J149" s="24" t="s">
        <v>95</v>
      </c>
      <c r="K149" s="24" t="s">
        <v>113</v>
      </c>
      <c r="L149" s="24" t="s">
        <v>67</v>
      </c>
      <c r="M149" s="25" t="n">
        <v>1</v>
      </c>
      <c r="N149" s="25" t="s">
        <v>68</v>
      </c>
      <c r="O149" s="25" t="s">
        <v>1311</v>
      </c>
      <c r="P149" s="25" t="s">
        <v>70</v>
      </c>
      <c r="Q149" s="25" t="s">
        <v>97</v>
      </c>
      <c r="R149" s="26" t="s">
        <v>1312</v>
      </c>
      <c r="S149" s="26" t="s">
        <v>73</v>
      </c>
      <c r="T149" s="26" t="n">
        <v>50</v>
      </c>
      <c r="U149" s="26" t="s">
        <v>99</v>
      </c>
      <c r="V149" s="26" t="s">
        <v>507</v>
      </c>
      <c r="W149" s="26" t="s">
        <v>120</v>
      </c>
      <c r="X149" s="26" t="s">
        <v>72</v>
      </c>
      <c r="Y149" s="26" t="s">
        <v>100</v>
      </c>
      <c r="Z149" s="26" t="s">
        <v>100</v>
      </c>
      <c r="AA149" s="26" t="s">
        <v>200</v>
      </c>
      <c r="AB149" s="26" t="s">
        <v>148</v>
      </c>
      <c r="AC149" s="27" t="s">
        <v>79</v>
      </c>
      <c r="AD149" s="27" t="s">
        <v>79</v>
      </c>
      <c r="AE149" s="27" t="s">
        <v>79</v>
      </c>
      <c r="AF149" s="27" t="s">
        <v>79</v>
      </c>
      <c r="AG149" s="27" t="s">
        <v>79</v>
      </c>
      <c r="AH149" s="27" t="s">
        <v>79</v>
      </c>
      <c r="AI149" s="27" t="s">
        <v>79</v>
      </c>
      <c r="AJ149" s="27" t="s">
        <v>79</v>
      </c>
      <c r="AK149" s="27" t="s">
        <v>79</v>
      </c>
      <c r="AL149" s="27" t="s">
        <v>79</v>
      </c>
      <c r="AM149" s="27" t="s">
        <v>79</v>
      </c>
      <c r="AN149" s="25" t="s">
        <v>102</v>
      </c>
      <c r="AO149" s="25" t="s">
        <v>1313</v>
      </c>
      <c r="AP149" s="25" t="s">
        <v>82</v>
      </c>
      <c r="AQ149" s="25" t="s">
        <v>608</v>
      </c>
      <c r="AR149" s="25" t="s">
        <v>84</v>
      </c>
      <c r="AS149" s="25"/>
      <c r="AT149" s="34" t="s">
        <v>1314</v>
      </c>
      <c r="AU149" s="20"/>
      <c r="AV149" s="21" t="s">
        <v>85</v>
      </c>
      <c r="AW149" s="21" t="s">
        <v>1315</v>
      </c>
      <c r="AX149" s="29" t="s">
        <v>1316</v>
      </c>
      <c r="AY149" s="29" t="s">
        <v>1317</v>
      </c>
      <c r="AZ149" s="29" t="s">
        <v>1318</v>
      </c>
      <c r="BA149" s="21"/>
      <c r="BB149" s="21"/>
      <c r="BC149" s="21"/>
      <c r="BD149" s="21"/>
      <c r="BE149" s="21" t="s">
        <v>109</v>
      </c>
      <c r="BF149" s="30"/>
      <c r="BG149" s="30"/>
      <c r="BH149" s="30"/>
      <c r="BI149" s="30"/>
    </row>
    <row r="150" customFormat="false" ht="18" hidden="false" customHeight="true" outlineLevel="0" collapsed="false">
      <c r="A150" s="20" t="n">
        <v>147</v>
      </c>
      <c r="B150" s="21" t="s">
        <v>1157</v>
      </c>
      <c r="C150" s="21" t="s">
        <v>551</v>
      </c>
      <c r="D150" s="21" t="s">
        <v>777</v>
      </c>
      <c r="E150" s="22" t="n">
        <v>42641</v>
      </c>
      <c r="F150" s="23" t="s">
        <v>61</v>
      </c>
      <c r="G150" s="23" t="s">
        <v>62</v>
      </c>
      <c r="H150" s="23" t="s">
        <v>1319</v>
      </c>
      <c r="I150" s="24" t="s">
        <v>144</v>
      </c>
      <c r="J150" s="24" t="s">
        <v>95</v>
      </c>
      <c r="K150" s="24" t="s">
        <v>66</v>
      </c>
      <c r="L150" s="24" t="s">
        <v>67</v>
      </c>
      <c r="M150" s="25" t="n">
        <v>1</v>
      </c>
      <c r="N150" s="25" t="s">
        <v>68</v>
      </c>
      <c r="O150" s="25" t="s">
        <v>1320</v>
      </c>
      <c r="P150" s="25" t="s">
        <v>70</v>
      </c>
      <c r="Q150" s="25" t="s">
        <v>282</v>
      </c>
      <c r="R150" s="26" t="s">
        <v>1321</v>
      </c>
      <c r="S150" s="26" t="s">
        <v>73</v>
      </c>
      <c r="T150" s="26" t="n">
        <v>42</v>
      </c>
      <c r="U150" s="26" t="s">
        <v>99</v>
      </c>
      <c r="V150" s="26" t="s">
        <v>74</v>
      </c>
      <c r="W150" s="26" t="s">
        <v>75</v>
      </c>
      <c r="X150" s="26" t="s">
        <v>76</v>
      </c>
      <c r="Y150" s="26" t="s">
        <v>100</v>
      </c>
      <c r="Z150" s="26" t="s">
        <v>100</v>
      </c>
      <c r="AA150" s="26" t="s">
        <v>1322</v>
      </c>
      <c r="AB150" s="26" t="s">
        <v>78</v>
      </c>
      <c r="AC150" s="27" t="s">
        <v>79</v>
      </c>
      <c r="AD150" s="27" t="s">
        <v>79</v>
      </c>
      <c r="AE150" s="27" t="s">
        <v>79</v>
      </c>
      <c r="AF150" s="27" t="s">
        <v>79</v>
      </c>
      <c r="AG150" s="27" t="s">
        <v>79</v>
      </c>
      <c r="AH150" s="27" t="s">
        <v>79</v>
      </c>
      <c r="AI150" s="27" t="s">
        <v>79</v>
      </c>
      <c r="AJ150" s="27" t="s">
        <v>79</v>
      </c>
      <c r="AK150" s="27" t="s">
        <v>79</v>
      </c>
      <c r="AL150" s="27" t="s">
        <v>79</v>
      </c>
      <c r="AM150" s="27" t="s">
        <v>79</v>
      </c>
      <c r="AN150" s="25" t="s">
        <v>102</v>
      </c>
      <c r="AO150" s="25" t="s">
        <v>83</v>
      </c>
      <c r="AP150" s="25" t="s">
        <v>103</v>
      </c>
      <c r="AQ150" s="25" t="s">
        <v>83</v>
      </c>
      <c r="AR150" s="25" t="s">
        <v>104</v>
      </c>
      <c r="AS150" s="25"/>
      <c r="AT150" s="25"/>
      <c r="AU150" s="20"/>
      <c r="AV150" s="21" t="s">
        <v>85</v>
      </c>
      <c r="AW150" s="21" t="s">
        <v>1323</v>
      </c>
      <c r="AX150" s="29" t="s">
        <v>1324</v>
      </c>
      <c r="AY150" s="29" t="s">
        <v>1325</v>
      </c>
      <c r="AZ150" s="29" t="s">
        <v>1326</v>
      </c>
      <c r="BA150" s="21"/>
      <c r="BB150" s="21"/>
      <c r="BC150" s="21"/>
      <c r="BD150" s="21"/>
      <c r="BE150" s="21" t="s">
        <v>109</v>
      </c>
      <c r="BF150" s="30"/>
      <c r="BG150" s="30"/>
      <c r="BH150" s="30"/>
      <c r="BI150" s="30"/>
    </row>
    <row r="151" customFormat="false" ht="18" hidden="false" customHeight="true" outlineLevel="0" collapsed="false">
      <c r="A151" s="20" t="n">
        <v>148</v>
      </c>
      <c r="B151" s="21" t="s">
        <v>1157</v>
      </c>
      <c r="C151" s="21" t="s">
        <v>616</v>
      </c>
      <c r="D151" s="21" t="s">
        <v>777</v>
      </c>
      <c r="E151" s="22" t="n">
        <v>42661</v>
      </c>
      <c r="F151" s="23" t="s">
        <v>152</v>
      </c>
      <c r="G151" s="23" t="s">
        <v>153</v>
      </c>
      <c r="H151" s="23" t="s">
        <v>154</v>
      </c>
      <c r="I151" s="24" t="s">
        <v>1191</v>
      </c>
      <c r="J151" s="24" t="s">
        <v>95</v>
      </c>
      <c r="K151" s="24" t="s">
        <v>113</v>
      </c>
      <c r="L151" s="24" t="s">
        <v>67</v>
      </c>
      <c r="M151" s="25" t="n">
        <v>1</v>
      </c>
      <c r="N151" s="25" t="s">
        <v>68</v>
      </c>
      <c r="O151" s="25" t="s">
        <v>1327</v>
      </c>
      <c r="P151" s="25" t="s">
        <v>70</v>
      </c>
      <c r="Q151" s="25" t="s">
        <v>97</v>
      </c>
      <c r="R151" s="26" t="s">
        <v>1328</v>
      </c>
      <c r="S151" s="26" t="s">
        <v>73</v>
      </c>
      <c r="T151" s="26" t="n">
        <v>15</v>
      </c>
      <c r="U151" s="26" t="s">
        <v>159</v>
      </c>
      <c r="V151" s="26" t="s">
        <v>135</v>
      </c>
      <c r="W151" s="26" t="s">
        <v>136</v>
      </c>
      <c r="X151" s="26" t="s">
        <v>160</v>
      </c>
      <c r="Y151" s="26" t="s">
        <v>157</v>
      </c>
      <c r="Z151" s="26" t="s">
        <v>157</v>
      </c>
      <c r="AA151" s="26" t="s">
        <v>200</v>
      </c>
      <c r="AB151" s="26" t="s">
        <v>148</v>
      </c>
      <c r="AC151" s="27" t="s">
        <v>79</v>
      </c>
      <c r="AD151" s="27" t="s">
        <v>79</v>
      </c>
      <c r="AE151" s="27" t="s">
        <v>79</v>
      </c>
      <c r="AF151" s="27" t="s">
        <v>79</v>
      </c>
      <c r="AG151" s="27" t="s">
        <v>79</v>
      </c>
      <c r="AH151" s="27" t="s">
        <v>79</v>
      </c>
      <c r="AI151" s="27" t="s">
        <v>79</v>
      </c>
      <c r="AJ151" s="27" t="s">
        <v>79</v>
      </c>
      <c r="AK151" s="27" t="s">
        <v>79</v>
      </c>
      <c r="AL151" s="27" t="s">
        <v>79</v>
      </c>
      <c r="AM151" s="27" t="s">
        <v>79</v>
      </c>
      <c r="AN151" s="25" t="s">
        <v>123</v>
      </c>
      <c r="AO151" s="25" t="s">
        <v>83</v>
      </c>
      <c r="AP151" s="25" t="s">
        <v>123</v>
      </c>
      <c r="AQ151" s="25" t="s">
        <v>83</v>
      </c>
      <c r="AR151" s="25" t="s">
        <v>124</v>
      </c>
      <c r="AS151" s="25"/>
      <c r="AT151" s="25"/>
      <c r="AU151" s="20"/>
      <c r="AV151" s="21" t="s">
        <v>85</v>
      </c>
      <c r="AW151" s="21" t="s">
        <v>1329</v>
      </c>
      <c r="AX151" s="29" t="s">
        <v>1330</v>
      </c>
      <c r="AY151" s="21"/>
      <c r="AZ151" s="32"/>
      <c r="BA151" s="21"/>
      <c r="BB151" s="21"/>
      <c r="BC151" s="21"/>
      <c r="BD151" s="21"/>
      <c r="BE151" s="21" t="s">
        <v>90</v>
      </c>
      <c r="BF151" s="30"/>
      <c r="BG151" s="30"/>
      <c r="BH151" s="30"/>
      <c r="BI151" s="30"/>
    </row>
    <row r="152" customFormat="false" ht="18" hidden="false" customHeight="true" outlineLevel="0" collapsed="false">
      <c r="A152" s="20" t="n">
        <v>149</v>
      </c>
      <c r="B152" s="21" t="s">
        <v>1157</v>
      </c>
      <c r="C152" s="21" t="s">
        <v>616</v>
      </c>
      <c r="D152" s="21" t="s">
        <v>777</v>
      </c>
      <c r="E152" s="22" t="n">
        <v>42663</v>
      </c>
      <c r="F152" s="23" t="s">
        <v>308</v>
      </c>
      <c r="G152" s="23" t="s">
        <v>206</v>
      </c>
      <c r="H152" s="23" t="s">
        <v>356</v>
      </c>
      <c r="I152" s="24" t="s">
        <v>1331</v>
      </c>
      <c r="J152" s="24" t="s">
        <v>65</v>
      </c>
      <c r="K152" s="24" t="s">
        <v>237</v>
      </c>
      <c r="L152" s="24" t="s">
        <v>67</v>
      </c>
      <c r="M152" s="25" t="n">
        <v>1</v>
      </c>
      <c r="N152" s="25" t="s">
        <v>68</v>
      </c>
      <c r="O152" s="25" t="s">
        <v>1332</v>
      </c>
      <c r="P152" s="25" t="s">
        <v>70</v>
      </c>
      <c r="Q152" s="25" t="s">
        <v>72</v>
      </c>
      <c r="R152" s="26" t="s">
        <v>1333</v>
      </c>
      <c r="S152" s="26" t="s">
        <v>73</v>
      </c>
      <c r="T152" s="26" t="n">
        <v>23</v>
      </c>
      <c r="U152" s="26" t="s">
        <v>99</v>
      </c>
      <c r="V152" s="26" t="s">
        <v>135</v>
      </c>
      <c r="W152" s="26" t="s">
        <v>136</v>
      </c>
      <c r="X152" s="26" t="s">
        <v>121</v>
      </c>
      <c r="Y152" s="26" t="s">
        <v>100</v>
      </c>
      <c r="Z152" s="26" t="s">
        <v>100</v>
      </c>
      <c r="AA152" s="26" t="s">
        <v>200</v>
      </c>
      <c r="AB152" s="26" t="s">
        <v>148</v>
      </c>
      <c r="AC152" s="27" t="s">
        <v>79</v>
      </c>
      <c r="AD152" s="27" t="s">
        <v>79</v>
      </c>
      <c r="AE152" s="27" t="s">
        <v>79</v>
      </c>
      <c r="AF152" s="27" t="s">
        <v>79</v>
      </c>
      <c r="AG152" s="27" t="s">
        <v>79</v>
      </c>
      <c r="AH152" s="27" t="s">
        <v>79</v>
      </c>
      <c r="AI152" s="27" t="s">
        <v>79</v>
      </c>
      <c r="AJ152" s="27" t="s">
        <v>79</v>
      </c>
      <c r="AK152" s="27" t="s">
        <v>79</v>
      </c>
      <c r="AL152" s="27" t="s">
        <v>79</v>
      </c>
      <c r="AM152" s="27" t="s">
        <v>79</v>
      </c>
      <c r="AN152" s="25" t="s">
        <v>80</v>
      </c>
      <c r="AO152" s="25" t="s">
        <v>83</v>
      </c>
      <c r="AP152" s="25" t="s">
        <v>123</v>
      </c>
      <c r="AQ152" s="25" t="s">
        <v>83</v>
      </c>
      <c r="AR152" s="25" t="s">
        <v>124</v>
      </c>
      <c r="AS152" s="25" t="s">
        <v>1334</v>
      </c>
      <c r="AT152" s="25"/>
      <c r="AU152" s="20"/>
      <c r="AV152" s="21" t="s">
        <v>85</v>
      </c>
      <c r="AW152" s="21" t="s">
        <v>1335</v>
      </c>
      <c r="AX152" s="29" t="s">
        <v>1336</v>
      </c>
      <c r="AY152" s="29" t="s">
        <v>1337</v>
      </c>
      <c r="AZ152" s="29" t="s">
        <v>1338</v>
      </c>
      <c r="BA152" s="21"/>
      <c r="BB152" s="21"/>
      <c r="BC152" s="21"/>
      <c r="BD152" s="21"/>
      <c r="BE152" s="21" t="s">
        <v>109</v>
      </c>
      <c r="BF152" s="30"/>
      <c r="BG152" s="30"/>
      <c r="BH152" s="30"/>
      <c r="BI152" s="30"/>
    </row>
    <row r="153" customFormat="false" ht="18" hidden="false" customHeight="true" outlineLevel="0" collapsed="false">
      <c r="A153" s="20" t="n">
        <v>150</v>
      </c>
      <c r="B153" s="21" t="s">
        <v>1157</v>
      </c>
      <c r="C153" s="21" t="s">
        <v>688</v>
      </c>
      <c r="D153" s="21" t="s">
        <v>777</v>
      </c>
      <c r="E153" s="22" t="n">
        <v>42678</v>
      </c>
      <c r="F153" s="23" t="s">
        <v>246</v>
      </c>
      <c r="G153" s="23" t="s">
        <v>153</v>
      </c>
      <c r="H153" s="23" t="s">
        <v>247</v>
      </c>
      <c r="I153" s="24" t="s">
        <v>1339</v>
      </c>
      <c r="J153" s="24" t="s">
        <v>65</v>
      </c>
      <c r="K153" s="24" t="s">
        <v>113</v>
      </c>
      <c r="L153" s="24" t="s">
        <v>67</v>
      </c>
      <c r="M153" s="25" t="n">
        <v>1</v>
      </c>
      <c r="N153" s="25" t="s">
        <v>68</v>
      </c>
      <c r="O153" s="25" t="s">
        <v>1340</v>
      </c>
      <c r="P153" s="25" t="s">
        <v>70</v>
      </c>
      <c r="Q153" s="25" t="s">
        <v>72</v>
      </c>
      <c r="R153" s="26" t="s">
        <v>1341</v>
      </c>
      <c r="S153" s="26" t="s">
        <v>73</v>
      </c>
      <c r="T153" s="26" t="n">
        <v>25</v>
      </c>
      <c r="U153" s="26" t="s">
        <v>99</v>
      </c>
      <c r="V153" s="26" t="s">
        <v>135</v>
      </c>
      <c r="W153" s="26" t="s">
        <v>136</v>
      </c>
      <c r="X153" s="26" t="s">
        <v>121</v>
      </c>
      <c r="Y153" s="26" t="s">
        <v>100</v>
      </c>
      <c r="Z153" s="26" t="s">
        <v>100</v>
      </c>
      <c r="AA153" s="26" t="s">
        <v>200</v>
      </c>
      <c r="AB153" s="26" t="s">
        <v>148</v>
      </c>
      <c r="AC153" s="27" t="s">
        <v>79</v>
      </c>
      <c r="AD153" s="27" t="s">
        <v>79</v>
      </c>
      <c r="AE153" s="27" t="s">
        <v>79</v>
      </c>
      <c r="AF153" s="27" t="s">
        <v>79</v>
      </c>
      <c r="AG153" s="27" t="s">
        <v>79</v>
      </c>
      <c r="AH153" s="27" t="s">
        <v>79</v>
      </c>
      <c r="AI153" s="27" t="s">
        <v>79</v>
      </c>
      <c r="AJ153" s="27" t="s">
        <v>79</v>
      </c>
      <c r="AK153" s="27" t="s">
        <v>79</v>
      </c>
      <c r="AL153" s="27" t="s">
        <v>79</v>
      </c>
      <c r="AM153" s="27" t="s">
        <v>79</v>
      </c>
      <c r="AN153" s="25" t="s">
        <v>80</v>
      </c>
      <c r="AO153" s="25" t="s">
        <v>83</v>
      </c>
      <c r="AP153" s="25" t="s">
        <v>123</v>
      </c>
      <c r="AQ153" s="25" t="s">
        <v>83</v>
      </c>
      <c r="AR153" s="25" t="s">
        <v>124</v>
      </c>
      <c r="AS153" s="25"/>
      <c r="AT153" s="25"/>
      <c r="AU153" s="20" t="s">
        <v>1342</v>
      </c>
      <c r="AV153" s="21" t="s">
        <v>85</v>
      </c>
      <c r="AW153" s="21" t="s">
        <v>1343</v>
      </c>
      <c r="AX153" s="29" t="s">
        <v>1344</v>
      </c>
      <c r="AY153" s="29" t="s">
        <v>1345</v>
      </c>
      <c r="AZ153" s="29" t="s">
        <v>1346</v>
      </c>
      <c r="BA153" s="21"/>
      <c r="BB153" s="21"/>
      <c r="BC153" s="21"/>
      <c r="BD153" s="21"/>
      <c r="BE153" s="21" t="s">
        <v>90</v>
      </c>
      <c r="BF153" s="30"/>
      <c r="BG153" s="30"/>
      <c r="BH153" s="30"/>
      <c r="BI153" s="30"/>
    </row>
    <row r="154" customFormat="false" ht="18" hidden="false" customHeight="true" outlineLevel="0" collapsed="false">
      <c r="A154" s="20" t="n">
        <v>151</v>
      </c>
      <c r="B154" s="21" t="s">
        <v>1157</v>
      </c>
      <c r="C154" s="21" t="s">
        <v>688</v>
      </c>
      <c r="D154" s="21" t="s">
        <v>777</v>
      </c>
      <c r="E154" s="22" t="n">
        <v>42682</v>
      </c>
      <c r="F154" s="23" t="s">
        <v>129</v>
      </c>
      <c r="G154" s="23" t="s">
        <v>62</v>
      </c>
      <c r="H154" s="23" t="s">
        <v>1000</v>
      </c>
      <c r="I154" s="24" t="s">
        <v>169</v>
      </c>
      <c r="J154" s="24" t="s">
        <v>170</v>
      </c>
      <c r="K154" s="24" t="s">
        <v>113</v>
      </c>
      <c r="L154" s="24" t="s">
        <v>67</v>
      </c>
      <c r="M154" s="25" t="n">
        <v>1</v>
      </c>
      <c r="N154" s="25" t="s">
        <v>68</v>
      </c>
      <c r="O154" s="25" t="s">
        <v>1347</v>
      </c>
      <c r="P154" s="25" t="s">
        <v>70</v>
      </c>
      <c r="Q154" s="25" t="s">
        <v>322</v>
      </c>
      <c r="R154" s="26" t="s">
        <v>72</v>
      </c>
      <c r="S154" s="26" t="s">
        <v>70</v>
      </c>
      <c r="T154" s="26" t="n">
        <v>3</v>
      </c>
      <c r="U154" s="26" t="s">
        <v>159</v>
      </c>
      <c r="V154" s="26" t="s">
        <v>415</v>
      </c>
      <c r="W154" s="26" t="s">
        <v>120</v>
      </c>
      <c r="X154" s="26" t="s">
        <v>160</v>
      </c>
      <c r="Y154" s="26" t="s">
        <v>157</v>
      </c>
      <c r="Z154" s="26" t="s">
        <v>157</v>
      </c>
      <c r="AA154" s="26" t="s">
        <v>200</v>
      </c>
      <c r="AB154" s="26" t="s">
        <v>148</v>
      </c>
      <c r="AC154" s="27" t="s">
        <v>79</v>
      </c>
      <c r="AD154" s="27" t="s">
        <v>79</v>
      </c>
      <c r="AE154" s="27" t="s">
        <v>79</v>
      </c>
      <c r="AF154" s="27" t="s">
        <v>79</v>
      </c>
      <c r="AG154" s="27" t="s">
        <v>79</v>
      </c>
      <c r="AH154" s="27" t="s">
        <v>79</v>
      </c>
      <c r="AI154" s="27" t="s">
        <v>79</v>
      </c>
      <c r="AJ154" s="27" t="s">
        <v>79</v>
      </c>
      <c r="AK154" s="27" t="s">
        <v>79</v>
      </c>
      <c r="AL154" s="27" t="s">
        <v>79</v>
      </c>
      <c r="AM154" s="27" t="s">
        <v>79</v>
      </c>
      <c r="AN154" s="25" t="s">
        <v>102</v>
      </c>
      <c r="AO154" s="25" t="s">
        <v>83</v>
      </c>
      <c r="AP154" s="25" t="s">
        <v>103</v>
      </c>
      <c r="AQ154" s="25" t="s">
        <v>83</v>
      </c>
      <c r="AR154" s="25" t="s">
        <v>104</v>
      </c>
      <c r="AS154" s="25"/>
      <c r="AT154" s="25"/>
      <c r="AU154" s="20"/>
      <c r="AV154" s="21" t="s">
        <v>85</v>
      </c>
      <c r="AW154" s="21" t="s">
        <v>1348</v>
      </c>
      <c r="AX154" s="29" t="s">
        <v>1349</v>
      </c>
      <c r="AY154" s="32"/>
      <c r="AZ154" s="21"/>
      <c r="BA154" s="21"/>
      <c r="BB154" s="21"/>
      <c r="BC154" s="21"/>
      <c r="BD154" s="21"/>
      <c r="BE154" s="21" t="s">
        <v>109</v>
      </c>
      <c r="BF154" s="30"/>
      <c r="BG154" s="30"/>
      <c r="BH154" s="30"/>
      <c r="BI154" s="30"/>
    </row>
    <row r="155" customFormat="false" ht="18" hidden="false" customHeight="true" outlineLevel="0" collapsed="false">
      <c r="A155" s="20" t="n">
        <v>152</v>
      </c>
      <c r="B155" s="21" t="s">
        <v>1157</v>
      </c>
      <c r="C155" s="21" t="s">
        <v>706</v>
      </c>
      <c r="D155" s="21" t="s">
        <v>777</v>
      </c>
      <c r="E155" s="22" t="n">
        <v>42707</v>
      </c>
      <c r="F155" s="23" t="s">
        <v>329</v>
      </c>
      <c r="G155" s="23" t="s">
        <v>62</v>
      </c>
      <c r="H155" s="23" t="s">
        <v>643</v>
      </c>
      <c r="I155" s="24" t="s">
        <v>1350</v>
      </c>
      <c r="J155" s="24" t="s">
        <v>65</v>
      </c>
      <c r="K155" s="24" t="s">
        <v>113</v>
      </c>
      <c r="L155" s="24" t="s">
        <v>67</v>
      </c>
      <c r="M155" s="25" t="n">
        <v>1</v>
      </c>
      <c r="N155" s="25" t="s">
        <v>68</v>
      </c>
      <c r="O155" s="25" t="s">
        <v>1351</v>
      </c>
      <c r="P155" s="25" t="s">
        <v>70</v>
      </c>
      <c r="Q155" s="25" t="s">
        <v>97</v>
      </c>
      <c r="R155" s="26" t="s">
        <v>1352</v>
      </c>
      <c r="S155" s="26" t="s">
        <v>73</v>
      </c>
      <c r="T155" s="26" t="n">
        <v>10</v>
      </c>
      <c r="U155" s="26" t="s">
        <v>159</v>
      </c>
      <c r="V155" s="26" t="s">
        <v>119</v>
      </c>
      <c r="W155" s="26" t="s">
        <v>120</v>
      </c>
      <c r="X155" s="26" t="s">
        <v>160</v>
      </c>
      <c r="Y155" s="26" t="s">
        <v>157</v>
      </c>
      <c r="Z155" s="26" t="s">
        <v>157</v>
      </c>
      <c r="AA155" s="26" t="s">
        <v>101</v>
      </c>
      <c r="AB155" s="26" t="s">
        <v>78</v>
      </c>
      <c r="AC155" s="27" t="s">
        <v>79</v>
      </c>
      <c r="AD155" s="27" t="s">
        <v>79</v>
      </c>
      <c r="AE155" s="27" t="s">
        <v>79</v>
      </c>
      <c r="AF155" s="27" t="s">
        <v>79</v>
      </c>
      <c r="AG155" s="27" t="s">
        <v>79</v>
      </c>
      <c r="AH155" s="27" t="s">
        <v>79</v>
      </c>
      <c r="AI155" s="27" t="s">
        <v>79</v>
      </c>
      <c r="AJ155" s="27" t="s">
        <v>79</v>
      </c>
      <c r="AK155" s="27" t="s">
        <v>79</v>
      </c>
      <c r="AL155" s="27" t="s">
        <v>79</v>
      </c>
      <c r="AM155" s="27" t="s">
        <v>79</v>
      </c>
      <c r="AN155" s="25" t="s">
        <v>80</v>
      </c>
      <c r="AO155" s="25" t="s">
        <v>83</v>
      </c>
      <c r="AP155" s="25" t="s">
        <v>123</v>
      </c>
      <c r="AQ155" s="25" t="s">
        <v>83</v>
      </c>
      <c r="AR155" s="25" t="s">
        <v>124</v>
      </c>
      <c r="AS155" s="25"/>
      <c r="AT155" s="25"/>
      <c r="AU155" s="20" t="s">
        <v>1353</v>
      </c>
      <c r="AV155" s="21" t="s">
        <v>85</v>
      </c>
      <c r="AW155" s="21" t="s">
        <v>1354</v>
      </c>
      <c r="AX155" s="29" t="s">
        <v>1355</v>
      </c>
      <c r="AY155" s="29" t="s">
        <v>1356</v>
      </c>
      <c r="AZ155" s="29" t="s">
        <v>1357</v>
      </c>
      <c r="BA155" s="29" t="s">
        <v>1358</v>
      </c>
      <c r="BB155" s="21"/>
      <c r="BC155" s="21"/>
      <c r="BD155" s="21"/>
      <c r="BE155" s="21" t="s">
        <v>90</v>
      </c>
      <c r="BF155" s="30"/>
      <c r="BG155" s="30"/>
      <c r="BH155" s="30"/>
      <c r="BI155" s="30"/>
    </row>
    <row r="156" customFormat="false" ht="18" hidden="false" customHeight="true" outlineLevel="0" collapsed="false">
      <c r="A156" s="20" t="n">
        <v>153</v>
      </c>
      <c r="B156" s="21" t="s">
        <v>1157</v>
      </c>
      <c r="C156" s="21" t="s">
        <v>706</v>
      </c>
      <c r="D156" s="21" t="s">
        <v>777</v>
      </c>
      <c r="E156" s="22" t="n">
        <v>42709</v>
      </c>
      <c r="F156" s="23" t="s">
        <v>129</v>
      </c>
      <c r="G156" s="23" t="s">
        <v>62</v>
      </c>
      <c r="H156" s="23" t="s">
        <v>462</v>
      </c>
      <c r="I156" s="24" t="s">
        <v>1359</v>
      </c>
      <c r="J156" s="24" t="s">
        <v>65</v>
      </c>
      <c r="K156" s="24" t="s">
        <v>66</v>
      </c>
      <c r="L156" s="24" t="s">
        <v>67</v>
      </c>
      <c r="M156" s="25" t="n">
        <v>1</v>
      </c>
      <c r="N156" s="25" t="s">
        <v>68</v>
      </c>
      <c r="O156" s="25" t="s">
        <v>1360</v>
      </c>
      <c r="P156" s="25" t="s">
        <v>70</v>
      </c>
      <c r="Q156" s="25" t="s">
        <v>72</v>
      </c>
      <c r="R156" s="26" t="s">
        <v>1361</v>
      </c>
      <c r="S156" s="26" t="s">
        <v>73</v>
      </c>
      <c r="T156" s="26" t="n">
        <v>25</v>
      </c>
      <c r="U156" s="26" t="s">
        <v>99</v>
      </c>
      <c r="V156" s="26" t="s">
        <v>74</v>
      </c>
      <c r="W156" s="26" t="s">
        <v>75</v>
      </c>
      <c r="X156" s="26" t="s">
        <v>76</v>
      </c>
      <c r="Y156" s="26" t="s">
        <v>100</v>
      </c>
      <c r="Z156" s="26" t="s">
        <v>100</v>
      </c>
      <c r="AA156" s="26" t="s">
        <v>1362</v>
      </c>
      <c r="AB156" s="26" t="s">
        <v>362</v>
      </c>
      <c r="AC156" s="27" t="s">
        <v>79</v>
      </c>
      <c r="AD156" s="27" t="s">
        <v>79</v>
      </c>
      <c r="AE156" s="27" t="s">
        <v>79</v>
      </c>
      <c r="AF156" s="27" t="s">
        <v>79</v>
      </c>
      <c r="AG156" s="27" t="s">
        <v>79</v>
      </c>
      <c r="AH156" s="27" t="s">
        <v>79</v>
      </c>
      <c r="AI156" s="27" t="s">
        <v>79</v>
      </c>
      <c r="AJ156" s="27" t="s">
        <v>79</v>
      </c>
      <c r="AK156" s="27" t="s">
        <v>79</v>
      </c>
      <c r="AL156" s="27" t="s">
        <v>79</v>
      </c>
      <c r="AM156" s="27" t="s">
        <v>79</v>
      </c>
      <c r="AN156" s="25" t="s">
        <v>102</v>
      </c>
      <c r="AO156" s="25" t="s">
        <v>373</v>
      </c>
      <c r="AP156" s="25" t="s">
        <v>103</v>
      </c>
      <c r="AQ156" s="25" t="s">
        <v>83</v>
      </c>
      <c r="AR156" s="25" t="s">
        <v>104</v>
      </c>
      <c r="AS156" s="25"/>
      <c r="AT156" s="25"/>
      <c r="AU156" s="20"/>
      <c r="AV156" s="21" t="s">
        <v>85</v>
      </c>
      <c r="AW156" s="21" t="s">
        <v>1363</v>
      </c>
      <c r="AX156" s="29" t="s">
        <v>1364</v>
      </c>
      <c r="AY156" s="21"/>
      <c r="AZ156" s="21"/>
      <c r="BA156" s="21"/>
      <c r="BB156" s="21"/>
      <c r="BC156" s="21"/>
      <c r="BD156" s="21"/>
      <c r="BE156" s="21" t="s">
        <v>109</v>
      </c>
      <c r="BF156" s="30"/>
      <c r="BG156" s="30"/>
      <c r="BH156" s="30"/>
      <c r="BI156" s="30"/>
    </row>
    <row r="157" customFormat="false" ht="18" hidden="false" customHeight="true" outlineLevel="0" collapsed="false">
      <c r="A157" s="20" t="n">
        <v>154</v>
      </c>
      <c r="B157" s="21" t="s">
        <v>1157</v>
      </c>
      <c r="C157" s="21" t="s">
        <v>706</v>
      </c>
      <c r="D157" s="21" t="s">
        <v>777</v>
      </c>
      <c r="E157" s="22" t="n">
        <v>42711</v>
      </c>
      <c r="F157" s="23" t="s">
        <v>1365</v>
      </c>
      <c r="G157" s="23" t="s">
        <v>206</v>
      </c>
      <c r="H157" s="23" t="s">
        <v>1365</v>
      </c>
      <c r="I157" s="24" t="s">
        <v>755</v>
      </c>
      <c r="J157" s="24" t="s">
        <v>95</v>
      </c>
      <c r="K157" s="24" t="s">
        <v>1366</v>
      </c>
      <c r="L157" s="24" t="s">
        <v>209</v>
      </c>
      <c r="M157" s="25" t="n">
        <v>4</v>
      </c>
      <c r="N157" s="25" t="s">
        <v>114</v>
      </c>
      <c r="O157" s="25" t="s">
        <v>1367</v>
      </c>
      <c r="P157" s="25" t="s">
        <v>186</v>
      </c>
      <c r="Q157" s="25" t="s">
        <v>71</v>
      </c>
      <c r="R157" s="26" t="s">
        <v>1352</v>
      </c>
      <c r="S157" s="26" t="s">
        <v>73</v>
      </c>
      <c r="T157" s="26" t="n">
        <v>35</v>
      </c>
      <c r="U157" s="26" t="s">
        <v>99</v>
      </c>
      <c r="V157" s="26" t="s">
        <v>135</v>
      </c>
      <c r="W157" s="26" t="s">
        <v>136</v>
      </c>
      <c r="X157" s="26" t="s">
        <v>76</v>
      </c>
      <c r="Y157" s="26" t="s">
        <v>72</v>
      </c>
      <c r="Z157" s="26" t="s">
        <v>72</v>
      </c>
      <c r="AA157" s="26" t="s">
        <v>573</v>
      </c>
      <c r="AB157" s="26" t="s">
        <v>162</v>
      </c>
      <c r="AC157" s="27" t="s">
        <v>79</v>
      </c>
      <c r="AD157" s="27" t="s">
        <v>79</v>
      </c>
      <c r="AE157" s="27" t="s">
        <v>79</v>
      </c>
      <c r="AF157" s="27" t="s">
        <v>79</v>
      </c>
      <c r="AG157" s="27" t="s">
        <v>79</v>
      </c>
      <c r="AH157" s="27" t="s">
        <v>79</v>
      </c>
      <c r="AI157" s="27" t="s">
        <v>79</v>
      </c>
      <c r="AJ157" s="27" t="s">
        <v>79</v>
      </c>
      <c r="AK157" s="27" t="s">
        <v>79</v>
      </c>
      <c r="AL157" s="27" t="s">
        <v>79</v>
      </c>
      <c r="AM157" s="27" t="s">
        <v>79</v>
      </c>
      <c r="AN157" s="25" t="s">
        <v>102</v>
      </c>
      <c r="AO157" s="25" t="s">
        <v>1368</v>
      </c>
      <c r="AP157" s="25" t="s">
        <v>82</v>
      </c>
      <c r="AQ157" s="25" t="s">
        <v>608</v>
      </c>
      <c r="AR157" s="25" t="s">
        <v>84</v>
      </c>
      <c r="AS157" s="25"/>
      <c r="AT157" s="34" t="s">
        <v>1369</v>
      </c>
      <c r="AU157" s="20" t="s">
        <v>1370</v>
      </c>
      <c r="AV157" s="21" t="s">
        <v>85</v>
      </c>
      <c r="AW157" s="21" t="s">
        <v>1371</v>
      </c>
      <c r="AX157" s="29" t="s">
        <v>1372</v>
      </c>
      <c r="AY157" s="29" t="s">
        <v>1373</v>
      </c>
      <c r="AZ157" s="29" t="s">
        <v>1374</v>
      </c>
      <c r="BA157" s="21"/>
      <c r="BB157" s="21"/>
      <c r="BC157" s="21"/>
      <c r="BD157" s="21"/>
      <c r="BE157" s="21" t="s">
        <v>109</v>
      </c>
      <c r="BF157" s="30"/>
      <c r="BG157" s="30"/>
      <c r="BH157" s="30"/>
      <c r="BI157" s="30"/>
    </row>
    <row r="158" customFormat="false" ht="18" hidden="false" customHeight="true" outlineLevel="0" collapsed="false">
      <c r="A158" s="20" t="n">
        <v>155</v>
      </c>
      <c r="B158" s="21" t="s">
        <v>1157</v>
      </c>
      <c r="C158" s="21" t="s">
        <v>706</v>
      </c>
      <c r="D158" s="21" t="s">
        <v>777</v>
      </c>
      <c r="E158" s="22" t="n">
        <v>42711</v>
      </c>
      <c r="F158" s="23" t="s">
        <v>1365</v>
      </c>
      <c r="G158" s="23" t="s">
        <v>206</v>
      </c>
      <c r="H158" s="23" t="s">
        <v>1365</v>
      </c>
      <c r="I158" s="24" t="s">
        <v>755</v>
      </c>
      <c r="J158" s="24" t="s">
        <v>95</v>
      </c>
      <c r="K158" s="24" t="s">
        <v>1366</v>
      </c>
      <c r="L158" s="24" t="s">
        <v>209</v>
      </c>
      <c r="M158" s="25" t="n">
        <v>4</v>
      </c>
      <c r="N158" s="25" t="s">
        <v>114</v>
      </c>
      <c r="O158" s="25" t="s">
        <v>1367</v>
      </c>
      <c r="P158" s="25" t="s">
        <v>186</v>
      </c>
      <c r="Q158" s="25" t="s">
        <v>71</v>
      </c>
      <c r="R158" s="26" t="s">
        <v>1375</v>
      </c>
      <c r="S158" s="26" t="s">
        <v>73</v>
      </c>
      <c r="T158" s="26" t="n">
        <v>24</v>
      </c>
      <c r="U158" s="26" t="s">
        <v>99</v>
      </c>
      <c r="V158" s="26" t="s">
        <v>135</v>
      </c>
      <c r="W158" s="26" t="s">
        <v>136</v>
      </c>
      <c r="X158" s="26" t="s">
        <v>76</v>
      </c>
      <c r="Y158" s="26" t="s">
        <v>72</v>
      </c>
      <c r="Z158" s="26" t="s">
        <v>72</v>
      </c>
      <c r="AA158" s="26" t="s">
        <v>573</v>
      </c>
      <c r="AB158" s="26" t="s">
        <v>162</v>
      </c>
      <c r="AC158" s="27" t="s">
        <v>79</v>
      </c>
      <c r="AD158" s="27" t="s">
        <v>79</v>
      </c>
      <c r="AE158" s="27" t="s">
        <v>79</v>
      </c>
      <c r="AF158" s="27" t="s">
        <v>79</v>
      </c>
      <c r="AG158" s="27" t="s">
        <v>79</v>
      </c>
      <c r="AH158" s="27" t="s">
        <v>79</v>
      </c>
      <c r="AI158" s="27" t="s">
        <v>79</v>
      </c>
      <c r="AJ158" s="27" t="s">
        <v>79</v>
      </c>
      <c r="AK158" s="27" t="s">
        <v>79</v>
      </c>
      <c r="AL158" s="27" t="s">
        <v>79</v>
      </c>
      <c r="AM158" s="27" t="s">
        <v>79</v>
      </c>
      <c r="AN158" s="25" t="s">
        <v>102</v>
      </c>
      <c r="AO158" s="25" t="s">
        <v>1368</v>
      </c>
      <c r="AP158" s="25" t="s">
        <v>82</v>
      </c>
      <c r="AQ158" s="25" t="s">
        <v>608</v>
      </c>
      <c r="AR158" s="25" t="s">
        <v>84</v>
      </c>
      <c r="AS158" s="25"/>
      <c r="AT158" s="34" t="s">
        <v>1369</v>
      </c>
      <c r="AU158" s="20" t="s">
        <v>1370</v>
      </c>
      <c r="AV158" s="21" t="s">
        <v>85</v>
      </c>
      <c r="AW158" s="21" t="s">
        <v>1371</v>
      </c>
      <c r="AX158" s="29" t="s">
        <v>1372</v>
      </c>
      <c r="AY158" s="29" t="s">
        <v>1373</v>
      </c>
      <c r="AZ158" s="29" t="s">
        <v>1374</v>
      </c>
      <c r="BA158" s="21"/>
      <c r="BB158" s="21"/>
      <c r="BC158" s="21"/>
      <c r="BD158" s="21"/>
      <c r="BE158" s="21" t="s">
        <v>109</v>
      </c>
      <c r="BF158" s="30"/>
      <c r="BG158" s="30"/>
      <c r="BH158" s="30"/>
      <c r="BI158" s="30"/>
    </row>
    <row r="159" customFormat="false" ht="18" hidden="false" customHeight="true" outlineLevel="0" collapsed="false">
      <c r="A159" s="20" t="n">
        <v>156</v>
      </c>
      <c r="B159" s="21" t="s">
        <v>1157</v>
      </c>
      <c r="C159" s="21" t="s">
        <v>706</v>
      </c>
      <c r="D159" s="21" t="s">
        <v>777</v>
      </c>
      <c r="E159" s="22" t="n">
        <v>42717</v>
      </c>
      <c r="F159" s="23" t="s">
        <v>224</v>
      </c>
      <c r="G159" s="23" t="s">
        <v>111</v>
      </c>
      <c r="H159" s="23" t="s">
        <v>909</v>
      </c>
      <c r="I159" s="24" t="s">
        <v>1376</v>
      </c>
      <c r="J159" s="24" t="s">
        <v>95</v>
      </c>
      <c r="K159" s="24" t="s">
        <v>1377</v>
      </c>
      <c r="L159" s="24" t="s">
        <v>209</v>
      </c>
      <c r="M159" s="25" t="n">
        <v>1</v>
      </c>
      <c r="N159" s="25" t="s">
        <v>68</v>
      </c>
      <c r="O159" s="25" t="s">
        <v>1378</v>
      </c>
      <c r="P159" s="25" t="s">
        <v>70</v>
      </c>
      <c r="Q159" s="25" t="s">
        <v>97</v>
      </c>
      <c r="R159" s="26" t="s">
        <v>1379</v>
      </c>
      <c r="S159" s="26" t="s">
        <v>73</v>
      </c>
      <c r="T159" s="26" t="n">
        <v>22</v>
      </c>
      <c r="U159" s="26" t="s">
        <v>99</v>
      </c>
      <c r="V159" s="26" t="s">
        <v>1380</v>
      </c>
      <c r="W159" s="26" t="s">
        <v>744</v>
      </c>
      <c r="X159" s="26" t="s">
        <v>121</v>
      </c>
      <c r="Y159" s="26" t="s">
        <v>100</v>
      </c>
      <c r="Z159" s="26" t="s">
        <v>100</v>
      </c>
      <c r="AA159" s="26" t="s">
        <v>1381</v>
      </c>
      <c r="AB159" s="26" t="s">
        <v>213</v>
      </c>
      <c r="AC159" s="27" t="s">
        <v>79</v>
      </c>
      <c r="AD159" s="27" t="s">
        <v>79</v>
      </c>
      <c r="AE159" s="27" t="s">
        <v>79</v>
      </c>
      <c r="AF159" s="27" t="s">
        <v>79</v>
      </c>
      <c r="AG159" s="27" t="s">
        <v>79</v>
      </c>
      <c r="AH159" s="27" t="s">
        <v>79</v>
      </c>
      <c r="AI159" s="27" t="s">
        <v>79</v>
      </c>
      <c r="AJ159" s="27" t="s">
        <v>79</v>
      </c>
      <c r="AK159" s="27" t="s">
        <v>79</v>
      </c>
      <c r="AL159" s="27" t="s">
        <v>79</v>
      </c>
      <c r="AM159" s="27" t="s">
        <v>79</v>
      </c>
      <c r="AN159" s="25" t="s">
        <v>102</v>
      </c>
      <c r="AO159" s="25" t="s">
        <v>83</v>
      </c>
      <c r="AP159" s="25" t="s">
        <v>103</v>
      </c>
      <c r="AQ159" s="25" t="s">
        <v>83</v>
      </c>
      <c r="AR159" s="25" t="s">
        <v>104</v>
      </c>
      <c r="AS159" s="25" t="s">
        <v>1382</v>
      </c>
      <c r="AT159" s="25"/>
      <c r="AU159" s="20"/>
      <c r="AV159" s="21" t="s">
        <v>85</v>
      </c>
      <c r="AW159" s="21" t="s">
        <v>1383</v>
      </c>
      <c r="AX159" s="29" t="s">
        <v>1384</v>
      </c>
      <c r="AY159" s="29" t="s">
        <v>1385</v>
      </c>
      <c r="AZ159" s="29" t="s">
        <v>1386</v>
      </c>
      <c r="BA159" s="21"/>
      <c r="BB159" s="21"/>
      <c r="BC159" s="21"/>
      <c r="BD159" s="21"/>
      <c r="BE159" s="21" t="s">
        <v>109</v>
      </c>
      <c r="BF159" s="30"/>
      <c r="BG159" s="30"/>
      <c r="BH159" s="30"/>
      <c r="BI159" s="30"/>
    </row>
    <row r="160" customFormat="false" ht="18" hidden="false" customHeight="true" outlineLevel="0" collapsed="false">
      <c r="A160" s="20" t="n">
        <v>157</v>
      </c>
      <c r="B160" s="21" t="s">
        <v>1157</v>
      </c>
      <c r="C160" s="21" t="s">
        <v>706</v>
      </c>
      <c r="D160" s="21" t="s">
        <v>777</v>
      </c>
      <c r="E160" s="22" t="n">
        <v>42718</v>
      </c>
      <c r="F160" s="23" t="s">
        <v>129</v>
      </c>
      <c r="G160" s="23" t="s">
        <v>62</v>
      </c>
      <c r="H160" s="23" t="s">
        <v>1387</v>
      </c>
      <c r="I160" s="24" t="s">
        <v>1388</v>
      </c>
      <c r="J160" s="24" t="s">
        <v>95</v>
      </c>
      <c r="K160" s="24" t="s">
        <v>66</v>
      </c>
      <c r="L160" s="24" t="s">
        <v>67</v>
      </c>
      <c r="M160" s="25" t="n">
        <v>1</v>
      </c>
      <c r="N160" s="25" t="s">
        <v>68</v>
      </c>
      <c r="O160" s="25" t="s">
        <v>1389</v>
      </c>
      <c r="P160" s="25" t="s">
        <v>70</v>
      </c>
      <c r="Q160" s="25" t="s">
        <v>312</v>
      </c>
      <c r="R160" s="26" t="s">
        <v>1390</v>
      </c>
      <c r="S160" s="26" t="s">
        <v>73</v>
      </c>
      <c r="T160" s="26" t="n">
        <v>25</v>
      </c>
      <c r="U160" s="26" t="s">
        <v>99</v>
      </c>
      <c r="V160" s="26" t="s">
        <v>74</v>
      </c>
      <c r="W160" s="26" t="s">
        <v>75</v>
      </c>
      <c r="X160" s="26" t="s">
        <v>76</v>
      </c>
      <c r="Y160" s="26" t="s">
        <v>100</v>
      </c>
      <c r="Z160" s="26" t="s">
        <v>100</v>
      </c>
      <c r="AA160" s="26" t="s">
        <v>323</v>
      </c>
      <c r="AB160" s="26" t="s">
        <v>324</v>
      </c>
      <c r="AC160" s="27" t="s">
        <v>79</v>
      </c>
      <c r="AD160" s="27" t="s">
        <v>79</v>
      </c>
      <c r="AE160" s="27" t="s">
        <v>79</v>
      </c>
      <c r="AF160" s="27" t="s">
        <v>79</v>
      </c>
      <c r="AG160" s="27" t="s">
        <v>79</v>
      </c>
      <c r="AH160" s="27" t="s">
        <v>79</v>
      </c>
      <c r="AI160" s="27" t="s">
        <v>79</v>
      </c>
      <c r="AJ160" s="27" t="s">
        <v>79</v>
      </c>
      <c r="AK160" s="27" t="s">
        <v>79</v>
      </c>
      <c r="AL160" s="27" t="s">
        <v>79</v>
      </c>
      <c r="AM160" s="27" t="s">
        <v>79</v>
      </c>
      <c r="AN160" s="25" t="s">
        <v>201</v>
      </c>
      <c r="AO160" s="25" t="s">
        <v>123</v>
      </c>
      <c r="AP160" s="25" t="s">
        <v>123</v>
      </c>
      <c r="AQ160" s="25" t="s">
        <v>83</v>
      </c>
      <c r="AR160" s="25" t="s">
        <v>104</v>
      </c>
      <c r="AS160" s="25"/>
      <c r="AT160" s="25"/>
      <c r="AU160" s="20"/>
      <c r="AV160" s="21" t="s">
        <v>85</v>
      </c>
      <c r="AW160" s="21" t="s">
        <v>1391</v>
      </c>
      <c r="AX160" s="29" t="s">
        <v>1392</v>
      </c>
      <c r="AY160" s="29" t="s">
        <v>1393</v>
      </c>
      <c r="AZ160" s="29" t="s">
        <v>1394</v>
      </c>
      <c r="BA160" s="21"/>
      <c r="BB160" s="21"/>
      <c r="BC160" s="21"/>
      <c r="BD160" s="21"/>
      <c r="BE160" s="21" t="s">
        <v>90</v>
      </c>
      <c r="BF160" s="30"/>
      <c r="BG160" s="30"/>
      <c r="BH160" s="30"/>
      <c r="BI160" s="30"/>
    </row>
    <row r="161" customFormat="false" ht="18" hidden="false" customHeight="true" outlineLevel="0" collapsed="false">
      <c r="A161" s="20" t="n">
        <v>158</v>
      </c>
      <c r="B161" s="21" t="s">
        <v>1157</v>
      </c>
      <c r="C161" s="21" t="s">
        <v>706</v>
      </c>
      <c r="D161" s="21" t="s">
        <v>777</v>
      </c>
      <c r="E161" s="22" t="n">
        <v>42718</v>
      </c>
      <c r="F161" s="23" t="s">
        <v>501</v>
      </c>
      <c r="G161" s="23" t="s">
        <v>206</v>
      </c>
      <c r="H161" s="23" t="s">
        <v>1395</v>
      </c>
      <c r="I161" s="24" t="s">
        <v>144</v>
      </c>
      <c r="J161" s="24" t="s">
        <v>95</v>
      </c>
      <c r="K161" s="24" t="s">
        <v>66</v>
      </c>
      <c r="L161" s="24" t="s">
        <v>67</v>
      </c>
      <c r="M161" s="25" t="n">
        <v>1</v>
      </c>
      <c r="N161" s="25" t="s">
        <v>68</v>
      </c>
      <c r="O161" s="25" t="s">
        <v>1396</v>
      </c>
      <c r="P161" s="25" t="s">
        <v>70</v>
      </c>
      <c r="Q161" s="25" t="s">
        <v>97</v>
      </c>
      <c r="R161" s="26" t="s">
        <v>1397</v>
      </c>
      <c r="S161" s="26" t="s">
        <v>73</v>
      </c>
      <c r="T161" s="26" t="n">
        <v>33</v>
      </c>
      <c r="U161" s="26" t="s">
        <v>99</v>
      </c>
      <c r="V161" s="26" t="s">
        <v>74</v>
      </c>
      <c r="W161" s="26" t="s">
        <v>75</v>
      </c>
      <c r="X161" s="26" t="s">
        <v>76</v>
      </c>
      <c r="Y161" s="26" t="s">
        <v>100</v>
      </c>
      <c r="Z161" s="26" t="s">
        <v>100</v>
      </c>
      <c r="AA161" s="26" t="s">
        <v>1398</v>
      </c>
      <c r="AB161" s="26" t="s">
        <v>162</v>
      </c>
      <c r="AC161" s="27" t="s">
        <v>79</v>
      </c>
      <c r="AD161" s="27" t="s">
        <v>79</v>
      </c>
      <c r="AE161" s="27" t="s">
        <v>79</v>
      </c>
      <c r="AF161" s="27" t="s">
        <v>79</v>
      </c>
      <c r="AG161" s="27" t="s">
        <v>79</v>
      </c>
      <c r="AH161" s="27" t="s">
        <v>79</v>
      </c>
      <c r="AI161" s="27" t="s">
        <v>79</v>
      </c>
      <c r="AJ161" s="27" t="s">
        <v>79</v>
      </c>
      <c r="AK161" s="27" t="s">
        <v>79</v>
      </c>
      <c r="AL161" s="27" t="s">
        <v>79</v>
      </c>
      <c r="AM161" s="27" t="s">
        <v>79</v>
      </c>
      <c r="AN161" s="25" t="s">
        <v>80</v>
      </c>
      <c r="AO161" s="25" t="s">
        <v>83</v>
      </c>
      <c r="AP161" s="25" t="s">
        <v>123</v>
      </c>
      <c r="AQ161" s="25" t="s">
        <v>83</v>
      </c>
      <c r="AR161" s="25" t="s">
        <v>124</v>
      </c>
      <c r="AS161" s="25"/>
      <c r="AT161" s="25"/>
      <c r="AU161" s="20"/>
      <c r="AV161" s="21" t="s">
        <v>85</v>
      </c>
      <c r="AW161" s="21" t="s">
        <v>1399</v>
      </c>
      <c r="AX161" s="29" t="s">
        <v>1400</v>
      </c>
      <c r="AY161" s="29" t="s">
        <v>1401</v>
      </c>
      <c r="AZ161" s="29" t="s">
        <v>1402</v>
      </c>
      <c r="BA161" s="21"/>
      <c r="BB161" s="21"/>
      <c r="BC161" s="21"/>
      <c r="BD161" s="21"/>
      <c r="BE161" s="21" t="s">
        <v>90</v>
      </c>
      <c r="BF161" s="30"/>
      <c r="BG161" s="30"/>
      <c r="BH161" s="30"/>
      <c r="BI161" s="30"/>
    </row>
    <row r="162" customFormat="false" ht="18" hidden="false" customHeight="true" outlineLevel="0" collapsed="false">
      <c r="A162" s="20" t="n">
        <v>159</v>
      </c>
      <c r="B162" s="21" t="s">
        <v>1157</v>
      </c>
      <c r="C162" s="21" t="s">
        <v>706</v>
      </c>
      <c r="D162" s="21" t="s">
        <v>777</v>
      </c>
      <c r="E162" s="22" t="n">
        <v>42718</v>
      </c>
      <c r="F162" s="23" t="s">
        <v>501</v>
      </c>
      <c r="G162" s="23" t="s">
        <v>206</v>
      </c>
      <c r="H162" s="23" t="s">
        <v>1395</v>
      </c>
      <c r="I162" s="24" t="s">
        <v>169</v>
      </c>
      <c r="J162" s="24" t="s">
        <v>170</v>
      </c>
      <c r="K162" s="24" t="s">
        <v>113</v>
      </c>
      <c r="L162" s="24" t="s">
        <v>67</v>
      </c>
      <c r="M162" s="25" t="n">
        <v>1</v>
      </c>
      <c r="N162" s="25" t="s">
        <v>68</v>
      </c>
      <c r="O162" s="25" t="s">
        <v>1403</v>
      </c>
      <c r="P162" s="25" t="s">
        <v>70</v>
      </c>
      <c r="Q162" s="25" t="s">
        <v>97</v>
      </c>
      <c r="R162" s="26" t="s">
        <v>1404</v>
      </c>
      <c r="S162" s="26" t="s">
        <v>70</v>
      </c>
      <c r="T162" s="26" t="n">
        <v>8</v>
      </c>
      <c r="U162" s="26" t="s">
        <v>159</v>
      </c>
      <c r="V162" s="26" t="s">
        <v>415</v>
      </c>
      <c r="W162" s="26" t="s">
        <v>120</v>
      </c>
      <c r="X162" s="26" t="s">
        <v>160</v>
      </c>
      <c r="Y162" s="26" t="s">
        <v>157</v>
      </c>
      <c r="Z162" s="26" t="s">
        <v>157</v>
      </c>
      <c r="AA162" s="26" t="s">
        <v>1398</v>
      </c>
      <c r="AB162" s="26" t="s">
        <v>162</v>
      </c>
      <c r="AC162" s="27" t="s">
        <v>79</v>
      </c>
      <c r="AD162" s="27" t="s">
        <v>79</v>
      </c>
      <c r="AE162" s="27" t="s">
        <v>79</v>
      </c>
      <c r="AF162" s="27" t="s">
        <v>79</v>
      </c>
      <c r="AG162" s="27" t="s">
        <v>79</v>
      </c>
      <c r="AH162" s="27" t="s">
        <v>79</v>
      </c>
      <c r="AI162" s="27" t="s">
        <v>79</v>
      </c>
      <c r="AJ162" s="27" t="s">
        <v>79</v>
      </c>
      <c r="AK162" s="27" t="s">
        <v>79</v>
      </c>
      <c r="AL162" s="27" t="s">
        <v>79</v>
      </c>
      <c r="AM162" s="27" t="s">
        <v>79</v>
      </c>
      <c r="AN162" s="25" t="s">
        <v>80</v>
      </c>
      <c r="AO162" s="25" t="s">
        <v>83</v>
      </c>
      <c r="AP162" s="25" t="s">
        <v>123</v>
      </c>
      <c r="AQ162" s="25" t="s">
        <v>83</v>
      </c>
      <c r="AR162" s="25" t="s">
        <v>124</v>
      </c>
      <c r="AS162" s="25"/>
      <c r="AT162" s="25"/>
      <c r="AU162" s="20"/>
      <c r="AV162" s="21" t="s">
        <v>85</v>
      </c>
      <c r="AW162" s="21" t="s">
        <v>1399</v>
      </c>
      <c r="AX162" s="29" t="s">
        <v>1400</v>
      </c>
      <c r="AY162" s="29" t="s">
        <v>1401</v>
      </c>
      <c r="AZ162" s="29" t="s">
        <v>1402</v>
      </c>
      <c r="BA162" s="21"/>
      <c r="BB162" s="21"/>
      <c r="BC162" s="21"/>
      <c r="BD162" s="21"/>
      <c r="BE162" s="21" t="s">
        <v>90</v>
      </c>
      <c r="BF162" s="30"/>
      <c r="BG162" s="30"/>
      <c r="BH162" s="30"/>
      <c r="BI162" s="30"/>
    </row>
    <row r="163" customFormat="false" ht="18" hidden="false" customHeight="true" outlineLevel="0" collapsed="false">
      <c r="A163" s="20" t="n">
        <v>160</v>
      </c>
      <c r="B163" s="21" t="s">
        <v>1157</v>
      </c>
      <c r="C163" s="21" t="s">
        <v>706</v>
      </c>
      <c r="D163" s="21" t="s">
        <v>777</v>
      </c>
      <c r="E163" s="22" t="n">
        <v>42718</v>
      </c>
      <c r="F163" s="23" t="s">
        <v>501</v>
      </c>
      <c r="G163" s="23" t="s">
        <v>206</v>
      </c>
      <c r="H163" s="23" t="s">
        <v>1395</v>
      </c>
      <c r="I163" s="24" t="s">
        <v>169</v>
      </c>
      <c r="J163" s="24" t="s">
        <v>170</v>
      </c>
      <c r="K163" s="24" t="s">
        <v>113</v>
      </c>
      <c r="L163" s="24" t="s">
        <v>67</v>
      </c>
      <c r="M163" s="25" t="n">
        <v>1</v>
      </c>
      <c r="N163" s="25" t="s">
        <v>68</v>
      </c>
      <c r="O163" s="25" t="s">
        <v>1403</v>
      </c>
      <c r="P163" s="25" t="s">
        <v>70</v>
      </c>
      <c r="Q163" s="25" t="s">
        <v>97</v>
      </c>
      <c r="R163" s="26" t="s">
        <v>358</v>
      </c>
      <c r="S163" s="26" t="s">
        <v>73</v>
      </c>
      <c r="T163" s="26" t="n">
        <v>6</v>
      </c>
      <c r="U163" s="26" t="s">
        <v>159</v>
      </c>
      <c r="V163" s="26" t="s">
        <v>119</v>
      </c>
      <c r="W163" s="26" t="s">
        <v>120</v>
      </c>
      <c r="X163" s="26" t="s">
        <v>160</v>
      </c>
      <c r="Y163" s="26" t="s">
        <v>157</v>
      </c>
      <c r="Z163" s="26" t="s">
        <v>157</v>
      </c>
      <c r="AA163" s="26" t="s">
        <v>1398</v>
      </c>
      <c r="AB163" s="26" t="s">
        <v>162</v>
      </c>
      <c r="AC163" s="27" t="s">
        <v>79</v>
      </c>
      <c r="AD163" s="27" t="s">
        <v>79</v>
      </c>
      <c r="AE163" s="27" t="s">
        <v>79</v>
      </c>
      <c r="AF163" s="27" t="s">
        <v>79</v>
      </c>
      <c r="AG163" s="27" t="s">
        <v>79</v>
      </c>
      <c r="AH163" s="27" t="s">
        <v>79</v>
      </c>
      <c r="AI163" s="27" t="s">
        <v>79</v>
      </c>
      <c r="AJ163" s="27" t="s">
        <v>79</v>
      </c>
      <c r="AK163" s="27" t="s">
        <v>79</v>
      </c>
      <c r="AL163" s="27" t="s">
        <v>79</v>
      </c>
      <c r="AM163" s="27" t="s">
        <v>79</v>
      </c>
      <c r="AN163" s="25" t="s">
        <v>80</v>
      </c>
      <c r="AO163" s="25" t="s">
        <v>83</v>
      </c>
      <c r="AP163" s="25" t="s">
        <v>123</v>
      </c>
      <c r="AQ163" s="25" t="s">
        <v>83</v>
      </c>
      <c r="AR163" s="25" t="s">
        <v>124</v>
      </c>
      <c r="AS163" s="25"/>
      <c r="AT163" s="25"/>
      <c r="AU163" s="20"/>
      <c r="AV163" s="21" t="s">
        <v>85</v>
      </c>
      <c r="AW163" s="21" t="s">
        <v>1399</v>
      </c>
      <c r="AX163" s="29" t="s">
        <v>1400</v>
      </c>
      <c r="AY163" s="29" t="s">
        <v>1401</v>
      </c>
      <c r="AZ163" s="29" t="s">
        <v>1402</v>
      </c>
      <c r="BA163" s="21"/>
      <c r="BB163" s="21"/>
      <c r="BC163" s="21"/>
      <c r="BD163" s="21"/>
      <c r="BE163" s="21" t="s">
        <v>90</v>
      </c>
      <c r="BF163" s="30"/>
      <c r="BG163" s="30"/>
      <c r="BH163" s="30"/>
      <c r="BI163" s="30"/>
    </row>
    <row r="164" customFormat="false" ht="18" hidden="false" customHeight="true" outlineLevel="0" collapsed="false">
      <c r="A164" s="20" t="n">
        <v>161</v>
      </c>
      <c r="B164" s="21" t="s">
        <v>1157</v>
      </c>
      <c r="C164" s="21" t="s">
        <v>706</v>
      </c>
      <c r="D164" s="21" t="s">
        <v>777</v>
      </c>
      <c r="E164" s="22" t="n">
        <v>42719</v>
      </c>
      <c r="F164" s="23" t="s">
        <v>818</v>
      </c>
      <c r="G164" s="23" t="s">
        <v>182</v>
      </c>
      <c r="H164" s="23" t="s">
        <v>1405</v>
      </c>
      <c r="I164" s="24" t="s">
        <v>94</v>
      </c>
      <c r="J164" s="24" t="s">
        <v>95</v>
      </c>
      <c r="K164" s="24" t="s">
        <v>66</v>
      </c>
      <c r="L164" s="24" t="s">
        <v>67</v>
      </c>
      <c r="M164" s="25" t="n">
        <v>1</v>
      </c>
      <c r="N164" s="25" t="s">
        <v>68</v>
      </c>
      <c r="O164" s="25" t="s">
        <v>1406</v>
      </c>
      <c r="P164" s="25" t="s">
        <v>70</v>
      </c>
      <c r="Q164" s="25" t="s">
        <v>312</v>
      </c>
      <c r="R164" s="26" t="s">
        <v>79</v>
      </c>
      <c r="S164" s="26" t="s">
        <v>79</v>
      </c>
      <c r="T164" s="26" t="s">
        <v>79</v>
      </c>
      <c r="U164" s="26" t="s">
        <v>79</v>
      </c>
      <c r="V164" s="26" t="s">
        <v>79</v>
      </c>
      <c r="W164" s="26" t="s">
        <v>79</v>
      </c>
      <c r="X164" s="26" t="s">
        <v>79</v>
      </c>
      <c r="Y164" s="26" t="s">
        <v>79</v>
      </c>
      <c r="Z164" s="26" t="s">
        <v>79</v>
      </c>
      <c r="AA164" s="26" t="s">
        <v>79</v>
      </c>
      <c r="AB164" s="26" t="s">
        <v>79</v>
      </c>
      <c r="AC164" s="27" t="s">
        <v>1407</v>
      </c>
      <c r="AD164" s="27" t="s">
        <v>73</v>
      </c>
      <c r="AE164" s="27" t="n">
        <v>35</v>
      </c>
      <c r="AF164" s="27" t="s">
        <v>99</v>
      </c>
      <c r="AG164" s="27" t="s">
        <v>74</v>
      </c>
      <c r="AH164" s="27" t="s">
        <v>75</v>
      </c>
      <c r="AI164" s="27" t="s">
        <v>76</v>
      </c>
      <c r="AJ164" s="27" t="s">
        <v>72</v>
      </c>
      <c r="AK164" s="27" t="s">
        <v>72</v>
      </c>
      <c r="AL164" s="27" t="s">
        <v>1408</v>
      </c>
      <c r="AM164" s="27" t="s">
        <v>436</v>
      </c>
      <c r="AN164" s="25" t="s">
        <v>102</v>
      </c>
      <c r="AO164" s="25" t="s">
        <v>83</v>
      </c>
      <c r="AP164" s="25" t="s">
        <v>103</v>
      </c>
      <c r="AQ164" s="25" t="s">
        <v>83</v>
      </c>
      <c r="AR164" s="25" t="s">
        <v>104</v>
      </c>
      <c r="AS164" s="25" t="s">
        <v>1409</v>
      </c>
      <c r="AT164" s="25"/>
      <c r="AU164" s="20" t="s">
        <v>1410</v>
      </c>
      <c r="AV164" s="21" t="s">
        <v>85</v>
      </c>
      <c r="AW164" s="21" t="s">
        <v>1411</v>
      </c>
      <c r="AX164" s="29" t="s">
        <v>1412</v>
      </c>
      <c r="AY164" s="29" t="s">
        <v>1413</v>
      </c>
      <c r="AZ164" s="29" t="s">
        <v>1414</v>
      </c>
      <c r="BA164" s="21"/>
      <c r="BB164" s="21"/>
      <c r="BC164" s="21"/>
      <c r="BD164" s="21"/>
      <c r="BE164" s="21" t="s">
        <v>109</v>
      </c>
      <c r="BF164" s="30"/>
      <c r="BG164" s="30"/>
      <c r="BH164" s="30"/>
      <c r="BI164" s="30"/>
    </row>
    <row r="165" customFormat="false" ht="18" hidden="false" customHeight="true" outlineLevel="0" collapsed="false">
      <c r="A165" s="20" t="n">
        <v>162</v>
      </c>
      <c r="B165" s="21" t="s">
        <v>1157</v>
      </c>
      <c r="C165" s="21" t="s">
        <v>706</v>
      </c>
      <c r="D165" s="21" t="s">
        <v>777</v>
      </c>
      <c r="E165" s="22" t="n">
        <v>42731</v>
      </c>
      <c r="F165" s="23" t="s">
        <v>91</v>
      </c>
      <c r="G165" s="23" t="s">
        <v>92</v>
      </c>
      <c r="H165" s="23" t="s">
        <v>552</v>
      </c>
      <c r="I165" s="24" t="s">
        <v>94</v>
      </c>
      <c r="J165" s="24" t="s">
        <v>95</v>
      </c>
      <c r="K165" s="24" t="s">
        <v>66</v>
      </c>
      <c r="L165" s="24" t="s">
        <v>67</v>
      </c>
      <c r="M165" s="25" t="n">
        <v>1</v>
      </c>
      <c r="N165" s="25" t="s">
        <v>68</v>
      </c>
      <c r="O165" s="25" t="s">
        <v>1415</v>
      </c>
      <c r="P165" s="25" t="s">
        <v>70</v>
      </c>
      <c r="Q165" s="25" t="s">
        <v>97</v>
      </c>
      <c r="R165" s="26" t="s">
        <v>1416</v>
      </c>
      <c r="S165" s="26" t="s">
        <v>73</v>
      </c>
      <c r="T165" s="26" t="n">
        <v>33</v>
      </c>
      <c r="U165" s="26" t="s">
        <v>99</v>
      </c>
      <c r="V165" s="26" t="s">
        <v>74</v>
      </c>
      <c r="W165" s="26" t="s">
        <v>75</v>
      </c>
      <c r="X165" s="26" t="s">
        <v>76</v>
      </c>
      <c r="Y165" s="26" t="s">
        <v>100</v>
      </c>
      <c r="Z165" s="26" t="s">
        <v>100</v>
      </c>
      <c r="AA165" s="26" t="s">
        <v>1417</v>
      </c>
      <c r="AB165" s="26" t="s">
        <v>78</v>
      </c>
      <c r="AC165" s="27" t="s">
        <v>79</v>
      </c>
      <c r="AD165" s="27" t="s">
        <v>79</v>
      </c>
      <c r="AE165" s="27" t="s">
        <v>79</v>
      </c>
      <c r="AF165" s="27" t="s">
        <v>79</v>
      </c>
      <c r="AG165" s="27" t="s">
        <v>79</v>
      </c>
      <c r="AH165" s="27" t="s">
        <v>79</v>
      </c>
      <c r="AI165" s="27" t="s">
        <v>79</v>
      </c>
      <c r="AJ165" s="27" t="s">
        <v>79</v>
      </c>
      <c r="AK165" s="27" t="s">
        <v>79</v>
      </c>
      <c r="AL165" s="27" t="s">
        <v>79</v>
      </c>
      <c r="AM165" s="27" t="s">
        <v>79</v>
      </c>
      <c r="AN165" s="25" t="s">
        <v>102</v>
      </c>
      <c r="AO165" s="25" t="s">
        <v>1418</v>
      </c>
      <c r="AP165" s="25" t="s">
        <v>82</v>
      </c>
      <c r="AQ165" s="25" t="s">
        <v>608</v>
      </c>
      <c r="AR165" s="25" t="s">
        <v>84</v>
      </c>
      <c r="AS165" s="25" t="s">
        <v>1419</v>
      </c>
      <c r="AT165" s="34" t="s">
        <v>1420</v>
      </c>
      <c r="AU165" s="20"/>
      <c r="AV165" s="21" t="s">
        <v>85</v>
      </c>
      <c r="AW165" s="21" t="s">
        <v>1421</v>
      </c>
      <c r="AX165" s="29" t="s">
        <v>1422</v>
      </c>
      <c r="AY165" s="29" t="s">
        <v>1423</v>
      </c>
      <c r="AZ165" s="29" t="s">
        <v>1424</v>
      </c>
      <c r="BA165" s="21"/>
      <c r="BB165" s="21"/>
      <c r="BC165" s="21"/>
      <c r="BD165" s="21"/>
      <c r="BE165" s="21" t="s">
        <v>109</v>
      </c>
      <c r="BF165" s="30"/>
      <c r="BG165" s="30"/>
      <c r="BH165" s="30"/>
      <c r="BI165" s="30"/>
    </row>
    <row r="166" customFormat="false" ht="18" hidden="false" customHeight="true" outlineLevel="0" collapsed="false">
      <c r="A166" s="20" t="n">
        <v>163</v>
      </c>
      <c r="B166" s="21" t="s">
        <v>1157</v>
      </c>
      <c r="C166" s="21" t="s">
        <v>706</v>
      </c>
      <c r="D166" s="21" t="s">
        <v>777</v>
      </c>
      <c r="E166" s="22" t="n">
        <v>42732</v>
      </c>
      <c r="F166" s="23" t="s">
        <v>679</v>
      </c>
      <c r="G166" s="23" t="s">
        <v>182</v>
      </c>
      <c r="H166" s="23" t="s">
        <v>1425</v>
      </c>
      <c r="I166" s="24" t="s">
        <v>94</v>
      </c>
      <c r="J166" s="24" t="s">
        <v>95</v>
      </c>
      <c r="K166" s="24" t="s">
        <v>1426</v>
      </c>
      <c r="L166" s="24" t="s">
        <v>209</v>
      </c>
      <c r="M166" s="25" t="n">
        <v>1</v>
      </c>
      <c r="N166" s="25" t="s">
        <v>68</v>
      </c>
      <c r="O166" s="25" t="s">
        <v>1427</v>
      </c>
      <c r="P166" s="25" t="s">
        <v>70</v>
      </c>
      <c r="Q166" s="25" t="s">
        <v>97</v>
      </c>
      <c r="R166" s="26" t="s">
        <v>273</v>
      </c>
      <c r="S166" s="26" t="s">
        <v>73</v>
      </c>
      <c r="T166" s="26" t="n">
        <v>25</v>
      </c>
      <c r="U166" s="26" t="s">
        <v>99</v>
      </c>
      <c r="V166" s="26" t="s">
        <v>74</v>
      </c>
      <c r="W166" s="26" t="s">
        <v>75</v>
      </c>
      <c r="X166" s="26" t="s">
        <v>76</v>
      </c>
      <c r="Y166" s="26" t="s">
        <v>72</v>
      </c>
      <c r="Z166" s="26" t="s">
        <v>72</v>
      </c>
      <c r="AA166" s="26" t="s">
        <v>147</v>
      </c>
      <c r="AB166" s="26" t="s">
        <v>148</v>
      </c>
      <c r="AC166" s="27" t="s">
        <v>79</v>
      </c>
      <c r="AD166" s="27" t="s">
        <v>79</v>
      </c>
      <c r="AE166" s="27" t="s">
        <v>79</v>
      </c>
      <c r="AF166" s="27" t="s">
        <v>79</v>
      </c>
      <c r="AG166" s="27" t="s">
        <v>79</v>
      </c>
      <c r="AH166" s="27" t="s">
        <v>79</v>
      </c>
      <c r="AI166" s="27" t="s">
        <v>79</v>
      </c>
      <c r="AJ166" s="27" t="s">
        <v>79</v>
      </c>
      <c r="AK166" s="27" t="s">
        <v>79</v>
      </c>
      <c r="AL166" s="27" t="s">
        <v>79</v>
      </c>
      <c r="AM166" s="27" t="s">
        <v>79</v>
      </c>
      <c r="AN166" s="25" t="s">
        <v>80</v>
      </c>
      <c r="AO166" s="25" t="s">
        <v>83</v>
      </c>
      <c r="AP166" s="25" t="s">
        <v>123</v>
      </c>
      <c r="AQ166" s="25" t="s">
        <v>83</v>
      </c>
      <c r="AR166" s="25" t="s">
        <v>124</v>
      </c>
      <c r="AS166" s="25"/>
      <c r="AT166" s="25"/>
      <c r="AU166" s="20"/>
      <c r="AV166" s="21" t="s">
        <v>85</v>
      </c>
      <c r="AW166" s="21" t="s">
        <v>1428</v>
      </c>
      <c r="AX166" s="29" t="s">
        <v>1429</v>
      </c>
      <c r="AY166" s="29" t="s">
        <v>1430</v>
      </c>
      <c r="AZ166" s="29" t="s">
        <v>1431</v>
      </c>
      <c r="BA166" s="21"/>
      <c r="BB166" s="21"/>
      <c r="BC166" s="21"/>
      <c r="BD166" s="21"/>
      <c r="BE166" s="21" t="s">
        <v>90</v>
      </c>
      <c r="BF166" s="30"/>
      <c r="BG166" s="30"/>
      <c r="BH166" s="30"/>
      <c r="BI166" s="30"/>
    </row>
    <row r="167" customFormat="false" ht="18" hidden="false" customHeight="true" outlineLevel="0" collapsed="false">
      <c r="A167" s="20" t="n">
        <v>164</v>
      </c>
      <c r="B167" s="21" t="s">
        <v>1432</v>
      </c>
      <c r="C167" s="21" t="s">
        <v>59</v>
      </c>
      <c r="D167" s="21" t="s">
        <v>1433</v>
      </c>
      <c r="E167" s="22" t="s">
        <v>1434</v>
      </c>
      <c r="F167" s="23" t="s">
        <v>91</v>
      </c>
      <c r="G167" s="23" t="s">
        <v>92</v>
      </c>
      <c r="H167" s="23" t="s">
        <v>1435</v>
      </c>
      <c r="I167" s="24" t="s">
        <v>94</v>
      </c>
      <c r="J167" s="24" t="s">
        <v>95</v>
      </c>
      <c r="K167" s="24" t="s">
        <v>66</v>
      </c>
      <c r="L167" s="24" t="s">
        <v>67</v>
      </c>
      <c r="M167" s="25" t="n">
        <v>1</v>
      </c>
      <c r="N167" s="25" t="s">
        <v>68</v>
      </c>
      <c r="O167" s="25" t="s">
        <v>1436</v>
      </c>
      <c r="P167" s="25" t="s">
        <v>70</v>
      </c>
      <c r="Q167" s="25" t="s">
        <v>72</v>
      </c>
      <c r="R167" s="26" t="s">
        <v>72</v>
      </c>
      <c r="S167" s="26" t="s">
        <v>73</v>
      </c>
      <c r="T167" s="26" t="n">
        <v>0</v>
      </c>
      <c r="U167" s="26" t="s">
        <v>72</v>
      </c>
      <c r="V167" s="26" t="s">
        <v>74</v>
      </c>
      <c r="W167" s="26" t="s">
        <v>75</v>
      </c>
      <c r="X167" s="26" t="s">
        <v>76</v>
      </c>
      <c r="Y167" s="26" t="s">
        <v>72</v>
      </c>
      <c r="Z167" s="26" t="s">
        <v>72</v>
      </c>
      <c r="AA167" s="26" t="s">
        <v>72</v>
      </c>
      <c r="AB167" s="26" t="s">
        <v>72</v>
      </c>
      <c r="AC167" s="27" t="s">
        <v>79</v>
      </c>
      <c r="AD167" s="27" t="s">
        <v>79</v>
      </c>
      <c r="AE167" s="27" t="s">
        <v>79</v>
      </c>
      <c r="AF167" s="27" t="s">
        <v>79</v>
      </c>
      <c r="AG167" s="27" t="s">
        <v>79</v>
      </c>
      <c r="AH167" s="27" t="s">
        <v>79</v>
      </c>
      <c r="AI167" s="27" t="s">
        <v>79</v>
      </c>
      <c r="AJ167" s="27" t="s">
        <v>79</v>
      </c>
      <c r="AK167" s="27" t="s">
        <v>79</v>
      </c>
      <c r="AL167" s="27" t="s">
        <v>79</v>
      </c>
      <c r="AM167" s="27" t="s">
        <v>79</v>
      </c>
      <c r="AN167" s="25" t="s">
        <v>80</v>
      </c>
      <c r="AO167" s="25" t="s">
        <v>1437</v>
      </c>
      <c r="AP167" s="25" t="s">
        <v>82</v>
      </c>
      <c r="AQ167" s="25" t="s">
        <v>1438</v>
      </c>
      <c r="AR167" s="25" t="s">
        <v>84</v>
      </c>
      <c r="AS167" s="25" t="s">
        <v>1439</v>
      </c>
      <c r="AT167" s="34" t="s">
        <v>1440</v>
      </c>
      <c r="AU167" s="36"/>
      <c r="AV167" s="21" t="s">
        <v>85</v>
      </c>
      <c r="AW167" s="21" t="s">
        <v>1441</v>
      </c>
      <c r="AX167" s="29" t="s">
        <v>1440</v>
      </c>
      <c r="AY167" s="29" t="s">
        <v>1442</v>
      </c>
      <c r="AZ167" s="29" t="s">
        <v>1443</v>
      </c>
      <c r="BA167" s="21"/>
      <c r="BB167" s="21"/>
      <c r="BC167" s="21"/>
      <c r="BD167" s="21"/>
      <c r="BE167" s="21" t="s">
        <v>266</v>
      </c>
      <c r="BF167" s="30"/>
      <c r="BG167" s="30"/>
      <c r="BH167" s="30"/>
      <c r="BI167" s="30"/>
    </row>
    <row r="168" customFormat="false" ht="18" hidden="false" customHeight="true" outlineLevel="0" collapsed="false">
      <c r="A168" s="20" t="n">
        <v>165</v>
      </c>
      <c r="B168" s="21" t="s">
        <v>1432</v>
      </c>
      <c r="C168" s="21" t="s">
        <v>59</v>
      </c>
      <c r="D168" s="21" t="s">
        <v>1433</v>
      </c>
      <c r="E168" s="22" t="s">
        <v>1434</v>
      </c>
      <c r="F168" s="23" t="s">
        <v>129</v>
      </c>
      <c r="G168" s="23" t="s">
        <v>62</v>
      </c>
      <c r="H168" s="23" t="s">
        <v>168</v>
      </c>
      <c r="I168" s="24" t="s">
        <v>1444</v>
      </c>
      <c r="J168" s="24" t="s">
        <v>95</v>
      </c>
      <c r="K168" s="24" t="s">
        <v>113</v>
      </c>
      <c r="L168" s="24" t="s">
        <v>67</v>
      </c>
      <c r="M168" s="25" t="n">
        <v>1</v>
      </c>
      <c r="N168" s="25" t="s">
        <v>68</v>
      </c>
      <c r="O168" s="25" t="s">
        <v>1445</v>
      </c>
      <c r="P168" s="25" t="s">
        <v>70</v>
      </c>
      <c r="Q168" s="25" t="s">
        <v>97</v>
      </c>
      <c r="R168" s="26" t="s">
        <v>72</v>
      </c>
      <c r="S168" s="26" t="s">
        <v>73</v>
      </c>
      <c r="T168" s="26" t="n">
        <v>0</v>
      </c>
      <c r="U168" s="26" t="s">
        <v>72</v>
      </c>
      <c r="V168" s="26" t="s">
        <v>119</v>
      </c>
      <c r="W168" s="26" t="s">
        <v>120</v>
      </c>
      <c r="X168" s="26" t="s">
        <v>72</v>
      </c>
      <c r="Y168" s="26" t="s">
        <v>72</v>
      </c>
      <c r="Z168" s="26" t="s">
        <v>72</v>
      </c>
      <c r="AA168" s="26" t="s">
        <v>1446</v>
      </c>
      <c r="AB168" s="26" t="s">
        <v>78</v>
      </c>
      <c r="AC168" s="27" t="s">
        <v>79</v>
      </c>
      <c r="AD168" s="27" t="s">
        <v>79</v>
      </c>
      <c r="AE168" s="27" t="s">
        <v>79</v>
      </c>
      <c r="AF168" s="27" t="s">
        <v>79</v>
      </c>
      <c r="AG168" s="27" t="s">
        <v>79</v>
      </c>
      <c r="AH168" s="27" t="s">
        <v>79</v>
      </c>
      <c r="AI168" s="27" t="s">
        <v>79</v>
      </c>
      <c r="AJ168" s="27" t="s">
        <v>79</v>
      </c>
      <c r="AK168" s="27" t="s">
        <v>79</v>
      </c>
      <c r="AL168" s="27" t="s">
        <v>79</v>
      </c>
      <c r="AM168" s="27" t="s">
        <v>79</v>
      </c>
      <c r="AN168" s="25" t="s">
        <v>83</v>
      </c>
      <c r="AO168" s="25" t="s">
        <v>1447</v>
      </c>
      <c r="AP168" s="25" t="s">
        <v>82</v>
      </c>
      <c r="AQ168" s="25" t="s">
        <v>608</v>
      </c>
      <c r="AR168" s="25" t="s">
        <v>84</v>
      </c>
      <c r="AS168" s="25" t="s">
        <v>1448</v>
      </c>
      <c r="AT168" s="34" t="s">
        <v>1449</v>
      </c>
      <c r="AU168" s="20"/>
      <c r="AV168" s="21" t="s">
        <v>85</v>
      </c>
      <c r="AW168" s="21" t="s">
        <v>1450</v>
      </c>
      <c r="AX168" s="29" t="s">
        <v>1449</v>
      </c>
      <c r="AY168" s="29" t="s">
        <v>1451</v>
      </c>
      <c r="AZ168" s="21"/>
      <c r="BA168" s="38"/>
      <c r="BB168" s="21"/>
      <c r="BC168" s="21"/>
      <c r="BD168" s="21"/>
      <c r="BE168" s="21" t="s">
        <v>90</v>
      </c>
      <c r="BF168" s="30"/>
      <c r="BG168" s="30"/>
      <c r="BH168" s="30"/>
      <c r="BI168" s="30"/>
    </row>
    <row r="169" customFormat="false" ht="18" hidden="false" customHeight="true" outlineLevel="0" collapsed="false">
      <c r="A169" s="20" t="n">
        <v>166</v>
      </c>
      <c r="B169" s="21" t="s">
        <v>1432</v>
      </c>
      <c r="C169" s="21" t="s">
        <v>59</v>
      </c>
      <c r="D169" s="21" t="s">
        <v>1433</v>
      </c>
      <c r="E169" s="22" t="n">
        <v>42737</v>
      </c>
      <c r="F169" s="23" t="s">
        <v>954</v>
      </c>
      <c r="G169" s="23" t="s">
        <v>955</v>
      </c>
      <c r="H169" s="23" t="s">
        <v>1452</v>
      </c>
      <c r="I169" s="24" t="s">
        <v>1453</v>
      </c>
      <c r="J169" s="24" t="s">
        <v>95</v>
      </c>
      <c r="K169" s="24" t="s">
        <v>113</v>
      </c>
      <c r="L169" s="24" t="s">
        <v>67</v>
      </c>
      <c r="M169" s="25" t="n">
        <v>1</v>
      </c>
      <c r="N169" s="25" t="s">
        <v>68</v>
      </c>
      <c r="O169" s="25" t="s">
        <v>1454</v>
      </c>
      <c r="P169" s="25" t="s">
        <v>70</v>
      </c>
      <c r="Q169" s="25" t="s">
        <v>360</v>
      </c>
      <c r="R169" s="26" t="s">
        <v>1455</v>
      </c>
      <c r="S169" s="26" t="s">
        <v>73</v>
      </c>
      <c r="T169" s="26" t="n">
        <v>0</v>
      </c>
      <c r="U169" s="26" t="s">
        <v>72</v>
      </c>
      <c r="V169" s="26" t="s">
        <v>135</v>
      </c>
      <c r="W169" s="26" t="s">
        <v>136</v>
      </c>
      <c r="X169" s="26" t="s">
        <v>72</v>
      </c>
      <c r="Y169" s="26" t="s">
        <v>100</v>
      </c>
      <c r="Z169" s="26" t="s">
        <v>100</v>
      </c>
      <c r="AA169" s="26" t="s">
        <v>200</v>
      </c>
      <c r="AB169" s="26" t="s">
        <v>148</v>
      </c>
      <c r="AC169" s="27" t="s">
        <v>79</v>
      </c>
      <c r="AD169" s="27" t="s">
        <v>79</v>
      </c>
      <c r="AE169" s="27" t="s">
        <v>79</v>
      </c>
      <c r="AF169" s="27" t="s">
        <v>79</v>
      </c>
      <c r="AG169" s="27" t="s">
        <v>79</v>
      </c>
      <c r="AH169" s="27" t="s">
        <v>79</v>
      </c>
      <c r="AI169" s="27" t="s">
        <v>79</v>
      </c>
      <c r="AJ169" s="27" t="s">
        <v>79</v>
      </c>
      <c r="AK169" s="27" t="s">
        <v>79</v>
      </c>
      <c r="AL169" s="27" t="s">
        <v>79</v>
      </c>
      <c r="AM169" s="27" t="s">
        <v>79</v>
      </c>
      <c r="AN169" s="25" t="s">
        <v>123</v>
      </c>
      <c r="AO169" s="25" t="s">
        <v>83</v>
      </c>
      <c r="AP169" s="25" t="s">
        <v>123</v>
      </c>
      <c r="AQ169" s="25" t="s">
        <v>83</v>
      </c>
      <c r="AR169" s="25" t="s">
        <v>124</v>
      </c>
      <c r="AS169" s="25"/>
      <c r="AT169" s="25"/>
      <c r="AU169" s="20"/>
      <c r="AV169" s="21" t="s">
        <v>85</v>
      </c>
      <c r="AW169" s="21" t="s">
        <v>1456</v>
      </c>
      <c r="AX169" s="29" t="s">
        <v>1457</v>
      </c>
      <c r="AY169" s="29" t="s">
        <v>1458</v>
      </c>
      <c r="AZ169" s="29" t="s">
        <v>1459</v>
      </c>
      <c r="BA169" s="21"/>
      <c r="BB169" s="21"/>
      <c r="BC169" s="21"/>
      <c r="BD169" s="21"/>
      <c r="BE169" s="21" t="s">
        <v>90</v>
      </c>
      <c r="BF169" s="30"/>
      <c r="BG169" s="30"/>
      <c r="BH169" s="30"/>
      <c r="BI169" s="30"/>
    </row>
    <row r="170" customFormat="false" ht="18" hidden="false" customHeight="true" outlineLevel="0" collapsed="false">
      <c r="A170" s="20" t="n">
        <v>167</v>
      </c>
      <c r="B170" s="21" t="s">
        <v>1432</v>
      </c>
      <c r="C170" s="21" t="s">
        <v>59</v>
      </c>
      <c r="D170" s="21" t="s">
        <v>1433</v>
      </c>
      <c r="E170" s="22" t="n">
        <v>42745</v>
      </c>
      <c r="F170" s="23" t="s">
        <v>61</v>
      </c>
      <c r="G170" s="23" t="s">
        <v>62</v>
      </c>
      <c r="H170" s="23" t="s">
        <v>63</v>
      </c>
      <c r="I170" s="24" t="s">
        <v>94</v>
      </c>
      <c r="J170" s="24" t="s">
        <v>95</v>
      </c>
      <c r="K170" s="24" t="s">
        <v>66</v>
      </c>
      <c r="L170" s="24" t="s">
        <v>67</v>
      </c>
      <c r="M170" s="25" t="n">
        <v>1</v>
      </c>
      <c r="N170" s="25" t="s">
        <v>68</v>
      </c>
      <c r="O170" s="25" t="s">
        <v>193</v>
      </c>
      <c r="P170" s="25" t="s">
        <v>70</v>
      </c>
      <c r="Q170" s="25" t="s">
        <v>71</v>
      </c>
      <c r="R170" s="26" t="s">
        <v>1460</v>
      </c>
      <c r="S170" s="26" t="s">
        <v>73</v>
      </c>
      <c r="T170" s="26" t="n">
        <v>25</v>
      </c>
      <c r="U170" s="26" t="s">
        <v>99</v>
      </c>
      <c r="V170" s="26" t="s">
        <v>74</v>
      </c>
      <c r="W170" s="26" t="s">
        <v>75</v>
      </c>
      <c r="X170" s="26" t="s">
        <v>76</v>
      </c>
      <c r="Y170" s="26" t="s">
        <v>100</v>
      </c>
      <c r="Z170" s="26" t="s">
        <v>100</v>
      </c>
      <c r="AA170" s="26" t="s">
        <v>1170</v>
      </c>
      <c r="AB170" s="26" t="s">
        <v>213</v>
      </c>
      <c r="AC170" s="27" t="s">
        <v>79</v>
      </c>
      <c r="AD170" s="27" t="s">
        <v>79</v>
      </c>
      <c r="AE170" s="27" t="s">
        <v>79</v>
      </c>
      <c r="AF170" s="27" t="s">
        <v>79</v>
      </c>
      <c r="AG170" s="27" t="s">
        <v>79</v>
      </c>
      <c r="AH170" s="27" t="s">
        <v>79</v>
      </c>
      <c r="AI170" s="27" t="s">
        <v>79</v>
      </c>
      <c r="AJ170" s="27" t="s">
        <v>79</v>
      </c>
      <c r="AK170" s="27" t="s">
        <v>79</v>
      </c>
      <c r="AL170" s="27" t="s">
        <v>79</v>
      </c>
      <c r="AM170" s="27" t="s">
        <v>79</v>
      </c>
      <c r="AN170" s="25" t="s">
        <v>102</v>
      </c>
      <c r="AO170" s="25" t="s">
        <v>83</v>
      </c>
      <c r="AP170" s="25" t="s">
        <v>103</v>
      </c>
      <c r="AQ170" s="25" t="s">
        <v>83</v>
      </c>
      <c r="AR170" s="25" t="s">
        <v>104</v>
      </c>
      <c r="AS170" s="25"/>
      <c r="AT170" s="25"/>
      <c r="AU170" s="20" t="s">
        <v>1461</v>
      </c>
      <c r="AV170" s="21" t="s">
        <v>85</v>
      </c>
      <c r="AW170" s="21" t="s">
        <v>1462</v>
      </c>
      <c r="AX170" s="29" t="s">
        <v>1463</v>
      </c>
      <c r="AY170" s="29" t="s">
        <v>1464</v>
      </c>
      <c r="AZ170" s="29" t="s">
        <v>1465</v>
      </c>
      <c r="BA170" s="32"/>
      <c r="BB170" s="29" t="s">
        <v>1466</v>
      </c>
      <c r="BC170" s="21"/>
      <c r="BD170" s="21"/>
      <c r="BE170" s="21" t="s">
        <v>109</v>
      </c>
      <c r="BF170" s="30"/>
      <c r="BG170" s="30"/>
      <c r="BH170" s="30"/>
      <c r="BI170" s="30"/>
    </row>
    <row r="171" customFormat="false" ht="18" hidden="false" customHeight="true" outlineLevel="0" collapsed="false">
      <c r="A171" s="20" t="n">
        <v>168</v>
      </c>
      <c r="B171" s="21" t="s">
        <v>1432</v>
      </c>
      <c r="C171" s="21" t="s">
        <v>59</v>
      </c>
      <c r="D171" s="21" t="s">
        <v>1433</v>
      </c>
      <c r="E171" s="22" t="n">
        <v>42751</v>
      </c>
      <c r="F171" s="23" t="s">
        <v>224</v>
      </c>
      <c r="G171" s="23" t="s">
        <v>111</v>
      </c>
      <c r="H171" s="23" t="s">
        <v>1467</v>
      </c>
      <c r="I171" s="24" t="s">
        <v>1468</v>
      </c>
      <c r="J171" s="24" t="s">
        <v>95</v>
      </c>
      <c r="K171" s="24" t="s">
        <v>113</v>
      </c>
      <c r="L171" s="24" t="s">
        <v>67</v>
      </c>
      <c r="M171" s="25" t="n">
        <v>1</v>
      </c>
      <c r="N171" s="25" t="s">
        <v>68</v>
      </c>
      <c r="O171" s="25" t="s">
        <v>1469</v>
      </c>
      <c r="P171" s="25" t="s">
        <v>70</v>
      </c>
      <c r="Q171" s="25" t="s">
        <v>282</v>
      </c>
      <c r="R171" s="26" t="s">
        <v>1470</v>
      </c>
      <c r="S171" s="26" t="s">
        <v>73</v>
      </c>
      <c r="T171" s="26" t="n">
        <v>18</v>
      </c>
      <c r="U171" s="26" t="s">
        <v>157</v>
      </c>
      <c r="V171" s="26" t="s">
        <v>119</v>
      </c>
      <c r="W171" s="26" t="s">
        <v>120</v>
      </c>
      <c r="X171" s="26" t="s">
        <v>160</v>
      </c>
      <c r="Y171" s="26" t="s">
        <v>359</v>
      </c>
      <c r="Z171" s="26" t="s">
        <v>360</v>
      </c>
      <c r="AA171" s="26" t="s">
        <v>1107</v>
      </c>
      <c r="AB171" s="26" t="s">
        <v>148</v>
      </c>
      <c r="AC171" s="27" t="s">
        <v>79</v>
      </c>
      <c r="AD171" s="27" t="s">
        <v>79</v>
      </c>
      <c r="AE171" s="27" t="s">
        <v>79</v>
      </c>
      <c r="AF171" s="27" t="s">
        <v>79</v>
      </c>
      <c r="AG171" s="27" t="s">
        <v>79</v>
      </c>
      <c r="AH171" s="27" t="s">
        <v>79</v>
      </c>
      <c r="AI171" s="27" t="s">
        <v>79</v>
      </c>
      <c r="AJ171" s="27" t="s">
        <v>79</v>
      </c>
      <c r="AK171" s="27" t="s">
        <v>79</v>
      </c>
      <c r="AL171" s="27" t="s">
        <v>79</v>
      </c>
      <c r="AM171" s="27" t="s">
        <v>79</v>
      </c>
      <c r="AN171" s="25" t="s">
        <v>656</v>
      </c>
      <c r="AO171" s="25" t="s">
        <v>83</v>
      </c>
      <c r="AP171" s="25" t="s">
        <v>103</v>
      </c>
      <c r="AQ171" s="25" t="s">
        <v>83</v>
      </c>
      <c r="AR171" s="25" t="s">
        <v>104</v>
      </c>
      <c r="AS171" s="25"/>
      <c r="AT171" s="25"/>
      <c r="AU171" s="20"/>
      <c r="AV171" s="21" t="s">
        <v>85</v>
      </c>
      <c r="AW171" s="21" t="s">
        <v>1471</v>
      </c>
      <c r="AX171" s="29" t="s">
        <v>1472</v>
      </c>
      <c r="AY171" s="29" t="s">
        <v>1473</v>
      </c>
      <c r="AZ171" s="21"/>
      <c r="BA171" s="21"/>
      <c r="BB171" s="21"/>
      <c r="BC171" s="21"/>
      <c r="BD171" s="21"/>
      <c r="BE171" s="21" t="s">
        <v>109</v>
      </c>
      <c r="BF171" s="30"/>
      <c r="BG171" s="30"/>
      <c r="BH171" s="30"/>
      <c r="BI171" s="30"/>
    </row>
    <row r="172" customFormat="false" ht="18" hidden="false" customHeight="true" outlineLevel="0" collapsed="false">
      <c r="A172" s="20" t="n">
        <v>169</v>
      </c>
      <c r="B172" s="21" t="s">
        <v>1432</v>
      </c>
      <c r="C172" s="21" t="s">
        <v>59</v>
      </c>
      <c r="D172" s="21" t="s">
        <v>1433</v>
      </c>
      <c r="E172" s="22" t="n">
        <v>42761</v>
      </c>
      <c r="F172" s="23" t="s">
        <v>61</v>
      </c>
      <c r="G172" s="23" t="s">
        <v>62</v>
      </c>
      <c r="H172" s="23" t="s">
        <v>419</v>
      </c>
      <c r="I172" s="24" t="s">
        <v>1376</v>
      </c>
      <c r="J172" s="24" t="s">
        <v>95</v>
      </c>
      <c r="K172" s="24" t="s">
        <v>113</v>
      </c>
      <c r="L172" s="24" t="s">
        <v>67</v>
      </c>
      <c r="M172" s="25" t="n">
        <v>1</v>
      </c>
      <c r="N172" s="25" t="s">
        <v>68</v>
      </c>
      <c r="O172" s="25" t="s">
        <v>1474</v>
      </c>
      <c r="P172" s="25" t="s">
        <v>70</v>
      </c>
      <c r="Q172" s="25" t="s">
        <v>71</v>
      </c>
      <c r="R172" s="26" t="s">
        <v>391</v>
      </c>
      <c r="S172" s="26" t="s">
        <v>73</v>
      </c>
      <c r="T172" s="26" t="n">
        <v>17</v>
      </c>
      <c r="U172" s="26" t="s">
        <v>159</v>
      </c>
      <c r="V172" s="26" t="s">
        <v>119</v>
      </c>
      <c r="W172" s="26" t="s">
        <v>120</v>
      </c>
      <c r="X172" s="26" t="s">
        <v>160</v>
      </c>
      <c r="Y172" s="26" t="s">
        <v>157</v>
      </c>
      <c r="Z172" s="26" t="s">
        <v>157</v>
      </c>
      <c r="AA172" s="26" t="s">
        <v>147</v>
      </c>
      <c r="AB172" s="26" t="s">
        <v>148</v>
      </c>
      <c r="AC172" s="27" t="s">
        <v>79</v>
      </c>
      <c r="AD172" s="27" t="s">
        <v>79</v>
      </c>
      <c r="AE172" s="27" t="s">
        <v>79</v>
      </c>
      <c r="AF172" s="27" t="s">
        <v>79</v>
      </c>
      <c r="AG172" s="27" t="s">
        <v>79</v>
      </c>
      <c r="AH172" s="27" t="s">
        <v>79</v>
      </c>
      <c r="AI172" s="27" t="s">
        <v>79</v>
      </c>
      <c r="AJ172" s="27" t="s">
        <v>79</v>
      </c>
      <c r="AK172" s="27" t="s">
        <v>79</v>
      </c>
      <c r="AL172" s="27" t="s">
        <v>79</v>
      </c>
      <c r="AM172" s="27" t="s">
        <v>79</v>
      </c>
      <c r="AN172" s="25" t="s">
        <v>102</v>
      </c>
      <c r="AO172" s="25" t="s">
        <v>373</v>
      </c>
      <c r="AP172" s="25" t="s">
        <v>103</v>
      </c>
      <c r="AQ172" s="25" t="s">
        <v>83</v>
      </c>
      <c r="AR172" s="25" t="s">
        <v>104</v>
      </c>
      <c r="AS172" s="25"/>
      <c r="AT172" s="25"/>
      <c r="AU172" s="20"/>
      <c r="AV172" s="21" t="s">
        <v>85</v>
      </c>
      <c r="AW172" s="21" t="s">
        <v>1475</v>
      </c>
      <c r="AX172" s="29" t="s">
        <v>1476</v>
      </c>
      <c r="AY172" s="29" t="s">
        <v>1477</v>
      </c>
      <c r="AZ172" s="21"/>
      <c r="BA172" s="21"/>
      <c r="BB172" s="21"/>
      <c r="BC172" s="21"/>
      <c r="BD172" s="21"/>
      <c r="BE172" s="21" t="s">
        <v>109</v>
      </c>
      <c r="BF172" s="30"/>
      <c r="BG172" s="30"/>
      <c r="BH172" s="30"/>
      <c r="BI172" s="30"/>
    </row>
    <row r="173" customFormat="false" ht="18" hidden="false" customHeight="true" outlineLevel="0" collapsed="false">
      <c r="A173" s="20" t="n">
        <v>170</v>
      </c>
      <c r="B173" s="21" t="s">
        <v>1432</v>
      </c>
      <c r="C173" s="21" t="s">
        <v>59</v>
      </c>
      <c r="D173" s="21" t="s">
        <v>1433</v>
      </c>
      <c r="E173" s="22" t="n">
        <v>42764</v>
      </c>
      <c r="F173" s="23" t="s">
        <v>61</v>
      </c>
      <c r="G173" s="23" t="s">
        <v>62</v>
      </c>
      <c r="H173" s="23" t="s">
        <v>633</v>
      </c>
      <c r="I173" s="24" t="s">
        <v>94</v>
      </c>
      <c r="J173" s="24" t="s">
        <v>95</v>
      </c>
      <c r="K173" s="24" t="s">
        <v>66</v>
      </c>
      <c r="L173" s="24" t="s">
        <v>67</v>
      </c>
      <c r="M173" s="25" t="n">
        <v>1</v>
      </c>
      <c r="N173" s="25" t="s">
        <v>68</v>
      </c>
      <c r="O173" s="25" t="s">
        <v>1478</v>
      </c>
      <c r="P173" s="25" t="s">
        <v>70</v>
      </c>
      <c r="Q173" s="25" t="s">
        <v>239</v>
      </c>
      <c r="R173" s="26" t="s">
        <v>79</v>
      </c>
      <c r="S173" s="26" t="s">
        <v>79</v>
      </c>
      <c r="T173" s="26" t="s">
        <v>79</v>
      </c>
      <c r="U173" s="26" t="s">
        <v>79</v>
      </c>
      <c r="V173" s="26" t="s">
        <v>79</v>
      </c>
      <c r="W173" s="26" t="s">
        <v>79</v>
      </c>
      <c r="X173" s="26" t="s">
        <v>79</v>
      </c>
      <c r="Y173" s="26" t="s">
        <v>79</v>
      </c>
      <c r="Z173" s="26" t="s">
        <v>79</v>
      </c>
      <c r="AA173" s="26" t="s">
        <v>79</v>
      </c>
      <c r="AB173" s="26" t="s">
        <v>79</v>
      </c>
      <c r="AC173" s="27" t="s">
        <v>72</v>
      </c>
      <c r="AD173" s="27" t="s">
        <v>73</v>
      </c>
      <c r="AE173" s="27" t="n">
        <v>0</v>
      </c>
      <c r="AF173" s="27" t="s">
        <v>72</v>
      </c>
      <c r="AG173" s="27" t="s">
        <v>74</v>
      </c>
      <c r="AH173" s="27" t="s">
        <v>75</v>
      </c>
      <c r="AI173" s="27" t="s">
        <v>76</v>
      </c>
      <c r="AJ173" s="27" t="s">
        <v>72</v>
      </c>
      <c r="AK173" s="27" t="s">
        <v>72</v>
      </c>
      <c r="AL173" s="27" t="s">
        <v>1479</v>
      </c>
      <c r="AM173" s="27" t="s">
        <v>162</v>
      </c>
      <c r="AN173" s="25" t="s">
        <v>373</v>
      </c>
      <c r="AO173" s="25" t="s">
        <v>83</v>
      </c>
      <c r="AP173" s="25" t="s">
        <v>103</v>
      </c>
      <c r="AQ173" s="25" t="s">
        <v>83</v>
      </c>
      <c r="AR173" s="25" t="s">
        <v>104</v>
      </c>
      <c r="AS173" s="25"/>
      <c r="AT173" s="25"/>
      <c r="AU173" s="20"/>
      <c r="AV173" s="21" t="s">
        <v>85</v>
      </c>
      <c r="AW173" s="21" t="s">
        <v>1480</v>
      </c>
      <c r="AX173" s="29" t="s">
        <v>1481</v>
      </c>
      <c r="AY173" s="21"/>
      <c r="AZ173" s="21"/>
      <c r="BA173" s="21"/>
      <c r="BB173" s="21"/>
      <c r="BC173" s="21"/>
      <c r="BD173" s="21"/>
      <c r="BE173" s="21" t="s">
        <v>109</v>
      </c>
      <c r="BF173" s="30"/>
      <c r="BG173" s="30"/>
      <c r="BH173" s="30"/>
      <c r="BI173" s="30"/>
    </row>
    <row r="174" customFormat="false" ht="18" hidden="false" customHeight="true" outlineLevel="0" collapsed="false">
      <c r="A174" s="20" t="n">
        <v>171</v>
      </c>
      <c r="B174" s="21" t="s">
        <v>1432</v>
      </c>
      <c r="C174" s="21" t="s">
        <v>59</v>
      </c>
      <c r="D174" s="21" t="s">
        <v>1433</v>
      </c>
      <c r="E174" s="22" t="n">
        <v>42765</v>
      </c>
      <c r="F174" s="23" t="s">
        <v>129</v>
      </c>
      <c r="G174" s="23" t="s">
        <v>62</v>
      </c>
      <c r="H174" s="23" t="s">
        <v>462</v>
      </c>
      <c r="I174" s="24" t="s">
        <v>1310</v>
      </c>
      <c r="J174" s="24" t="s">
        <v>95</v>
      </c>
      <c r="K174" s="24" t="s">
        <v>113</v>
      </c>
      <c r="L174" s="24" t="s">
        <v>67</v>
      </c>
      <c r="M174" s="25" t="n">
        <v>1</v>
      </c>
      <c r="N174" s="25" t="s">
        <v>68</v>
      </c>
      <c r="O174" s="25" t="s">
        <v>1482</v>
      </c>
      <c r="P174" s="25" t="s">
        <v>70</v>
      </c>
      <c r="Q174" s="25" t="s">
        <v>97</v>
      </c>
      <c r="R174" s="26" t="s">
        <v>1483</v>
      </c>
      <c r="S174" s="26" t="s">
        <v>73</v>
      </c>
      <c r="T174" s="26" t="n">
        <v>60</v>
      </c>
      <c r="U174" s="26" t="s">
        <v>630</v>
      </c>
      <c r="V174" s="26" t="s">
        <v>507</v>
      </c>
      <c r="W174" s="26" t="s">
        <v>120</v>
      </c>
      <c r="X174" s="26" t="s">
        <v>76</v>
      </c>
      <c r="Y174" s="26" t="s">
        <v>100</v>
      </c>
      <c r="Z174" s="26" t="s">
        <v>100</v>
      </c>
      <c r="AA174" s="26" t="s">
        <v>1484</v>
      </c>
      <c r="AB174" s="26" t="s">
        <v>162</v>
      </c>
      <c r="AC174" s="27" t="s">
        <v>79</v>
      </c>
      <c r="AD174" s="27" t="s">
        <v>79</v>
      </c>
      <c r="AE174" s="27" t="s">
        <v>79</v>
      </c>
      <c r="AF174" s="27" t="s">
        <v>79</v>
      </c>
      <c r="AG174" s="27" t="s">
        <v>79</v>
      </c>
      <c r="AH174" s="27" t="s">
        <v>79</v>
      </c>
      <c r="AI174" s="27" t="s">
        <v>79</v>
      </c>
      <c r="AJ174" s="27" t="s">
        <v>79</v>
      </c>
      <c r="AK174" s="27" t="s">
        <v>79</v>
      </c>
      <c r="AL174" s="27" t="s">
        <v>79</v>
      </c>
      <c r="AM174" s="27" t="s">
        <v>79</v>
      </c>
      <c r="AN174" s="25" t="s">
        <v>373</v>
      </c>
      <c r="AO174" s="25" t="s">
        <v>1437</v>
      </c>
      <c r="AP174" s="25" t="s">
        <v>82</v>
      </c>
      <c r="AQ174" s="25" t="s">
        <v>1438</v>
      </c>
      <c r="AR174" s="25" t="s">
        <v>84</v>
      </c>
      <c r="AS174" s="25" t="s">
        <v>1485</v>
      </c>
      <c r="AT174" s="34" t="s">
        <v>1486</v>
      </c>
      <c r="AU174" s="20"/>
      <c r="AV174" s="21" t="s">
        <v>85</v>
      </c>
      <c r="AW174" s="21" t="s">
        <v>1487</v>
      </c>
      <c r="AX174" s="29" t="s">
        <v>1488</v>
      </c>
      <c r="AY174" s="29" t="s">
        <v>1489</v>
      </c>
      <c r="AZ174" s="29" t="s">
        <v>1490</v>
      </c>
      <c r="BA174" s="32"/>
      <c r="BB174" s="29" t="s">
        <v>1491</v>
      </c>
      <c r="BC174" s="21"/>
      <c r="BD174" s="21"/>
      <c r="BE174" s="21" t="s">
        <v>109</v>
      </c>
      <c r="BF174" s="30"/>
      <c r="BG174" s="30"/>
      <c r="BH174" s="30"/>
      <c r="BI174" s="30"/>
    </row>
    <row r="175" customFormat="false" ht="18" hidden="false" customHeight="true" outlineLevel="0" collapsed="false">
      <c r="A175" s="20" t="n">
        <v>172</v>
      </c>
      <c r="B175" s="21" t="s">
        <v>1432</v>
      </c>
      <c r="C175" s="21" t="s">
        <v>167</v>
      </c>
      <c r="D175" s="21" t="s">
        <v>1433</v>
      </c>
      <c r="E175" s="22" t="n">
        <v>42770</v>
      </c>
      <c r="F175" s="23" t="s">
        <v>308</v>
      </c>
      <c r="G175" s="23" t="s">
        <v>206</v>
      </c>
      <c r="H175" s="23" t="s">
        <v>1492</v>
      </c>
      <c r="I175" s="24" t="s">
        <v>1493</v>
      </c>
      <c r="J175" s="24" t="s">
        <v>65</v>
      </c>
      <c r="K175" s="24" t="s">
        <v>113</v>
      </c>
      <c r="L175" s="24" t="s">
        <v>67</v>
      </c>
      <c r="M175" s="25" t="n">
        <v>1</v>
      </c>
      <c r="N175" s="25" t="s">
        <v>68</v>
      </c>
      <c r="O175" s="25" t="s">
        <v>1494</v>
      </c>
      <c r="P175" s="25" t="s">
        <v>70</v>
      </c>
      <c r="Q175" s="25" t="s">
        <v>312</v>
      </c>
      <c r="R175" s="26" t="s">
        <v>1495</v>
      </c>
      <c r="S175" s="26" t="s">
        <v>73</v>
      </c>
      <c r="T175" s="26" t="n">
        <v>22</v>
      </c>
      <c r="U175" s="26" t="s">
        <v>99</v>
      </c>
      <c r="V175" s="26" t="s">
        <v>135</v>
      </c>
      <c r="W175" s="26" t="s">
        <v>136</v>
      </c>
      <c r="X175" s="26" t="s">
        <v>121</v>
      </c>
      <c r="Y175" s="26" t="s">
        <v>100</v>
      </c>
      <c r="Z175" s="26" t="s">
        <v>100</v>
      </c>
      <c r="AA175" s="26" t="s">
        <v>1496</v>
      </c>
      <c r="AB175" s="26" t="s">
        <v>162</v>
      </c>
      <c r="AC175" s="27" t="s">
        <v>79</v>
      </c>
      <c r="AD175" s="27" t="s">
        <v>79</v>
      </c>
      <c r="AE175" s="27" t="s">
        <v>79</v>
      </c>
      <c r="AF175" s="27" t="s">
        <v>79</v>
      </c>
      <c r="AG175" s="27" t="s">
        <v>79</v>
      </c>
      <c r="AH175" s="27" t="s">
        <v>79</v>
      </c>
      <c r="AI175" s="27" t="s">
        <v>79</v>
      </c>
      <c r="AJ175" s="27" t="s">
        <v>79</v>
      </c>
      <c r="AK175" s="27" t="s">
        <v>79</v>
      </c>
      <c r="AL175" s="27" t="s">
        <v>79</v>
      </c>
      <c r="AM175" s="27" t="s">
        <v>79</v>
      </c>
      <c r="AN175" s="25" t="s">
        <v>656</v>
      </c>
      <c r="AO175" s="25" t="s">
        <v>83</v>
      </c>
      <c r="AP175" s="25" t="s">
        <v>103</v>
      </c>
      <c r="AQ175" s="25" t="s">
        <v>83</v>
      </c>
      <c r="AR175" s="25" t="s">
        <v>104</v>
      </c>
      <c r="AS175" s="25" t="s">
        <v>1497</v>
      </c>
      <c r="AT175" s="25"/>
      <c r="AU175" s="20"/>
      <c r="AV175" s="21" t="s">
        <v>85</v>
      </c>
      <c r="AW175" s="21" t="s">
        <v>1498</v>
      </c>
      <c r="AX175" s="29" t="s">
        <v>1499</v>
      </c>
      <c r="AY175" s="29" t="s">
        <v>1500</v>
      </c>
      <c r="AZ175" s="21"/>
      <c r="BA175" s="21"/>
      <c r="BB175" s="21"/>
      <c r="BC175" s="21"/>
      <c r="BD175" s="21"/>
      <c r="BE175" s="21" t="s">
        <v>109</v>
      </c>
      <c r="BF175" s="30"/>
      <c r="BG175" s="30"/>
      <c r="BH175" s="30"/>
      <c r="BI175" s="30"/>
    </row>
    <row r="176" customFormat="false" ht="18" hidden="false" customHeight="true" outlineLevel="0" collapsed="false">
      <c r="A176" s="20" t="n">
        <v>173</v>
      </c>
      <c r="B176" s="21" t="s">
        <v>1432</v>
      </c>
      <c r="C176" s="21" t="s">
        <v>167</v>
      </c>
      <c r="D176" s="21" t="s">
        <v>1433</v>
      </c>
      <c r="E176" s="22" t="n">
        <v>42775</v>
      </c>
      <c r="F176" s="23" t="s">
        <v>129</v>
      </c>
      <c r="G176" s="23" t="s">
        <v>62</v>
      </c>
      <c r="H176" s="23" t="s">
        <v>1501</v>
      </c>
      <c r="I176" s="24" t="s">
        <v>1468</v>
      </c>
      <c r="J176" s="24" t="s">
        <v>95</v>
      </c>
      <c r="K176" s="24" t="s">
        <v>1502</v>
      </c>
      <c r="L176" s="24" t="s">
        <v>172</v>
      </c>
      <c r="M176" s="25" t="n">
        <v>2</v>
      </c>
      <c r="N176" s="25" t="s">
        <v>184</v>
      </c>
      <c r="O176" s="31" t="s">
        <v>1503</v>
      </c>
      <c r="P176" s="31" t="s">
        <v>133</v>
      </c>
      <c r="Q176" s="25" t="s">
        <v>1504</v>
      </c>
      <c r="R176" s="26" t="s">
        <v>1505</v>
      </c>
      <c r="S176" s="26" t="s">
        <v>73</v>
      </c>
      <c r="T176" s="26" t="n">
        <v>16</v>
      </c>
      <c r="U176" s="26" t="s">
        <v>159</v>
      </c>
      <c r="V176" s="26" t="s">
        <v>119</v>
      </c>
      <c r="W176" s="26" t="s">
        <v>120</v>
      </c>
      <c r="X176" s="26" t="s">
        <v>160</v>
      </c>
      <c r="Y176" s="26" t="s">
        <v>157</v>
      </c>
      <c r="Z176" s="26" t="s">
        <v>157</v>
      </c>
      <c r="AA176" s="26" t="s">
        <v>1506</v>
      </c>
      <c r="AB176" s="26" t="s">
        <v>78</v>
      </c>
      <c r="AC176" s="27" t="s">
        <v>79</v>
      </c>
      <c r="AD176" s="27" t="s">
        <v>79</v>
      </c>
      <c r="AE176" s="27" t="s">
        <v>79</v>
      </c>
      <c r="AF176" s="27" t="s">
        <v>79</v>
      </c>
      <c r="AG176" s="27" t="s">
        <v>79</v>
      </c>
      <c r="AH176" s="27" t="s">
        <v>79</v>
      </c>
      <c r="AI176" s="27" t="s">
        <v>79</v>
      </c>
      <c r="AJ176" s="27" t="s">
        <v>79</v>
      </c>
      <c r="AK176" s="27" t="s">
        <v>79</v>
      </c>
      <c r="AL176" s="27" t="s">
        <v>79</v>
      </c>
      <c r="AM176" s="27" t="s">
        <v>79</v>
      </c>
      <c r="AN176" s="25" t="s">
        <v>201</v>
      </c>
      <c r="AO176" s="25" t="s">
        <v>373</v>
      </c>
      <c r="AP176" s="25" t="s">
        <v>103</v>
      </c>
      <c r="AQ176" s="25" t="s">
        <v>83</v>
      </c>
      <c r="AR176" s="25" t="s">
        <v>104</v>
      </c>
      <c r="AS176" s="25" t="s">
        <v>1507</v>
      </c>
      <c r="AT176" s="25"/>
      <c r="AU176" s="28"/>
      <c r="AV176" s="21" t="s">
        <v>85</v>
      </c>
      <c r="AW176" s="21" t="s">
        <v>1508</v>
      </c>
      <c r="AX176" s="29" t="s">
        <v>1509</v>
      </c>
      <c r="AY176" s="29" t="s">
        <v>1510</v>
      </c>
      <c r="AZ176" s="29" t="s">
        <v>1511</v>
      </c>
      <c r="BA176" s="21" t="s">
        <v>1512</v>
      </c>
      <c r="BB176" s="21"/>
      <c r="BC176" s="21"/>
      <c r="BD176" s="21"/>
      <c r="BE176" s="21" t="s">
        <v>109</v>
      </c>
      <c r="BF176" s="30"/>
      <c r="BG176" s="30"/>
      <c r="BH176" s="30"/>
      <c r="BI176" s="30"/>
    </row>
    <row r="177" customFormat="false" ht="18" hidden="false" customHeight="true" outlineLevel="0" collapsed="false">
      <c r="A177" s="20" t="n">
        <v>174</v>
      </c>
      <c r="B177" s="21" t="s">
        <v>1432</v>
      </c>
      <c r="C177" s="21" t="s">
        <v>167</v>
      </c>
      <c r="D177" s="21" t="s">
        <v>1433</v>
      </c>
      <c r="E177" s="22" t="n">
        <v>42789</v>
      </c>
      <c r="F177" s="23" t="s">
        <v>224</v>
      </c>
      <c r="G177" s="23" t="s">
        <v>111</v>
      </c>
      <c r="H177" s="23" t="s">
        <v>1513</v>
      </c>
      <c r="I177" s="24" t="s">
        <v>94</v>
      </c>
      <c r="J177" s="24" t="s">
        <v>95</v>
      </c>
      <c r="K177" s="24" t="s">
        <v>1514</v>
      </c>
      <c r="L177" s="24" t="s">
        <v>209</v>
      </c>
      <c r="M177" s="25" t="n">
        <v>1</v>
      </c>
      <c r="N177" s="25" t="s">
        <v>68</v>
      </c>
      <c r="O177" s="25" t="s">
        <v>1515</v>
      </c>
      <c r="P177" s="25" t="s">
        <v>70</v>
      </c>
      <c r="Q177" s="25" t="s">
        <v>97</v>
      </c>
      <c r="R177" s="26" t="s">
        <v>1516</v>
      </c>
      <c r="S177" s="26" t="s">
        <v>73</v>
      </c>
      <c r="T177" s="26" t="n">
        <v>45</v>
      </c>
      <c r="U177" s="26" t="s">
        <v>99</v>
      </c>
      <c r="V177" s="26" t="s">
        <v>74</v>
      </c>
      <c r="W177" s="26" t="s">
        <v>75</v>
      </c>
      <c r="X177" s="26" t="s">
        <v>76</v>
      </c>
      <c r="Y177" s="26" t="s">
        <v>100</v>
      </c>
      <c r="Z177" s="26" t="s">
        <v>100</v>
      </c>
      <c r="AA177" s="26" t="s">
        <v>1517</v>
      </c>
      <c r="AB177" s="26" t="s">
        <v>148</v>
      </c>
      <c r="AC177" s="27" t="s">
        <v>79</v>
      </c>
      <c r="AD177" s="27" t="s">
        <v>79</v>
      </c>
      <c r="AE177" s="27" t="s">
        <v>79</v>
      </c>
      <c r="AF177" s="27" t="s">
        <v>79</v>
      </c>
      <c r="AG177" s="27" t="s">
        <v>79</v>
      </c>
      <c r="AH177" s="27" t="s">
        <v>79</v>
      </c>
      <c r="AI177" s="27" t="s">
        <v>79</v>
      </c>
      <c r="AJ177" s="27" t="s">
        <v>79</v>
      </c>
      <c r="AK177" s="27" t="s">
        <v>79</v>
      </c>
      <c r="AL177" s="27" t="s">
        <v>79</v>
      </c>
      <c r="AM177" s="27" t="s">
        <v>79</v>
      </c>
      <c r="AN177" s="25" t="s">
        <v>102</v>
      </c>
      <c r="AO177" s="25" t="s">
        <v>83</v>
      </c>
      <c r="AP177" s="25" t="s">
        <v>103</v>
      </c>
      <c r="AQ177" s="25" t="s">
        <v>83</v>
      </c>
      <c r="AR177" s="25" t="s">
        <v>104</v>
      </c>
      <c r="AS177" s="25"/>
      <c r="AT177" s="25"/>
      <c r="AU177" s="20"/>
      <c r="AV177" s="21" t="s">
        <v>85</v>
      </c>
      <c r="AW177" s="21" t="s">
        <v>1518</v>
      </c>
      <c r="AX177" s="29" t="s">
        <v>1519</v>
      </c>
      <c r="AY177" s="29" t="s">
        <v>1520</v>
      </c>
      <c r="AZ177" s="29" t="s">
        <v>1521</v>
      </c>
      <c r="BA177" s="21"/>
      <c r="BB177" s="21"/>
      <c r="BC177" s="21"/>
      <c r="BD177" s="21"/>
      <c r="BE177" s="21" t="s">
        <v>109</v>
      </c>
      <c r="BF177" s="30"/>
      <c r="BG177" s="30"/>
      <c r="BH177" s="30"/>
      <c r="BI177" s="30"/>
    </row>
    <row r="178" customFormat="false" ht="18" hidden="false" customHeight="true" outlineLevel="0" collapsed="false">
      <c r="A178" s="20" t="n">
        <v>175</v>
      </c>
      <c r="B178" s="21" t="s">
        <v>1432</v>
      </c>
      <c r="C178" s="21" t="s">
        <v>234</v>
      </c>
      <c r="D178" s="21" t="s">
        <v>1433</v>
      </c>
      <c r="E178" s="22" t="n">
        <v>42796</v>
      </c>
      <c r="F178" s="23" t="s">
        <v>181</v>
      </c>
      <c r="G178" s="23" t="s">
        <v>182</v>
      </c>
      <c r="H178" s="23" t="s">
        <v>1522</v>
      </c>
      <c r="I178" s="24" t="s">
        <v>144</v>
      </c>
      <c r="J178" s="24" t="s">
        <v>95</v>
      </c>
      <c r="K178" s="24" t="s">
        <v>66</v>
      </c>
      <c r="L178" s="24" t="s">
        <v>67</v>
      </c>
      <c r="M178" s="25" t="n">
        <v>1</v>
      </c>
      <c r="N178" s="25" t="s">
        <v>68</v>
      </c>
      <c r="O178" s="25" t="s">
        <v>1523</v>
      </c>
      <c r="P178" s="25" t="s">
        <v>70</v>
      </c>
      <c r="Q178" s="25" t="s">
        <v>71</v>
      </c>
      <c r="R178" s="26" t="s">
        <v>1524</v>
      </c>
      <c r="S178" s="26" t="s">
        <v>73</v>
      </c>
      <c r="T178" s="26" t="n">
        <v>26</v>
      </c>
      <c r="U178" s="26" t="s">
        <v>99</v>
      </c>
      <c r="V178" s="26" t="s">
        <v>74</v>
      </c>
      <c r="W178" s="26" t="s">
        <v>75</v>
      </c>
      <c r="X178" s="26" t="s">
        <v>76</v>
      </c>
      <c r="Y178" s="26" t="s">
        <v>72</v>
      </c>
      <c r="Z178" s="26" t="s">
        <v>72</v>
      </c>
      <c r="AA178" s="26" t="s">
        <v>1525</v>
      </c>
      <c r="AB178" s="26" t="s">
        <v>162</v>
      </c>
      <c r="AC178" s="27" t="s">
        <v>79</v>
      </c>
      <c r="AD178" s="27" t="s">
        <v>79</v>
      </c>
      <c r="AE178" s="27" t="s">
        <v>79</v>
      </c>
      <c r="AF178" s="27" t="s">
        <v>79</v>
      </c>
      <c r="AG178" s="27" t="s">
        <v>79</v>
      </c>
      <c r="AH178" s="27" t="s">
        <v>79</v>
      </c>
      <c r="AI178" s="27" t="s">
        <v>79</v>
      </c>
      <c r="AJ178" s="27" t="s">
        <v>79</v>
      </c>
      <c r="AK178" s="27" t="s">
        <v>79</v>
      </c>
      <c r="AL178" s="27" t="s">
        <v>79</v>
      </c>
      <c r="AM178" s="27" t="s">
        <v>79</v>
      </c>
      <c r="AN178" s="25" t="s">
        <v>373</v>
      </c>
      <c r="AO178" s="25" t="s">
        <v>83</v>
      </c>
      <c r="AP178" s="25" t="s">
        <v>103</v>
      </c>
      <c r="AQ178" s="25" t="s">
        <v>83</v>
      </c>
      <c r="AR178" s="25" t="s">
        <v>104</v>
      </c>
      <c r="AS178" s="25"/>
      <c r="AT178" s="25"/>
      <c r="AU178" s="20" t="s">
        <v>1526</v>
      </c>
      <c r="AV178" s="21" t="s">
        <v>85</v>
      </c>
      <c r="AW178" s="21" t="s">
        <v>1527</v>
      </c>
      <c r="AX178" s="29" t="s">
        <v>1528</v>
      </c>
      <c r="AY178" s="29" t="s">
        <v>1529</v>
      </c>
      <c r="AZ178" s="29" t="s">
        <v>1530</v>
      </c>
      <c r="BA178" s="21"/>
      <c r="BB178" s="21"/>
      <c r="BC178" s="21"/>
      <c r="BD178" s="21"/>
      <c r="BE178" s="21" t="s">
        <v>109</v>
      </c>
      <c r="BF178" s="30"/>
      <c r="BG178" s="30"/>
      <c r="BH178" s="30"/>
      <c r="BI178" s="30"/>
    </row>
    <row r="179" customFormat="false" ht="18" hidden="false" customHeight="true" outlineLevel="0" collapsed="false">
      <c r="A179" s="20" t="n">
        <v>176</v>
      </c>
      <c r="B179" s="21" t="s">
        <v>1432</v>
      </c>
      <c r="C179" s="21" t="s">
        <v>234</v>
      </c>
      <c r="D179" s="21" t="s">
        <v>1433</v>
      </c>
      <c r="E179" s="22" t="n">
        <v>42798</v>
      </c>
      <c r="F179" s="23" t="s">
        <v>152</v>
      </c>
      <c r="G179" s="23" t="s">
        <v>153</v>
      </c>
      <c r="H179" s="23" t="s">
        <v>721</v>
      </c>
      <c r="I179" s="24" t="s">
        <v>1468</v>
      </c>
      <c r="J179" s="24" t="s">
        <v>95</v>
      </c>
      <c r="K179" s="24" t="s">
        <v>113</v>
      </c>
      <c r="L179" s="24" t="s">
        <v>67</v>
      </c>
      <c r="M179" s="25" t="n">
        <v>1</v>
      </c>
      <c r="N179" s="25" t="s">
        <v>68</v>
      </c>
      <c r="O179" s="25" t="s">
        <v>1531</v>
      </c>
      <c r="P179" s="25" t="s">
        <v>70</v>
      </c>
      <c r="Q179" s="25" t="s">
        <v>249</v>
      </c>
      <c r="R179" s="26" t="s">
        <v>79</v>
      </c>
      <c r="S179" s="26" t="s">
        <v>79</v>
      </c>
      <c r="T179" s="26" t="s">
        <v>79</v>
      </c>
      <c r="U179" s="26" t="s">
        <v>79</v>
      </c>
      <c r="V179" s="26" t="s">
        <v>79</v>
      </c>
      <c r="W179" s="26" t="s">
        <v>79</v>
      </c>
      <c r="X179" s="26" t="s">
        <v>79</v>
      </c>
      <c r="Y179" s="26" t="s">
        <v>79</v>
      </c>
      <c r="Z179" s="26" t="s">
        <v>79</v>
      </c>
      <c r="AA179" s="26" t="s">
        <v>79</v>
      </c>
      <c r="AB179" s="26" t="s">
        <v>79</v>
      </c>
      <c r="AC179" s="27" t="s">
        <v>1532</v>
      </c>
      <c r="AD179" s="27" t="s">
        <v>73</v>
      </c>
      <c r="AE179" s="27" t="n">
        <v>18</v>
      </c>
      <c r="AF179" s="27" t="s">
        <v>157</v>
      </c>
      <c r="AG179" s="27" t="s">
        <v>119</v>
      </c>
      <c r="AH179" s="27" t="s">
        <v>120</v>
      </c>
      <c r="AI179" s="27" t="s">
        <v>160</v>
      </c>
      <c r="AJ179" s="27" t="s">
        <v>100</v>
      </c>
      <c r="AK179" s="27" t="s">
        <v>100</v>
      </c>
      <c r="AL179" s="27" t="s">
        <v>1533</v>
      </c>
      <c r="AM179" s="27" t="s">
        <v>162</v>
      </c>
      <c r="AN179" s="25" t="s">
        <v>80</v>
      </c>
      <c r="AO179" s="25" t="s">
        <v>83</v>
      </c>
      <c r="AP179" s="25" t="s">
        <v>123</v>
      </c>
      <c r="AQ179" s="25" t="s">
        <v>83</v>
      </c>
      <c r="AR179" s="25" t="s">
        <v>124</v>
      </c>
      <c r="AS179" s="25"/>
      <c r="AT179" s="25"/>
      <c r="AU179" s="20"/>
      <c r="AV179" s="21" t="s">
        <v>85</v>
      </c>
      <c r="AW179" s="21" t="s">
        <v>1534</v>
      </c>
      <c r="AX179" s="29" t="s">
        <v>1535</v>
      </c>
      <c r="AY179" s="29" t="s">
        <v>1536</v>
      </c>
      <c r="AZ179" s="29" t="s">
        <v>1537</v>
      </c>
      <c r="BA179" s="21"/>
      <c r="BB179" s="21"/>
      <c r="BC179" s="21"/>
      <c r="BD179" s="21"/>
      <c r="BE179" s="21" t="s">
        <v>90</v>
      </c>
      <c r="BF179" s="30"/>
      <c r="BG179" s="30"/>
      <c r="BH179" s="30"/>
      <c r="BI179" s="30"/>
    </row>
    <row r="180" customFormat="false" ht="18" hidden="false" customHeight="true" outlineLevel="0" collapsed="false">
      <c r="A180" s="20" t="n">
        <v>177</v>
      </c>
      <c r="B180" s="21" t="s">
        <v>1432</v>
      </c>
      <c r="C180" s="21" t="s">
        <v>234</v>
      </c>
      <c r="D180" s="21" t="s">
        <v>1433</v>
      </c>
      <c r="E180" s="22" t="n">
        <v>42801</v>
      </c>
      <c r="F180" s="23" t="s">
        <v>1062</v>
      </c>
      <c r="G180" s="23" t="s">
        <v>111</v>
      </c>
      <c r="H180" s="23" t="s">
        <v>1538</v>
      </c>
      <c r="I180" s="24" t="s">
        <v>1310</v>
      </c>
      <c r="J180" s="24" t="s">
        <v>95</v>
      </c>
      <c r="K180" s="24" t="s">
        <v>237</v>
      </c>
      <c r="L180" s="24" t="s">
        <v>67</v>
      </c>
      <c r="M180" s="25" t="n">
        <v>1</v>
      </c>
      <c r="N180" s="25" t="s">
        <v>68</v>
      </c>
      <c r="O180" s="25" t="s">
        <v>1539</v>
      </c>
      <c r="P180" s="25" t="s">
        <v>70</v>
      </c>
      <c r="Q180" s="25" t="s">
        <v>97</v>
      </c>
      <c r="R180" s="26" t="s">
        <v>1540</v>
      </c>
      <c r="S180" s="26" t="s">
        <v>73</v>
      </c>
      <c r="T180" s="26" t="n">
        <v>40</v>
      </c>
      <c r="U180" s="26" t="s">
        <v>99</v>
      </c>
      <c r="V180" s="26" t="s">
        <v>507</v>
      </c>
      <c r="W180" s="26" t="s">
        <v>120</v>
      </c>
      <c r="X180" s="26" t="s">
        <v>72</v>
      </c>
      <c r="Y180" s="26" t="s">
        <v>100</v>
      </c>
      <c r="Z180" s="26" t="s">
        <v>100</v>
      </c>
      <c r="AA180" s="26" t="s">
        <v>1040</v>
      </c>
      <c r="AB180" s="26" t="s">
        <v>162</v>
      </c>
      <c r="AC180" s="27" t="s">
        <v>79</v>
      </c>
      <c r="AD180" s="27" t="s">
        <v>79</v>
      </c>
      <c r="AE180" s="27" t="s">
        <v>79</v>
      </c>
      <c r="AF180" s="27" t="s">
        <v>79</v>
      </c>
      <c r="AG180" s="27" t="s">
        <v>79</v>
      </c>
      <c r="AH180" s="27" t="s">
        <v>79</v>
      </c>
      <c r="AI180" s="27" t="s">
        <v>79</v>
      </c>
      <c r="AJ180" s="27" t="s">
        <v>79</v>
      </c>
      <c r="AK180" s="27" t="s">
        <v>79</v>
      </c>
      <c r="AL180" s="27" t="s">
        <v>79</v>
      </c>
      <c r="AM180" s="27" t="s">
        <v>79</v>
      </c>
      <c r="AN180" s="25" t="s">
        <v>102</v>
      </c>
      <c r="AO180" s="25" t="s">
        <v>83</v>
      </c>
      <c r="AP180" s="25" t="s">
        <v>103</v>
      </c>
      <c r="AQ180" s="25" t="s">
        <v>83</v>
      </c>
      <c r="AR180" s="25" t="s">
        <v>104</v>
      </c>
      <c r="AS180" s="25"/>
      <c r="AT180" s="25"/>
      <c r="AU180" s="28" t="s">
        <v>1541</v>
      </c>
      <c r="AV180" s="21" t="s">
        <v>85</v>
      </c>
      <c r="AW180" s="21" t="s">
        <v>1542</v>
      </c>
      <c r="AX180" s="29" t="s">
        <v>1543</v>
      </c>
      <c r="AY180" s="29" t="s">
        <v>1544</v>
      </c>
      <c r="AZ180" s="29" t="s">
        <v>1545</v>
      </c>
      <c r="BA180" s="21"/>
      <c r="BB180" s="21"/>
      <c r="BC180" s="21"/>
      <c r="BD180" s="21"/>
      <c r="BE180" s="21" t="s">
        <v>109</v>
      </c>
      <c r="BF180" s="30"/>
      <c r="BG180" s="30"/>
      <c r="BH180" s="30"/>
      <c r="BI180" s="30"/>
    </row>
    <row r="181" customFormat="false" ht="18" hidden="false" customHeight="true" outlineLevel="0" collapsed="false">
      <c r="A181" s="20" t="n">
        <v>178</v>
      </c>
      <c r="B181" s="21" t="s">
        <v>1432</v>
      </c>
      <c r="C181" s="21" t="s">
        <v>234</v>
      </c>
      <c r="D181" s="21" t="s">
        <v>1433</v>
      </c>
      <c r="E181" s="22" t="n">
        <v>42801</v>
      </c>
      <c r="F181" s="23" t="s">
        <v>61</v>
      </c>
      <c r="G181" s="23" t="s">
        <v>62</v>
      </c>
      <c r="H181" s="23" t="s">
        <v>884</v>
      </c>
      <c r="I181" s="24" t="s">
        <v>1546</v>
      </c>
      <c r="J181" s="24" t="s">
        <v>65</v>
      </c>
      <c r="K181" s="24" t="s">
        <v>380</v>
      </c>
      <c r="L181" s="24" t="s">
        <v>67</v>
      </c>
      <c r="M181" s="25" t="n">
        <v>1</v>
      </c>
      <c r="N181" s="25" t="s">
        <v>68</v>
      </c>
      <c r="O181" s="25" t="s">
        <v>1547</v>
      </c>
      <c r="P181" s="25" t="s">
        <v>70</v>
      </c>
      <c r="Q181" s="25" t="s">
        <v>97</v>
      </c>
      <c r="R181" s="26" t="s">
        <v>1548</v>
      </c>
      <c r="S181" s="26" t="s">
        <v>73</v>
      </c>
      <c r="T181" s="26" t="n">
        <v>30</v>
      </c>
      <c r="U181" s="26" t="s">
        <v>99</v>
      </c>
      <c r="V181" s="26" t="s">
        <v>135</v>
      </c>
      <c r="W181" s="26" t="s">
        <v>136</v>
      </c>
      <c r="X181" s="26" t="s">
        <v>72</v>
      </c>
      <c r="Y181" s="26" t="s">
        <v>100</v>
      </c>
      <c r="Z181" s="26" t="s">
        <v>100</v>
      </c>
      <c r="AA181" s="26" t="s">
        <v>1517</v>
      </c>
      <c r="AB181" s="26" t="s">
        <v>148</v>
      </c>
      <c r="AC181" s="27" t="s">
        <v>79</v>
      </c>
      <c r="AD181" s="27" t="s">
        <v>79</v>
      </c>
      <c r="AE181" s="27" t="s">
        <v>79</v>
      </c>
      <c r="AF181" s="27" t="s">
        <v>79</v>
      </c>
      <c r="AG181" s="27" t="s">
        <v>79</v>
      </c>
      <c r="AH181" s="27" t="s">
        <v>79</v>
      </c>
      <c r="AI181" s="27" t="s">
        <v>79</v>
      </c>
      <c r="AJ181" s="27" t="s">
        <v>79</v>
      </c>
      <c r="AK181" s="27" t="s">
        <v>79</v>
      </c>
      <c r="AL181" s="27" t="s">
        <v>79</v>
      </c>
      <c r="AM181" s="27" t="s">
        <v>79</v>
      </c>
      <c r="AN181" s="25" t="s">
        <v>373</v>
      </c>
      <c r="AO181" s="25" t="s">
        <v>83</v>
      </c>
      <c r="AP181" s="25" t="s">
        <v>103</v>
      </c>
      <c r="AQ181" s="25" t="s">
        <v>83</v>
      </c>
      <c r="AR181" s="25" t="s">
        <v>104</v>
      </c>
      <c r="AS181" s="34" t="s">
        <v>1549</v>
      </c>
      <c r="AT181" s="25"/>
      <c r="AU181" s="20"/>
      <c r="AV181" s="21" t="s">
        <v>85</v>
      </c>
      <c r="AW181" s="21" t="s">
        <v>1550</v>
      </c>
      <c r="AX181" s="29" t="s">
        <v>1551</v>
      </c>
      <c r="AY181" s="29" t="s">
        <v>1552</v>
      </c>
      <c r="AZ181" s="29" t="s">
        <v>1553</v>
      </c>
      <c r="BA181" s="21"/>
      <c r="BB181" s="21"/>
      <c r="BC181" s="21"/>
      <c r="BD181" s="21"/>
      <c r="BE181" s="21" t="s">
        <v>109</v>
      </c>
      <c r="BF181" s="30"/>
      <c r="BG181" s="30"/>
      <c r="BH181" s="30"/>
      <c r="BI181" s="30"/>
    </row>
    <row r="182" customFormat="false" ht="18" hidden="false" customHeight="true" outlineLevel="0" collapsed="false">
      <c r="A182" s="20" t="n">
        <v>179</v>
      </c>
      <c r="B182" s="21" t="s">
        <v>1432</v>
      </c>
      <c r="C182" s="21" t="s">
        <v>234</v>
      </c>
      <c r="D182" s="21" t="s">
        <v>1433</v>
      </c>
      <c r="E182" s="22" t="n">
        <v>42802</v>
      </c>
      <c r="F182" s="23" t="s">
        <v>129</v>
      </c>
      <c r="G182" s="23" t="s">
        <v>62</v>
      </c>
      <c r="H182" s="23" t="s">
        <v>1000</v>
      </c>
      <c r="I182" s="24" t="s">
        <v>1554</v>
      </c>
      <c r="J182" s="24" t="s">
        <v>95</v>
      </c>
      <c r="K182" s="24" t="s">
        <v>171</v>
      </c>
      <c r="L182" s="24" t="s">
        <v>172</v>
      </c>
      <c r="M182" s="25" t="n">
        <v>1</v>
      </c>
      <c r="N182" s="25" t="s">
        <v>68</v>
      </c>
      <c r="O182" s="25" t="s">
        <v>1555</v>
      </c>
      <c r="P182" s="25" t="s">
        <v>70</v>
      </c>
      <c r="Q182" s="25" t="s">
        <v>322</v>
      </c>
      <c r="R182" s="26" t="s">
        <v>445</v>
      </c>
      <c r="S182" s="26" t="s">
        <v>73</v>
      </c>
      <c r="T182" s="26" t="n">
        <v>24</v>
      </c>
      <c r="U182" s="26" t="s">
        <v>99</v>
      </c>
      <c r="V182" s="26" t="s">
        <v>74</v>
      </c>
      <c r="W182" s="26" t="s">
        <v>75</v>
      </c>
      <c r="X182" s="26" t="s">
        <v>76</v>
      </c>
      <c r="Y182" s="26" t="s">
        <v>100</v>
      </c>
      <c r="Z182" s="26" t="s">
        <v>100</v>
      </c>
      <c r="AA182" s="26" t="s">
        <v>625</v>
      </c>
      <c r="AB182" s="26" t="s">
        <v>162</v>
      </c>
      <c r="AC182" s="27" t="s">
        <v>79</v>
      </c>
      <c r="AD182" s="27" t="s">
        <v>79</v>
      </c>
      <c r="AE182" s="27" t="s">
        <v>79</v>
      </c>
      <c r="AF182" s="27" t="s">
        <v>79</v>
      </c>
      <c r="AG182" s="27" t="s">
        <v>79</v>
      </c>
      <c r="AH182" s="27" t="s">
        <v>79</v>
      </c>
      <c r="AI182" s="27" t="s">
        <v>79</v>
      </c>
      <c r="AJ182" s="27" t="s">
        <v>79</v>
      </c>
      <c r="AK182" s="27" t="s">
        <v>79</v>
      </c>
      <c r="AL182" s="27" t="s">
        <v>79</v>
      </c>
      <c r="AM182" s="27" t="s">
        <v>79</v>
      </c>
      <c r="AN182" s="25" t="s">
        <v>201</v>
      </c>
      <c r="AO182" s="25" t="s">
        <v>1418</v>
      </c>
      <c r="AP182" s="25" t="s">
        <v>82</v>
      </c>
      <c r="AQ182" s="25" t="s">
        <v>608</v>
      </c>
      <c r="AR182" s="25" t="s">
        <v>84</v>
      </c>
      <c r="AS182" s="25" t="s">
        <v>1556</v>
      </c>
      <c r="AT182" s="34" t="s">
        <v>1557</v>
      </c>
      <c r="AU182" s="28"/>
      <c r="AV182" s="21" t="s">
        <v>85</v>
      </c>
      <c r="AW182" s="21" t="s">
        <v>1558</v>
      </c>
      <c r="AX182" s="29" t="s">
        <v>1559</v>
      </c>
      <c r="AY182" s="29" t="s">
        <v>1560</v>
      </c>
      <c r="AZ182" s="29" t="s">
        <v>1561</v>
      </c>
      <c r="BA182" s="21" t="s">
        <v>1562</v>
      </c>
      <c r="BB182" s="21"/>
      <c r="BC182" s="21"/>
      <c r="BD182" s="21"/>
      <c r="BE182" s="21" t="s">
        <v>109</v>
      </c>
      <c r="BF182" s="30"/>
      <c r="BG182" s="30"/>
      <c r="BH182" s="30"/>
      <c r="BI182" s="30"/>
    </row>
    <row r="183" customFormat="false" ht="18" hidden="false" customHeight="true" outlineLevel="0" collapsed="false">
      <c r="A183" s="20" t="n">
        <v>180</v>
      </c>
      <c r="B183" s="21" t="s">
        <v>1432</v>
      </c>
      <c r="C183" s="21" t="s">
        <v>234</v>
      </c>
      <c r="D183" s="21" t="s">
        <v>1433</v>
      </c>
      <c r="E183" s="22" t="n">
        <v>42808</v>
      </c>
      <c r="F183" s="23" t="s">
        <v>61</v>
      </c>
      <c r="G183" s="23" t="s">
        <v>62</v>
      </c>
      <c r="H183" s="23" t="s">
        <v>63</v>
      </c>
      <c r="I183" s="24" t="s">
        <v>1310</v>
      </c>
      <c r="J183" s="24" t="s">
        <v>95</v>
      </c>
      <c r="K183" s="24" t="s">
        <v>113</v>
      </c>
      <c r="L183" s="24" t="s">
        <v>67</v>
      </c>
      <c r="M183" s="25" t="n">
        <v>1</v>
      </c>
      <c r="N183" s="25" t="s">
        <v>68</v>
      </c>
      <c r="O183" s="25" t="s">
        <v>1563</v>
      </c>
      <c r="P183" s="25" t="s">
        <v>70</v>
      </c>
      <c r="Q183" s="25" t="s">
        <v>72</v>
      </c>
      <c r="R183" s="26" t="s">
        <v>72</v>
      </c>
      <c r="S183" s="26" t="s">
        <v>73</v>
      </c>
      <c r="T183" s="26" t="n">
        <v>0</v>
      </c>
      <c r="U183" s="26" t="s">
        <v>72</v>
      </c>
      <c r="V183" s="26" t="s">
        <v>507</v>
      </c>
      <c r="W183" s="26" t="s">
        <v>120</v>
      </c>
      <c r="X183" s="26" t="s">
        <v>72</v>
      </c>
      <c r="Y183" s="26" t="s">
        <v>100</v>
      </c>
      <c r="Z183" s="26" t="s">
        <v>100</v>
      </c>
      <c r="AA183" s="26" t="s">
        <v>1564</v>
      </c>
      <c r="AB183" s="26" t="s">
        <v>162</v>
      </c>
      <c r="AC183" s="27" t="s">
        <v>79</v>
      </c>
      <c r="AD183" s="27" t="s">
        <v>79</v>
      </c>
      <c r="AE183" s="27" t="s">
        <v>79</v>
      </c>
      <c r="AF183" s="27" t="s">
        <v>79</v>
      </c>
      <c r="AG183" s="27" t="s">
        <v>79</v>
      </c>
      <c r="AH183" s="27" t="s">
        <v>79</v>
      </c>
      <c r="AI183" s="27" t="s">
        <v>79</v>
      </c>
      <c r="AJ183" s="27" t="s">
        <v>79</v>
      </c>
      <c r="AK183" s="27" t="s">
        <v>79</v>
      </c>
      <c r="AL183" s="27" t="s">
        <v>79</v>
      </c>
      <c r="AM183" s="27" t="s">
        <v>79</v>
      </c>
      <c r="AN183" s="25" t="s">
        <v>102</v>
      </c>
      <c r="AO183" s="25" t="s">
        <v>83</v>
      </c>
      <c r="AP183" s="25" t="s">
        <v>103</v>
      </c>
      <c r="AQ183" s="25" t="s">
        <v>83</v>
      </c>
      <c r="AR183" s="25" t="s">
        <v>104</v>
      </c>
      <c r="AS183" s="25"/>
      <c r="AT183" s="25"/>
      <c r="AU183" s="39" t="s">
        <v>1565</v>
      </c>
      <c r="AV183" s="21" t="s">
        <v>85</v>
      </c>
      <c r="AW183" s="21" t="s">
        <v>1566</v>
      </c>
      <c r="AX183" s="29" t="s">
        <v>1567</v>
      </c>
      <c r="AY183" s="29" t="s">
        <v>1568</v>
      </c>
      <c r="AZ183" s="29" t="s">
        <v>1569</v>
      </c>
      <c r="BA183" s="21"/>
      <c r="BB183" s="21"/>
      <c r="BC183" s="21"/>
      <c r="BD183" s="21"/>
      <c r="BE183" s="21" t="s">
        <v>266</v>
      </c>
      <c r="BF183" s="30"/>
      <c r="BG183" s="30"/>
      <c r="BH183" s="30"/>
      <c r="BI183" s="30"/>
    </row>
    <row r="184" customFormat="false" ht="18" hidden="false" customHeight="true" outlineLevel="0" collapsed="false">
      <c r="A184" s="20" t="n">
        <v>181</v>
      </c>
      <c r="B184" s="21" t="s">
        <v>1432</v>
      </c>
      <c r="C184" s="21" t="s">
        <v>234</v>
      </c>
      <c r="D184" s="21" t="s">
        <v>1433</v>
      </c>
      <c r="E184" s="22" t="n">
        <v>42822</v>
      </c>
      <c r="F184" s="23" t="s">
        <v>61</v>
      </c>
      <c r="G184" s="23" t="s">
        <v>62</v>
      </c>
      <c r="H184" s="23" t="s">
        <v>1570</v>
      </c>
      <c r="I184" s="24" t="s">
        <v>94</v>
      </c>
      <c r="J184" s="24" t="s">
        <v>95</v>
      </c>
      <c r="K184" s="24" t="s">
        <v>66</v>
      </c>
      <c r="L184" s="24" t="s">
        <v>67</v>
      </c>
      <c r="M184" s="25" t="n">
        <v>1</v>
      </c>
      <c r="N184" s="25" t="s">
        <v>68</v>
      </c>
      <c r="O184" s="25" t="s">
        <v>1571</v>
      </c>
      <c r="P184" s="25" t="s">
        <v>70</v>
      </c>
      <c r="Q184" s="25" t="s">
        <v>239</v>
      </c>
      <c r="R184" s="26" t="s">
        <v>273</v>
      </c>
      <c r="S184" s="26" t="s">
        <v>73</v>
      </c>
      <c r="T184" s="26" t="n">
        <v>37</v>
      </c>
      <c r="U184" s="26" t="s">
        <v>99</v>
      </c>
      <c r="V184" s="26" t="s">
        <v>74</v>
      </c>
      <c r="W184" s="26" t="s">
        <v>75</v>
      </c>
      <c r="X184" s="26" t="s">
        <v>76</v>
      </c>
      <c r="Y184" s="26" t="s">
        <v>1572</v>
      </c>
      <c r="Z184" s="26" t="s">
        <v>97</v>
      </c>
      <c r="AA184" s="26" t="s">
        <v>1573</v>
      </c>
      <c r="AB184" s="26" t="s">
        <v>162</v>
      </c>
      <c r="AC184" s="27" t="s">
        <v>79</v>
      </c>
      <c r="AD184" s="27" t="s">
        <v>79</v>
      </c>
      <c r="AE184" s="27" t="s">
        <v>79</v>
      </c>
      <c r="AF184" s="27" t="s">
        <v>79</v>
      </c>
      <c r="AG184" s="27" t="s">
        <v>79</v>
      </c>
      <c r="AH184" s="27" t="s">
        <v>79</v>
      </c>
      <c r="AI184" s="27" t="s">
        <v>79</v>
      </c>
      <c r="AJ184" s="27" t="s">
        <v>79</v>
      </c>
      <c r="AK184" s="27" t="s">
        <v>79</v>
      </c>
      <c r="AL184" s="27" t="s">
        <v>79</v>
      </c>
      <c r="AM184" s="27" t="s">
        <v>79</v>
      </c>
      <c r="AN184" s="25" t="s">
        <v>103</v>
      </c>
      <c r="AO184" s="25" t="s">
        <v>784</v>
      </c>
      <c r="AP184" s="25" t="s">
        <v>82</v>
      </c>
      <c r="AQ184" s="25" t="s">
        <v>785</v>
      </c>
      <c r="AR184" s="25" t="s">
        <v>84</v>
      </c>
      <c r="AS184" s="25"/>
      <c r="AT184" s="34" t="s">
        <v>1574</v>
      </c>
      <c r="AU184" s="20"/>
      <c r="AV184" s="21" t="s">
        <v>85</v>
      </c>
      <c r="AW184" s="21" t="s">
        <v>1575</v>
      </c>
      <c r="AX184" s="29" t="s">
        <v>1576</v>
      </c>
      <c r="AY184" s="29" t="s">
        <v>1577</v>
      </c>
      <c r="AZ184" s="29" t="s">
        <v>1578</v>
      </c>
      <c r="BA184" s="21"/>
      <c r="BB184" s="21"/>
      <c r="BC184" s="21"/>
      <c r="BD184" s="21"/>
      <c r="BE184" s="21" t="s">
        <v>109</v>
      </c>
      <c r="BF184" s="30"/>
      <c r="BG184" s="30"/>
      <c r="BH184" s="30"/>
      <c r="BI184" s="30"/>
    </row>
    <row r="185" customFormat="false" ht="18" hidden="false" customHeight="true" outlineLevel="0" collapsed="false">
      <c r="A185" s="20" t="n">
        <v>182</v>
      </c>
      <c r="B185" s="21" t="s">
        <v>1432</v>
      </c>
      <c r="C185" s="21" t="s">
        <v>234</v>
      </c>
      <c r="D185" s="21" t="s">
        <v>1433</v>
      </c>
      <c r="E185" s="22" t="n">
        <v>42824</v>
      </c>
      <c r="F185" s="23" t="s">
        <v>954</v>
      </c>
      <c r="G185" s="23" t="s">
        <v>955</v>
      </c>
      <c r="H185" s="23" t="s">
        <v>1579</v>
      </c>
      <c r="I185" s="24" t="s">
        <v>1580</v>
      </c>
      <c r="J185" s="24" t="s">
        <v>218</v>
      </c>
      <c r="K185" s="24" t="s">
        <v>113</v>
      </c>
      <c r="L185" s="24" t="s">
        <v>67</v>
      </c>
      <c r="M185" s="25" t="n">
        <v>1</v>
      </c>
      <c r="N185" s="25" t="s">
        <v>68</v>
      </c>
      <c r="O185" s="25" t="s">
        <v>1581</v>
      </c>
      <c r="P185" s="25" t="s">
        <v>70</v>
      </c>
      <c r="Q185" s="25" t="s">
        <v>249</v>
      </c>
      <c r="R185" s="26" t="s">
        <v>1582</v>
      </c>
      <c r="S185" s="26" t="s">
        <v>73</v>
      </c>
      <c r="T185" s="26" t="n">
        <v>15</v>
      </c>
      <c r="U185" s="26" t="s">
        <v>159</v>
      </c>
      <c r="V185" s="26" t="s">
        <v>119</v>
      </c>
      <c r="W185" s="26" t="s">
        <v>120</v>
      </c>
      <c r="X185" s="26" t="s">
        <v>160</v>
      </c>
      <c r="Y185" s="26" t="s">
        <v>157</v>
      </c>
      <c r="Z185" s="26" t="s">
        <v>157</v>
      </c>
      <c r="AA185" s="26" t="s">
        <v>1583</v>
      </c>
      <c r="AB185" s="26" t="s">
        <v>148</v>
      </c>
      <c r="AC185" s="27" t="s">
        <v>79</v>
      </c>
      <c r="AD185" s="27" t="s">
        <v>79</v>
      </c>
      <c r="AE185" s="27" t="s">
        <v>79</v>
      </c>
      <c r="AF185" s="27" t="s">
        <v>79</v>
      </c>
      <c r="AG185" s="27" t="s">
        <v>79</v>
      </c>
      <c r="AH185" s="27" t="s">
        <v>79</v>
      </c>
      <c r="AI185" s="27" t="s">
        <v>79</v>
      </c>
      <c r="AJ185" s="27" t="s">
        <v>79</v>
      </c>
      <c r="AK185" s="27" t="s">
        <v>79</v>
      </c>
      <c r="AL185" s="27" t="s">
        <v>79</v>
      </c>
      <c r="AM185" s="27" t="s">
        <v>79</v>
      </c>
      <c r="AN185" s="25" t="s">
        <v>201</v>
      </c>
      <c r="AO185" s="25" t="s">
        <v>1584</v>
      </c>
      <c r="AP185" s="25" t="s">
        <v>82</v>
      </c>
      <c r="AQ185" s="25" t="s">
        <v>608</v>
      </c>
      <c r="AR185" s="25" t="s">
        <v>84</v>
      </c>
      <c r="AS185" s="25"/>
      <c r="AT185" s="34" t="s">
        <v>1585</v>
      </c>
      <c r="AU185" s="20" t="s">
        <v>1586</v>
      </c>
      <c r="AV185" s="21" t="s">
        <v>85</v>
      </c>
      <c r="AW185" s="21" t="s">
        <v>1587</v>
      </c>
      <c r="AX185" s="29" t="s">
        <v>1585</v>
      </c>
      <c r="AY185" s="21"/>
      <c r="AZ185" s="21"/>
      <c r="BA185" s="21"/>
      <c r="BB185" s="21"/>
      <c r="BC185" s="21"/>
      <c r="BD185" s="21"/>
      <c r="BE185" s="21" t="s">
        <v>109</v>
      </c>
      <c r="BF185" s="30"/>
      <c r="BG185" s="30"/>
      <c r="BH185" s="30"/>
      <c r="BI185" s="30"/>
    </row>
    <row r="186" customFormat="false" ht="18" hidden="false" customHeight="true" outlineLevel="0" collapsed="false">
      <c r="A186" s="20" t="n">
        <v>183</v>
      </c>
      <c r="B186" s="21" t="s">
        <v>1432</v>
      </c>
      <c r="C186" s="21" t="s">
        <v>268</v>
      </c>
      <c r="D186" s="21" t="s">
        <v>1433</v>
      </c>
      <c r="E186" s="22" t="n">
        <v>42827</v>
      </c>
      <c r="F186" s="23" t="s">
        <v>1158</v>
      </c>
      <c r="G186" s="23" t="s">
        <v>182</v>
      </c>
      <c r="H186" s="23" t="s">
        <v>1159</v>
      </c>
      <c r="I186" s="24" t="s">
        <v>1468</v>
      </c>
      <c r="J186" s="24" t="s">
        <v>95</v>
      </c>
      <c r="K186" s="24" t="s">
        <v>113</v>
      </c>
      <c r="L186" s="24" t="s">
        <v>67</v>
      </c>
      <c r="M186" s="25" t="n">
        <v>1</v>
      </c>
      <c r="N186" s="25" t="s">
        <v>68</v>
      </c>
      <c r="O186" s="25" t="s">
        <v>1588</v>
      </c>
      <c r="P186" s="25" t="s">
        <v>73</v>
      </c>
      <c r="Q186" s="25" t="s">
        <v>322</v>
      </c>
      <c r="R186" s="26" t="s">
        <v>1589</v>
      </c>
      <c r="S186" s="26" t="s">
        <v>73</v>
      </c>
      <c r="T186" s="26" t="n">
        <v>16</v>
      </c>
      <c r="U186" s="26" t="s">
        <v>159</v>
      </c>
      <c r="V186" s="26" t="s">
        <v>119</v>
      </c>
      <c r="W186" s="26" t="s">
        <v>120</v>
      </c>
      <c r="X186" s="26" t="s">
        <v>160</v>
      </c>
      <c r="Y186" s="26" t="s">
        <v>157</v>
      </c>
      <c r="Z186" s="26" t="s">
        <v>157</v>
      </c>
      <c r="AA186" s="26" t="s">
        <v>200</v>
      </c>
      <c r="AB186" s="26" t="s">
        <v>148</v>
      </c>
      <c r="AC186" s="27" t="s">
        <v>79</v>
      </c>
      <c r="AD186" s="27" t="s">
        <v>79</v>
      </c>
      <c r="AE186" s="27" t="s">
        <v>79</v>
      </c>
      <c r="AF186" s="27" t="s">
        <v>79</v>
      </c>
      <c r="AG186" s="27" t="s">
        <v>79</v>
      </c>
      <c r="AH186" s="27" t="s">
        <v>79</v>
      </c>
      <c r="AI186" s="27" t="s">
        <v>79</v>
      </c>
      <c r="AJ186" s="27" t="s">
        <v>79</v>
      </c>
      <c r="AK186" s="27" t="s">
        <v>79</v>
      </c>
      <c r="AL186" s="27" t="s">
        <v>79</v>
      </c>
      <c r="AM186" s="27" t="s">
        <v>79</v>
      </c>
      <c r="AN186" s="25" t="s">
        <v>80</v>
      </c>
      <c r="AO186" s="25" t="s">
        <v>607</v>
      </c>
      <c r="AP186" s="25" t="s">
        <v>82</v>
      </c>
      <c r="AQ186" s="25" t="s">
        <v>608</v>
      </c>
      <c r="AR186" s="25" t="s">
        <v>84</v>
      </c>
      <c r="AS186" s="25" t="s">
        <v>1590</v>
      </c>
      <c r="AT186" s="34" t="s">
        <v>1591</v>
      </c>
      <c r="AU186" s="20"/>
      <c r="AV186" s="21" t="s">
        <v>85</v>
      </c>
      <c r="AW186" s="21" t="s">
        <v>1592</v>
      </c>
      <c r="AX186" s="29" t="s">
        <v>1593</v>
      </c>
      <c r="AY186" s="29" t="s">
        <v>1594</v>
      </c>
      <c r="AZ186" s="35" t="s">
        <v>1595</v>
      </c>
      <c r="BA186" s="21"/>
      <c r="BB186" s="21"/>
      <c r="BC186" s="21"/>
      <c r="BD186" s="21"/>
      <c r="BE186" s="21" t="s">
        <v>109</v>
      </c>
      <c r="BF186" s="30"/>
      <c r="BG186" s="30"/>
      <c r="BH186" s="30"/>
      <c r="BI186" s="30"/>
    </row>
    <row r="187" customFormat="false" ht="18" hidden="false" customHeight="true" outlineLevel="0" collapsed="false">
      <c r="A187" s="20" t="n">
        <v>184</v>
      </c>
      <c r="B187" s="21" t="s">
        <v>1432</v>
      </c>
      <c r="C187" s="21" t="s">
        <v>268</v>
      </c>
      <c r="D187" s="21" t="s">
        <v>1433</v>
      </c>
      <c r="E187" s="22" t="n">
        <v>42829</v>
      </c>
      <c r="F187" s="23" t="s">
        <v>61</v>
      </c>
      <c r="G187" s="23" t="s">
        <v>62</v>
      </c>
      <c r="H187" s="23" t="s">
        <v>884</v>
      </c>
      <c r="I187" s="24" t="s">
        <v>1468</v>
      </c>
      <c r="J187" s="24" t="s">
        <v>95</v>
      </c>
      <c r="K187" s="24" t="s">
        <v>113</v>
      </c>
      <c r="L187" s="24" t="s">
        <v>67</v>
      </c>
      <c r="M187" s="25" t="n">
        <v>2</v>
      </c>
      <c r="N187" s="25" t="s">
        <v>184</v>
      </c>
      <c r="O187" s="31" t="s">
        <v>1596</v>
      </c>
      <c r="P187" s="25" t="s">
        <v>1199</v>
      </c>
      <c r="Q187" s="25" t="s">
        <v>72</v>
      </c>
      <c r="R187" s="26" t="s">
        <v>79</v>
      </c>
      <c r="S187" s="26" t="s">
        <v>79</v>
      </c>
      <c r="T187" s="26" t="s">
        <v>79</v>
      </c>
      <c r="U187" s="26" t="s">
        <v>79</v>
      </c>
      <c r="V187" s="26" t="s">
        <v>79</v>
      </c>
      <c r="W187" s="26" t="s">
        <v>79</v>
      </c>
      <c r="X187" s="26" t="s">
        <v>79</v>
      </c>
      <c r="Y187" s="26" t="s">
        <v>79</v>
      </c>
      <c r="Z187" s="26" t="s">
        <v>79</v>
      </c>
      <c r="AA187" s="26" t="s">
        <v>79</v>
      </c>
      <c r="AB187" s="26" t="s">
        <v>79</v>
      </c>
      <c r="AC187" s="27" t="s">
        <v>1597</v>
      </c>
      <c r="AD187" s="27" t="s">
        <v>73</v>
      </c>
      <c r="AE187" s="27" t="n">
        <v>10</v>
      </c>
      <c r="AF187" s="27" t="s">
        <v>159</v>
      </c>
      <c r="AG187" s="27" t="s">
        <v>119</v>
      </c>
      <c r="AH187" s="27" t="s">
        <v>120</v>
      </c>
      <c r="AI187" s="27" t="s">
        <v>160</v>
      </c>
      <c r="AJ187" s="27" t="s">
        <v>359</v>
      </c>
      <c r="AK187" s="27" t="s">
        <v>360</v>
      </c>
      <c r="AL187" s="27" t="s">
        <v>1598</v>
      </c>
      <c r="AM187" s="27" t="s">
        <v>436</v>
      </c>
      <c r="AN187" s="25" t="s">
        <v>102</v>
      </c>
      <c r="AO187" s="25" t="s">
        <v>83</v>
      </c>
      <c r="AP187" s="25" t="s">
        <v>103</v>
      </c>
      <c r="AQ187" s="25" t="s">
        <v>83</v>
      </c>
      <c r="AR187" s="25" t="s">
        <v>104</v>
      </c>
      <c r="AS187" s="25"/>
      <c r="AT187" s="25"/>
      <c r="AU187" s="20" t="s">
        <v>1599</v>
      </c>
      <c r="AV187" s="21" t="s">
        <v>85</v>
      </c>
      <c r="AW187" s="21" t="s">
        <v>1600</v>
      </c>
      <c r="AX187" s="29" t="s">
        <v>1601</v>
      </c>
      <c r="AY187" s="29" t="s">
        <v>1602</v>
      </c>
      <c r="AZ187" s="21"/>
      <c r="BA187" s="21"/>
      <c r="BB187" s="21"/>
      <c r="BC187" s="21"/>
      <c r="BD187" s="21"/>
      <c r="BE187" s="21" t="s">
        <v>109</v>
      </c>
      <c r="BF187" s="30"/>
      <c r="BG187" s="30"/>
      <c r="BH187" s="30"/>
      <c r="BI187" s="30"/>
    </row>
    <row r="188" customFormat="false" ht="18" hidden="false" customHeight="true" outlineLevel="0" collapsed="false">
      <c r="A188" s="20" t="n">
        <v>185</v>
      </c>
      <c r="B188" s="21" t="s">
        <v>1432</v>
      </c>
      <c r="C188" s="21" t="s">
        <v>268</v>
      </c>
      <c r="D188" s="21" t="s">
        <v>1433</v>
      </c>
      <c r="E188" s="22" t="n">
        <v>42839</v>
      </c>
      <c r="F188" s="23" t="s">
        <v>152</v>
      </c>
      <c r="G188" s="23" t="s">
        <v>153</v>
      </c>
      <c r="H188" s="23" t="s">
        <v>721</v>
      </c>
      <c r="I188" s="24" t="s">
        <v>94</v>
      </c>
      <c r="J188" s="24" t="s">
        <v>95</v>
      </c>
      <c r="K188" s="24" t="s">
        <v>171</v>
      </c>
      <c r="L188" s="24" t="s">
        <v>67</v>
      </c>
      <c r="M188" s="25" t="n">
        <v>1</v>
      </c>
      <c r="N188" s="25" t="s">
        <v>68</v>
      </c>
      <c r="O188" s="25" t="s">
        <v>1603</v>
      </c>
      <c r="P188" s="25" t="s">
        <v>70</v>
      </c>
      <c r="Q188" s="25" t="s">
        <v>71</v>
      </c>
      <c r="R188" s="26" t="s">
        <v>1604</v>
      </c>
      <c r="S188" s="26" t="s">
        <v>73</v>
      </c>
      <c r="T188" s="26" t="n">
        <v>27</v>
      </c>
      <c r="U188" s="26" t="s">
        <v>99</v>
      </c>
      <c r="V188" s="26" t="s">
        <v>74</v>
      </c>
      <c r="W188" s="26" t="s">
        <v>75</v>
      </c>
      <c r="X188" s="26" t="s">
        <v>76</v>
      </c>
      <c r="Y188" s="26" t="s">
        <v>100</v>
      </c>
      <c r="Z188" s="26" t="s">
        <v>100</v>
      </c>
      <c r="AA188" s="26" t="s">
        <v>1605</v>
      </c>
      <c r="AB188" s="26" t="s">
        <v>162</v>
      </c>
      <c r="AC188" s="27" t="s">
        <v>79</v>
      </c>
      <c r="AD188" s="27" t="s">
        <v>79</v>
      </c>
      <c r="AE188" s="27" t="s">
        <v>79</v>
      </c>
      <c r="AF188" s="27" t="s">
        <v>79</v>
      </c>
      <c r="AG188" s="27" t="s">
        <v>79</v>
      </c>
      <c r="AH188" s="27" t="s">
        <v>79</v>
      </c>
      <c r="AI188" s="27" t="s">
        <v>79</v>
      </c>
      <c r="AJ188" s="27" t="s">
        <v>79</v>
      </c>
      <c r="AK188" s="27" t="s">
        <v>79</v>
      </c>
      <c r="AL188" s="27" t="s">
        <v>79</v>
      </c>
      <c r="AM188" s="27" t="s">
        <v>79</v>
      </c>
      <c r="AN188" s="25" t="s">
        <v>102</v>
      </c>
      <c r="AO188" s="25" t="s">
        <v>83</v>
      </c>
      <c r="AP188" s="25" t="s">
        <v>103</v>
      </c>
      <c r="AQ188" s="25" t="s">
        <v>83</v>
      </c>
      <c r="AR188" s="25" t="s">
        <v>104</v>
      </c>
      <c r="AS188" s="25"/>
      <c r="AT188" s="25"/>
      <c r="AU188" s="20" t="s">
        <v>1606</v>
      </c>
      <c r="AV188" s="21" t="s">
        <v>85</v>
      </c>
      <c r="AW188" s="21" t="s">
        <v>1607</v>
      </c>
      <c r="AX188" s="29" t="s">
        <v>1608</v>
      </c>
      <c r="AY188" s="35" t="s">
        <v>1609</v>
      </c>
      <c r="AZ188" s="35" t="s">
        <v>1610</v>
      </c>
      <c r="BA188" s="21"/>
      <c r="BB188" s="21"/>
      <c r="BC188" s="21"/>
      <c r="BD188" s="21"/>
      <c r="BE188" s="21" t="s">
        <v>109</v>
      </c>
      <c r="BF188" s="30"/>
      <c r="BG188" s="30"/>
      <c r="BH188" s="30"/>
      <c r="BI188" s="30"/>
    </row>
    <row r="189" customFormat="false" ht="18" hidden="false" customHeight="true" outlineLevel="0" collapsed="false">
      <c r="A189" s="20" t="n">
        <v>186</v>
      </c>
      <c r="B189" s="21" t="s">
        <v>1432</v>
      </c>
      <c r="C189" s="21" t="s">
        <v>268</v>
      </c>
      <c r="D189" s="21" t="s">
        <v>1433</v>
      </c>
      <c r="E189" s="22" t="n">
        <v>42840</v>
      </c>
      <c r="F189" s="23" t="s">
        <v>329</v>
      </c>
      <c r="G189" s="23" t="s">
        <v>62</v>
      </c>
      <c r="H189" s="23" t="s">
        <v>443</v>
      </c>
      <c r="I189" s="24" t="s">
        <v>1468</v>
      </c>
      <c r="J189" s="24" t="s">
        <v>95</v>
      </c>
      <c r="K189" s="24" t="s">
        <v>113</v>
      </c>
      <c r="L189" s="24" t="s">
        <v>67</v>
      </c>
      <c r="M189" s="25" t="n">
        <v>1</v>
      </c>
      <c r="N189" s="25" t="s">
        <v>68</v>
      </c>
      <c r="O189" s="25" t="s">
        <v>1611</v>
      </c>
      <c r="P189" s="25" t="s">
        <v>70</v>
      </c>
      <c r="Q189" s="25" t="s">
        <v>97</v>
      </c>
      <c r="R189" s="26" t="s">
        <v>1612</v>
      </c>
      <c r="S189" s="26" t="s">
        <v>73</v>
      </c>
      <c r="T189" s="26" t="n">
        <v>18</v>
      </c>
      <c r="U189" s="26" t="s">
        <v>157</v>
      </c>
      <c r="V189" s="26" t="s">
        <v>119</v>
      </c>
      <c r="W189" s="26" t="s">
        <v>120</v>
      </c>
      <c r="X189" s="26" t="s">
        <v>160</v>
      </c>
      <c r="Y189" s="26" t="s">
        <v>100</v>
      </c>
      <c r="Z189" s="26" t="s">
        <v>100</v>
      </c>
      <c r="AA189" s="26" t="s">
        <v>1613</v>
      </c>
      <c r="AB189" s="26" t="s">
        <v>122</v>
      </c>
      <c r="AC189" s="27" t="s">
        <v>79</v>
      </c>
      <c r="AD189" s="27" t="s">
        <v>79</v>
      </c>
      <c r="AE189" s="27" t="s">
        <v>79</v>
      </c>
      <c r="AF189" s="27" t="s">
        <v>79</v>
      </c>
      <c r="AG189" s="27" t="s">
        <v>79</v>
      </c>
      <c r="AH189" s="27" t="s">
        <v>79</v>
      </c>
      <c r="AI189" s="27" t="s">
        <v>79</v>
      </c>
      <c r="AJ189" s="27" t="s">
        <v>79</v>
      </c>
      <c r="AK189" s="27" t="s">
        <v>79</v>
      </c>
      <c r="AL189" s="27" t="s">
        <v>79</v>
      </c>
      <c r="AM189" s="27" t="s">
        <v>79</v>
      </c>
      <c r="AN189" s="25" t="s">
        <v>102</v>
      </c>
      <c r="AO189" s="25" t="s">
        <v>83</v>
      </c>
      <c r="AP189" s="25" t="s">
        <v>103</v>
      </c>
      <c r="AQ189" s="25" t="s">
        <v>83</v>
      </c>
      <c r="AR189" s="25" t="s">
        <v>104</v>
      </c>
      <c r="AS189" s="25" t="s">
        <v>1614</v>
      </c>
      <c r="AT189" s="25"/>
      <c r="AU189" s="40" t="s">
        <v>1615</v>
      </c>
      <c r="AV189" s="21" t="s">
        <v>85</v>
      </c>
      <c r="AW189" s="21" t="s">
        <v>1616</v>
      </c>
      <c r="AX189" s="29" t="s">
        <v>1617</v>
      </c>
      <c r="AY189" s="35" t="s">
        <v>1618</v>
      </c>
      <c r="AZ189" s="35" t="s">
        <v>1619</v>
      </c>
      <c r="BA189" s="21"/>
      <c r="BB189" s="21"/>
      <c r="BC189" s="21"/>
      <c r="BD189" s="21"/>
      <c r="BE189" s="21" t="s">
        <v>109</v>
      </c>
      <c r="BF189" s="30"/>
      <c r="BG189" s="30"/>
      <c r="BH189" s="30"/>
      <c r="BI189" s="30"/>
    </row>
    <row r="190" customFormat="false" ht="18" hidden="false" customHeight="true" outlineLevel="0" collapsed="false">
      <c r="A190" s="20" t="n">
        <v>187</v>
      </c>
      <c r="B190" s="21" t="s">
        <v>1432</v>
      </c>
      <c r="C190" s="21" t="s">
        <v>268</v>
      </c>
      <c r="D190" s="21" t="s">
        <v>1433</v>
      </c>
      <c r="E190" s="22" t="n">
        <v>42843</v>
      </c>
      <c r="F190" s="23" t="s">
        <v>61</v>
      </c>
      <c r="G190" s="23" t="s">
        <v>62</v>
      </c>
      <c r="H190" s="23" t="s">
        <v>750</v>
      </c>
      <c r="I190" s="24" t="s">
        <v>94</v>
      </c>
      <c r="J190" s="24" t="s">
        <v>95</v>
      </c>
      <c r="K190" s="24" t="s">
        <v>66</v>
      </c>
      <c r="L190" s="24" t="s">
        <v>67</v>
      </c>
      <c r="M190" s="25" t="n">
        <v>1</v>
      </c>
      <c r="N190" s="25" t="s">
        <v>68</v>
      </c>
      <c r="O190" s="25" t="s">
        <v>1620</v>
      </c>
      <c r="P190" s="25" t="s">
        <v>70</v>
      </c>
      <c r="Q190" s="25" t="s">
        <v>282</v>
      </c>
      <c r="R190" s="26" t="s">
        <v>72</v>
      </c>
      <c r="S190" s="26" t="s">
        <v>73</v>
      </c>
      <c r="T190" s="26" t="n">
        <v>35</v>
      </c>
      <c r="U190" s="26" t="s">
        <v>99</v>
      </c>
      <c r="V190" s="26" t="s">
        <v>74</v>
      </c>
      <c r="W190" s="26" t="s">
        <v>75</v>
      </c>
      <c r="X190" s="26" t="s">
        <v>76</v>
      </c>
      <c r="Y190" s="26" t="s">
        <v>72</v>
      </c>
      <c r="Z190" s="26" t="s">
        <v>72</v>
      </c>
      <c r="AA190" s="26" t="s">
        <v>1621</v>
      </c>
      <c r="AB190" s="26" t="s">
        <v>213</v>
      </c>
      <c r="AC190" s="27" t="s">
        <v>79</v>
      </c>
      <c r="AD190" s="27" t="s">
        <v>79</v>
      </c>
      <c r="AE190" s="27" t="s">
        <v>79</v>
      </c>
      <c r="AF190" s="27" t="s">
        <v>79</v>
      </c>
      <c r="AG190" s="27" t="s">
        <v>79</v>
      </c>
      <c r="AH190" s="27" t="s">
        <v>79</v>
      </c>
      <c r="AI190" s="27" t="s">
        <v>79</v>
      </c>
      <c r="AJ190" s="27" t="s">
        <v>79</v>
      </c>
      <c r="AK190" s="27" t="s">
        <v>79</v>
      </c>
      <c r="AL190" s="27" t="s">
        <v>79</v>
      </c>
      <c r="AM190" s="27" t="s">
        <v>79</v>
      </c>
      <c r="AN190" s="25" t="s">
        <v>80</v>
      </c>
      <c r="AO190" s="25" t="s">
        <v>373</v>
      </c>
      <c r="AP190" s="25" t="s">
        <v>103</v>
      </c>
      <c r="AQ190" s="25" t="s">
        <v>83</v>
      </c>
      <c r="AR190" s="25" t="s">
        <v>104</v>
      </c>
      <c r="AS190" s="25"/>
      <c r="AT190" s="25"/>
      <c r="AU190" s="20"/>
      <c r="AV190" s="21" t="s">
        <v>85</v>
      </c>
      <c r="AW190" s="21" t="s">
        <v>1622</v>
      </c>
      <c r="AX190" s="29" t="s">
        <v>1623</v>
      </c>
      <c r="AY190" s="29" t="s">
        <v>1624</v>
      </c>
      <c r="AZ190" s="29" t="s">
        <v>1625</v>
      </c>
      <c r="BA190" s="41" t="s">
        <v>1626</v>
      </c>
      <c r="BB190" s="35" t="s">
        <v>1627</v>
      </c>
      <c r="BC190" s="29" t="s">
        <v>1628</v>
      </c>
      <c r="BD190" s="21"/>
      <c r="BE190" s="21" t="s">
        <v>109</v>
      </c>
      <c r="BF190" s="30"/>
      <c r="BG190" s="30"/>
      <c r="BH190" s="30"/>
      <c r="BI190" s="30"/>
    </row>
    <row r="191" customFormat="false" ht="18" hidden="false" customHeight="true" outlineLevel="0" collapsed="false">
      <c r="A191" s="20" t="n">
        <v>188</v>
      </c>
      <c r="B191" s="21" t="s">
        <v>1432</v>
      </c>
      <c r="C191" s="21" t="s">
        <v>355</v>
      </c>
      <c r="D191" s="21" t="s">
        <v>1433</v>
      </c>
      <c r="E191" s="22" t="n">
        <v>42881</v>
      </c>
      <c r="F191" s="23" t="s">
        <v>1365</v>
      </c>
      <c r="G191" s="23" t="s">
        <v>206</v>
      </c>
      <c r="H191" s="23" t="s">
        <v>1629</v>
      </c>
      <c r="I191" s="24" t="s">
        <v>94</v>
      </c>
      <c r="J191" s="24" t="s">
        <v>95</v>
      </c>
      <c r="K191" s="24" t="s">
        <v>66</v>
      </c>
      <c r="L191" s="24" t="s">
        <v>67</v>
      </c>
      <c r="M191" s="25" t="n">
        <v>1</v>
      </c>
      <c r="N191" s="25" t="s">
        <v>68</v>
      </c>
      <c r="O191" s="25" t="s">
        <v>1630</v>
      </c>
      <c r="P191" s="25" t="s">
        <v>70</v>
      </c>
      <c r="Q191" s="25" t="s">
        <v>239</v>
      </c>
      <c r="R191" s="26" t="s">
        <v>1631</v>
      </c>
      <c r="S191" s="26" t="s">
        <v>73</v>
      </c>
      <c r="T191" s="26" t="n">
        <v>0</v>
      </c>
      <c r="U191" s="26" t="s">
        <v>72</v>
      </c>
      <c r="V191" s="26" t="s">
        <v>74</v>
      </c>
      <c r="W191" s="26" t="s">
        <v>75</v>
      </c>
      <c r="X191" s="26" t="s">
        <v>76</v>
      </c>
      <c r="Y191" s="26" t="s">
        <v>72</v>
      </c>
      <c r="Z191" s="26" t="s">
        <v>72</v>
      </c>
      <c r="AA191" s="26" t="s">
        <v>1632</v>
      </c>
      <c r="AB191" s="26" t="s">
        <v>868</v>
      </c>
      <c r="AC191" s="27" t="s">
        <v>79</v>
      </c>
      <c r="AD191" s="27" t="s">
        <v>79</v>
      </c>
      <c r="AE191" s="27" t="s">
        <v>79</v>
      </c>
      <c r="AF191" s="27" t="s">
        <v>79</v>
      </c>
      <c r="AG191" s="27" t="s">
        <v>79</v>
      </c>
      <c r="AH191" s="27" t="s">
        <v>79</v>
      </c>
      <c r="AI191" s="27" t="s">
        <v>79</v>
      </c>
      <c r="AJ191" s="27" t="s">
        <v>79</v>
      </c>
      <c r="AK191" s="27" t="s">
        <v>79</v>
      </c>
      <c r="AL191" s="27" t="s">
        <v>79</v>
      </c>
      <c r="AM191" s="27" t="s">
        <v>79</v>
      </c>
      <c r="AN191" s="25" t="s">
        <v>102</v>
      </c>
      <c r="AO191" s="25" t="s">
        <v>81</v>
      </c>
      <c r="AP191" s="25" t="s">
        <v>82</v>
      </c>
      <c r="AQ191" s="25" t="s">
        <v>83</v>
      </c>
      <c r="AR191" s="25" t="s">
        <v>84</v>
      </c>
      <c r="AS191" s="25"/>
      <c r="AT191" s="25"/>
      <c r="AU191" s="42"/>
      <c r="AV191" s="21" t="s">
        <v>85</v>
      </c>
      <c r="AW191" s="21" t="s">
        <v>1633</v>
      </c>
      <c r="AX191" s="29" t="s">
        <v>1634</v>
      </c>
      <c r="AY191" s="29" t="s">
        <v>1635</v>
      </c>
      <c r="AZ191" s="35" t="s">
        <v>1636</v>
      </c>
      <c r="BA191" s="21"/>
      <c r="BB191" s="21"/>
      <c r="BC191" s="21"/>
      <c r="BD191" s="21"/>
      <c r="BE191" s="21" t="s">
        <v>109</v>
      </c>
      <c r="BF191" s="30"/>
      <c r="BG191" s="30"/>
      <c r="BH191" s="30"/>
      <c r="BI191" s="30"/>
    </row>
    <row r="192" customFormat="false" ht="18" hidden="false" customHeight="true" outlineLevel="0" collapsed="false">
      <c r="A192" s="20" t="n">
        <v>189</v>
      </c>
      <c r="B192" s="21" t="s">
        <v>1432</v>
      </c>
      <c r="C192" s="21" t="s">
        <v>355</v>
      </c>
      <c r="D192" s="21" t="s">
        <v>1433</v>
      </c>
      <c r="E192" s="22" t="n">
        <v>42885</v>
      </c>
      <c r="F192" s="23" t="s">
        <v>61</v>
      </c>
      <c r="G192" s="23" t="s">
        <v>62</v>
      </c>
      <c r="H192" s="23" t="s">
        <v>1637</v>
      </c>
      <c r="I192" s="24" t="s">
        <v>94</v>
      </c>
      <c r="J192" s="24" t="s">
        <v>95</v>
      </c>
      <c r="K192" s="24" t="s">
        <v>66</v>
      </c>
      <c r="L192" s="24" t="s">
        <v>67</v>
      </c>
      <c r="M192" s="25" t="n">
        <v>1</v>
      </c>
      <c r="N192" s="25" t="s">
        <v>68</v>
      </c>
      <c r="O192" s="25" t="s">
        <v>1638</v>
      </c>
      <c r="P192" s="25" t="s">
        <v>70</v>
      </c>
      <c r="Q192" s="25" t="s">
        <v>72</v>
      </c>
      <c r="R192" s="26" t="s">
        <v>72</v>
      </c>
      <c r="S192" s="26" t="s">
        <v>73</v>
      </c>
      <c r="T192" s="26" t="n">
        <v>0</v>
      </c>
      <c r="U192" s="26" t="s">
        <v>72</v>
      </c>
      <c r="V192" s="26" t="s">
        <v>74</v>
      </c>
      <c r="W192" s="26" t="s">
        <v>75</v>
      </c>
      <c r="X192" s="26" t="s">
        <v>76</v>
      </c>
      <c r="Y192" s="26" t="s">
        <v>100</v>
      </c>
      <c r="Z192" s="26" t="s">
        <v>100</v>
      </c>
      <c r="AA192" s="26" t="s">
        <v>72</v>
      </c>
      <c r="AB192" s="26" t="s">
        <v>213</v>
      </c>
      <c r="AC192" s="27" t="s">
        <v>79</v>
      </c>
      <c r="AD192" s="27" t="s">
        <v>79</v>
      </c>
      <c r="AE192" s="27" t="s">
        <v>79</v>
      </c>
      <c r="AF192" s="27" t="s">
        <v>79</v>
      </c>
      <c r="AG192" s="27" t="s">
        <v>79</v>
      </c>
      <c r="AH192" s="27" t="s">
        <v>79</v>
      </c>
      <c r="AI192" s="27" t="s">
        <v>79</v>
      </c>
      <c r="AJ192" s="27" t="s">
        <v>79</v>
      </c>
      <c r="AK192" s="27" t="s">
        <v>79</v>
      </c>
      <c r="AL192" s="27" t="s">
        <v>79</v>
      </c>
      <c r="AM192" s="27" t="s">
        <v>79</v>
      </c>
      <c r="AN192" s="25" t="s">
        <v>80</v>
      </c>
      <c r="AO192" s="25" t="s">
        <v>83</v>
      </c>
      <c r="AP192" s="25" t="s">
        <v>123</v>
      </c>
      <c r="AQ192" s="25" t="s">
        <v>83</v>
      </c>
      <c r="AR192" s="25" t="s">
        <v>124</v>
      </c>
      <c r="AS192" s="25"/>
      <c r="AT192" s="25"/>
      <c r="AU192" s="20" t="s">
        <v>1639</v>
      </c>
      <c r="AV192" s="21" t="s">
        <v>85</v>
      </c>
      <c r="AW192" s="21" t="s">
        <v>1640</v>
      </c>
      <c r="AX192" s="29" t="s">
        <v>1641</v>
      </c>
      <c r="AY192" s="29" t="s">
        <v>1642</v>
      </c>
      <c r="AZ192" s="29" t="s">
        <v>1643</v>
      </c>
      <c r="BA192" s="21" t="s">
        <v>1644</v>
      </c>
      <c r="BB192" s="21"/>
      <c r="BC192" s="21"/>
      <c r="BD192" s="21"/>
      <c r="BE192" s="21" t="s">
        <v>90</v>
      </c>
      <c r="BF192" s="30"/>
      <c r="BG192" s="30"/>
      <c r="BH192" s="30"/>
      <c r="BI192" s="30"/>
    </row>
    <row r="193" customFormat="false" ht="18" hidden="false" customHeight="true" outlineLevel="0" collapsed="false">
      <c r="A193" s="20" t="n">
        <v>190</v>
      </c>
      <c r="B193" s="21" t="s">
        <v>1432</v>
      </c>
      <c r="C193" s="21" t="s">
        <v>405</v>
      </c>
      <c r="D193" s="21" t="s">
        <v>1433</v>
      </c>
      <c r="E193" s="22" t="n">
        <v>42897</v>
      </c>
      <c r="F193" s="23" t="s">
        <v>818</v>
      </c>
      <c r="G193" s="23" t="s">
        <v>182</v>
      </c>
      <c r="H193" s="23" t="s">
        <v>819</v>
      </c>
      <c r="I193" s="24" t="s">
        <v>1453</v>
      </c>
      <c r="J193" s="24" t="s">
        <v>95</v>
      </c>
      <c r="K193" s="24" t="s">
        <v>1645</v>
      </c>
      <c r="L193" s="24" t="s">
        <v>172</v>
      </c>
      <c r="M193" s="25" t="n">
        <v>1</v>
      </c>
      <c r="N193" s="25" t="s">
        <v>68</v>
      </c>
      <c r="O193" s="25" t="s">
        <v>1646</v>
      </c>
      <c r="P193" s="25" t="s">
        <v>70</v>
      </c>
      <c r="Q193" s="25" t="s">
        <v>72</v>
      </c>
      <c r="R193" s="26" t="s">
        <v>79</v>
      </c>
      <c r="S193" s="26" t="s">
        <v>79</v>
      </c>
      <c r="T193" s="26" t="s">
        <v>79</v>
      </c>
      <c r="U193" s="26" t="s">
        <v>79</v>
      </c>
      <c r="V193" s="26" t="s">
        <v>79</v>
      </c>
      <c r="W193" s="26" t="s">
        <v>79</v>
      </c>
      <c r="X193" s="26" t="s">
        <v>79</v>
      </c>
      <c r="Y193" s="26" t="s">
        <v>79</v>
      </c>
      <c r="Z193" s="26" t="s">
        <v>79</v>
      </c>
      <c r="AA193" s="26" t="s">
        <v>79</v>
      </c>
      <c r="AB193" s="26" t="s">
        <v>79</v>
      </c>
      <c r="AC193" s="27" t="s">
        <v>1647</v>
      </c>
      <c r="AD193" s="27" t="s">
        <v>73</v>
      </c>
      <c r="AE193" s="27" t="n">
        <v>23</v>
      </c>
      <c r="AF193" s="27" t="s">
        <v>99</v>
      </c>
      <c r="AG193" s="27" t="s">
        <v>135</v>
      </c>
      <c r="AH193" s="27" t="s">
        <v>136</v>
      </c>
      <c r="AI193" s="27" t="s">
        <v>72</v>
      </c>
      <c r="AJ193" s="27" t="s">
        <v>1648</v>
      </c>
      <c r="AK193" s="27" t="s">
        <v>360</v>
      </c>
      <c r="AL193" s="27" t="s">
        <v>1649</v>
      </c>
      <c r="AM193" s="27" t="s">
        <v>78</v>
      </c>
      <c r="AN193" s="25" t="s">
        <v>80</v>
      </c>
      <c r="AO193" s="25" t="s">
        <v>83</v>
      </c>
      <c r="AP193" s="25" t="s">
        <v>123</v>
      </c>
      <c r="AQ193" s="25" t="s">
        <v>83</v>
      </c>
      <c r="AR193" s="25" t="s">
        <v>124</v>
      </c>
      <c r="AS193" s="25" t="s">
        <v>1650</v>
      </c>
      <c r="AT193" s="25"/>
      <c r="AU193" s="20"/>
      <c r="AV193" s="21" t="s">
        <v>85</v>
      </c>
      <c r="AW193" s="21" t="s">
        <v>1651</v>
      </c>
      <c r="AX193" s="29" t="s">
        <v>1652</v>
      </c>
      <c r="AY193" s="29" t="s">
        <v>1653</v>
      </c>
      <c r="AZ193" s="29" t="s">
        <v>1654</v>
      </c>
      <c r="BA193" s="21"/>
      <c r="BB193" s="21"/>
      <c r="BC193" s="21"/>
      <c r="BD193" s="21"/>
      <c r="BE193" s="21" t="s">
        <v>109</v>
      </c>
      <c r="BF193" s="30"/>
      <c r="BG193" s="30"/>
      <c r="BH193" s="30"/>
      <c r="BI193" s="30"/>
    </row>
    <row r="194" customFormat="false" ht="18" hidden="false" customHeight="true" outlineLevel="0" collapsed="false">
      <c r="A194" s="20" t="n">
        <v>191</v>
      </c>
      <c r="B194" s="21" t="s">
        <v>1432</v>
      </c>
      <c r="C194" s="21" t="s">
        <v>405</v>
      </c>
      <c r="D194" s="21" t="s">
        <v>1433</v>
      </c>
      <c r="E194" s="22" t="n">
        <v>42900</v>
      </c>
      <c r="F194" s="23" t="s">
        <v>129</v>
      </c>
      <c r="G194" s="23" t="s">
        <v>62</v>
      </c>
      <c r="H194" s="23" t="s">
        <v>520</v>
      </c>
      <c r="I194" s="24" t="s">
        <v>1655</v>
      </c>
      <c r="J194" s="24" t="s">
        <v>95</v>
      </c>
      <c r="K194" s="24" t="s">
        <v>171</v>
      </c>
      <c r="L194" s="24" t="s">
        <v>172</v>
      </c>
      <c r="M194" s="25" t="n">
        <v>1</v>
      </c>
      <c r="N194" s="25" t="s">
        <v>68</v>
      </c>
      <c r="O194" s="25" t="s">
        <v>1656</v>
      </c>
      <c r="P194" s="25" t="s">
        <v>70</v>
      </c>
      <c r="Q194" s="25" t="s">
        <v>282</v>
      </c>
      <c r="R194" s="26" t="s">
        <v>79</v>
      </c>
      <c r="S194" s="26" t="s">
        <v>79</v>
      </c>
      <c r="T194" s="26" t="s">
        <v>79</v>
      </c>
      <c r="U194" s="26" t="s">
        <v>79</v>
      </c>
      <c r="V194" s="26" t="s">
        <v>79</v>
      </c>
      <c r="W194" s="26" t="s">
        <v>79</v>
      </c>
      <c r="X194" s="26" t="s">
        <v>79</v>
      </c>
      <c r="Y194" s="26" t="s">
        <v>79</v>
      </c>
      <c r="Z194" s="26" t="s">
        <v>79</v>
      </c>
      <c r="AA194" s="26" t="s">
        <v>79</v>
      </c>
      <c r="AB194" s="26" t="s">
        <v>79</v>
      </c>
      <c r="AC194" s="27" t="s">
        <v>1009</v>
      </c>
      <c r="AD194" s="27" t="s">
        <v>73</v>
      </c>
      <c r="AE194" s="27" t="n">
        <v>20</v>
      </c>
      <c r="AF194" s="27" t="s">
        <v>157</v>
      </c>
      <c r="AG194" s="27" t="s">
        <v>1657</v>
      </c>
      <c r="AH194" s="27" t="s">
        <v>315</v>
      </c>
      <c r="AI194" s="27" t="s">
        <v>76</v>
      </c>
      <c r="AJ194" s="27" t="s">
        <v>100</v>
      </c>
      <c r="AK194" s="27" t="s">
        <v>100</v>
      </c>
      <c r="AL194" s="27" t="s">
        <v>1658</v>
      </c>
      <c r="AM194" s="27" t="s">
        <v>162</v>
      </c>
      <c r="AN194" s="25" t="s">
        <v>102</v>
      </c>
      <c r="AO194" s="25" t="s">
        <v>83</v>
      </c>
      <c r="AP194" s="25" t="s">
        <v>103</v>
      </c>
      <c r="AQ194" s="25" t="s">
        <v>83</v>
      </c>
      <c r="AR194" s="25" t="s">
        <v>104</v>
      </c>
      <c r="AS194" s="25"/>
      <c r="AT194" s="25"/>
      <c r="AU194" s="20"/>
      <c r="AV194" s="21" t="s">
        <v>85</v>
      </c>
      <c r="AW194" s="21" t="s">
        <v>1659</v>
      </c>
      <c r="AX194" s="29" t="s">
        <v>1660</v>
      </c>
      <c r="AY194" s="29" t="s">
        <v>1661</v>
      </c>
      <c r="AZ194" s="35" t="s">
        <v>1662</v>
      </c>
      <c r="BA194" s="21"/>
      <c r="BB194" s="21"/>
      <c r="BC194" s="21"/>
      <c r="BD194" s="21"/>
      <c r="BE194" s="21" t="s">
        <v>109</v>
      </c>
      <c r="BF194" s="30"/>
      <c r="BG194" s="30"/>
      <c r="BH194" s="30"/>
      <c r="BI194" s="30"/>
    </row>
    <row r="195" customFormat="false" ht="18" hidden="false" customHeight="true" outlineLevel="0" collapsed="false">
      <c r="A195" s="20" t="n">
        <v>192</v>
      </c>
      <c r="B195" s="21" t="s">
        <v>1432</v>
      </c>
      <c r="C195" s="21" t="s">
        <v>405</v>
      </c>
      <c r="D195" s="21" t="s">
        <v>1433</v>
      </c>
      <c r="E195" s="22" t="n">
        <v>42909</v>
      </c>
      <c r="F195" s="23" t="s">
        <v>129</v>
      </c>
      <c r="G195" s="23" t="s">
        <v>62</v>
      </c>
      <c r="H195" s="23" t="s">
        <v>1000</v>
      </c>
      <c r="I195" s="24" t="s">
        <v>1453</v>
      </c>
      <c r="J195" s="24" t="s">
        <v>95</v>
      </c>
      <c r="K195" s="24" t="s">
        <v>237</v>
      </c>
      <c r="L195" s="24" t="s">
        <v>67</v>
      </c>
      <c r="M195" s="25" t="n">
        <v>1</v>
      </c>
      <c r="N195" s="25" t="s">
        <v>68</v>
      </c>
      <c r="O195" s="25" t="s">
        <v>1663</v>
      </c>
      <c r="P195" s="25" t="s">
        <v>70</v>
      </c>
      <c r="Q195" s="25" t="s">
        <v>282</v>
      </c>
      <c r="R195" s="26" t="s">
        <v>1664</v>
      </c>
      <c r="S195" s="26" t="s">
        <v>73</v>
      </c>
      <c r="T195" s="26" t="n">
        <v>25</v>
      </c>
      <c r="U195" s="26" t="s">
        <v>99</v>
      </c>
      <c r="V195" s="26" t="s">
        <v>135</v>
      </c>
      <c r="W195" s="26" t="s">
        <v>136</v>
      </c>
      <c r="X195" s="26" t="s">
        <v>72</v>
      </c>
      <c r="Y195" s="26" t="s">
        <v>72</v>
      </c>
      <c r="Z195" s="26" t="s">
        <v>72</v>
      </c>
      <c r="AA195" s="26" t="s">
        <v>1665</v>
      </c>
      <c r="AB195" s="26" t="s">
        <v>162</v>
      </c>
      <c r="AC195" s="27" t="s">
        <v>79</v>
      </c>
      <c r="AD195" s="27" t="s">
        <v>79</v>
      </c>
      <c r="AE195" s="27" t="s">
        <v>79</v>
      </c>
      <c r="AF195" s="27" t="s">
        <v>79</v>
      </c>
      <c r="AG195" s="27" t="s">
        <v>79</v>
      </c>
      <c r="AH195" s="27" t="s">
        <v>79</v>
      </c>
      <c r="AI195" s="27" t="s">
        <v>79</v>
      </c>
      <c r="AJ195" s="27" t="s">
        <v>79</v>
      </c>
      <c r="AK195" s="27" t="s">
        <v>79</v>
      </c>
      <c r="AL195" s="27" t="s">
        <v>79</v>
      </c>
      <c r="AM195" s="27" t="s">
        <v>79</v>
      </c>
      <c r="AN195" s="25" t="s">
        <v>102</v>
      </c>
      <c r="AO195" s="25" t="s">
        <v>83</v>
      </c>
      <c r="AP195" s="25" t="s">
        <v>103</v>
      </c>
      <c r="AQ195" s="25" t="s">
        <v>83</v>
      </c>
      <c r="AR195" s="25" t="s">
        <v>104</v>
      </c>
      <c r="AS195" s="25"/>
      <c r="AT195" s="25"/>
      <c r="AU195" s="20" t="s">
        <v>1666</v>
      </c>
      <c r="AV195" s="21" t="s">
        <v>85</v>
      </c>
      <c r="AW195" s="21" t="s">
        <v>1667</v>
      </c>
      <c r="AX195" s="29" t="s">
        <v>1668</v>
      </c>
      <c r="AY195" s="35" t="s">
        <v>1669</v>
      </c>
      <c r="AZ195" s="35" t="s">
        <v>1670</v>
      </c>
      <c r="BA195" s="21"/>
      <c r="BB195" s="21"/>
      <c r="BC195" s="21"/>
      <c r="BD195" s="21"/>
      <c r="BE195" s="21" t="s">
        <v>266</v>
      </c>
      <c r="BF195" s="30"/>
      <c r="BG195" s="30"/>
      <c r="BH195" s="30"/>
      <c r="BI195" s="30"/>
    </row>
    <row r="196" customFormat="false" ht="18" hidden="false" customHeight="true" outlineLevel="0" collapsed="false">
      <c r="A196" s="20" t="n">
        <v>193</v>
      </c>
      <c r="B196" s="21" t="s">
        <v>1432</v>
      </c>
      <c r="C196" s="21" t="s">
        <v>405</v>
      </c>
      <c r="D196" s="21" t="s">
        <v>1433</v>
      </c>
      <c r="E196" s="22" t="n">
        <v>42916</v>
      </c>
      <c r="F196" s="23" t="s">
        <v>129</v>
      </c>
      <c r="G196" s="23" t="s">
        <v>62</v>
      </c>
      <c r="H196" s="23" t="s">
        <v>1671</v>
      </c>
      <c r="I196" s="24" t="s">
        <v>1672</v>
      </c>
      <c r="J196" s="24" t="s">
        <v>95</v>
      </c>
      <c r="K196" s="24" t="s">
        <v>66</v>
      </c>
      <c r="L196" s="24" t="s">
        <v>67</v>
      </c>
      <c r="M196" s="25" t="n">
        <v>1</v>
      </c>
      <c r="N196" s="25" t="s">
        <v>68</v>
      </c>
      <c r="O196" s="25" t="s">
        <v>1673</v>
      </c>
      <c r="P196" s="25" t="s">
        <v>70</v>
      </c>
      <c r="Q196" s="25" t="s">
        <v>71</v>
      </c>
      <c r="R196" s="26" t="s">
        <v>434</v>
      </c>
      <c r="S196" s="26" t="s">
        <v>73</v>
      </c>
      <c r="T196" s="26" t="n">
        <v>27</v>
      </c>
      <c r="U196" s="26" t="s">
        <v>99</v>
      </c>
      <c r="V196" s="26" t="s">
        <v>74</v>
      </c>
      <c r="W196" s="26" t="s">
        <v>75</v>
      </c>
      <c r="X196" s="26" t="s">
        <v>76</v>
      </c>
      <c r="Y196" s="26" t="s">
        <v>100</v>
      </c>
      <c r="Z196" s="26" t="s">
        <v>100</v>
      </c>
      <c r="AA196" s="26" t="s">
        <v>1674</v>
      </c>
      <c r="AB196" s="26" t="s">
        <v>213</v>
      </c>
      <c r="AC196" s="27" t="s">
        <v>79</v>
      </c>
      <c r="AD196" s="27" t="s">
        <v>79</v>
      </c>
      <c r="AE196" s="27" t="s">
        <v>79</v>
      </c>
      <c r="AF196" s="27" t="s">
        <v>79</v>
      </c>
      <c r="AG196" s="27" t="s">
        <v>79</v>
      </c>
      <c r="AH196" s="27" t="s">
        <v>79</v>
      </c>
      <c r="AI196" s="27" t="s">
        <v>79</v>
      </c>
      <c r="AJ196" s="27" t="s">
        <v>79</v>
      </c>
      <c r="AK196" s="27" t="s">
        <v>79</v>
      </c>
      <c r="AL196" s="27" t="s">
        <v>79</v>
      </c>
      <c r="AM196" s="27" t="s">
        <v>79</v>
      </c>
      <c r="AN196" s="25" t="s">
        <v>373</v>
      </c>
      <c r="AO196" s="25" t="s">
        <v>83</v>
      </c>
      <c r="AP196" s="25" t="s">
        <v>103</v>
      </c>
      <c r="AQ196" s="25" t="s">
        <v>83</v>
      </c>
      <c r="AR196" s="25" t="s">
        <v>104</v>
      </c>
      <c r="AS196" s="25"/>
      <c r="AT196" s="25"/>
      <c r="AU196" s="28" t="s">
        <v>1675</v>
      </c>
      <c r="AV196" s="21" t="s">
        <v>85</v>
      </c>
      <c r="AW196" s="21" t="s">
        <v>1676</v>
      </c>
      <c r="AX196" s="29" t="s">
        <v>1677</v>
      </c>
      <c r="AY196" s="35" t="s">
        <v>1678</v>
      </c>
      <c r="AZ196" s="29" t="s">
        <v>1679</v>
      </c>
      <c r="BA196" s="29" t="s">
        <v>1680</v>
      </c>
      <c r="BB196" s="29" t="s">
        <v>1681</v>
      </c>
      <c r="BC196" s="21"/>
      <c r="BD196" s="21"/>
      <c r="BE196" s="21" t="s">
        <v>109</v>
      </c>
      <c r="BF196" s="30"/>
      <c r="BG196" s="30"/>
      <c r="BH196" s="30"/>
      <c r="BI196" s="30"/>
    </row>
    <row r="197" customFormat="false" ht="18" hidden="false" customHeight="true" outlineLevel="0" collapsed="false">
      <c r="A197" s="20" t="n">
        <v>194</v>
      </c>
      <c r="B197" s="21" t="s">
        <v>1432</v>
      </c>
      <c r="C197" s="21" t="s">
        <v>405</v>
      </c>
      <c r="D197" s="21" t="s">
        <v>1433</v>
      </c>
      <c r="E197" s="22" t="n">
        <v>42916</v>
      </c>
      <c r="F197" s="23" t="s">
        <v>129</v>
      </c>
      <c r="G197" s="23" t="s">
        <v>62</v>
      </c>
      <c r="H197" s="23" t="s">
        <v>1671</v>
      </c>
      <c r="I197" s="24" t="s">
        <v>865</v>
      </c>
      <c r="J197" s="24" t="s">
        <v>170</v>
      </c>
      <c r="K197" s="24" t="s">
        <v>113</v>
      </c>
      <c r="L197" s="24" t="s">
        <v>67</v>
      </c>
      <c r="M197" s="25" t="n">
        <v>1</v>
      </c>
      <c r="N197" s="25" t="s">
        <v>68</v>
      </c>
      <c r="O197" s="25" t="s">
        <v>1682</v>
      </c>
      <c r="P197" s="25" t="s">
        <v>70</v>
      </c>
      <c r="Q197" s="25" t="s">
        <v>71</v>
      </c>
      <c r="R197" s="26" t="s">
        <v>72</v>
      </c>
      <c r="S197" s="26" t="s">
        <v>73</v>
      </c>
      <c r="T197" s="26" t="s">
        <v>618</v>
      </c>
      <c r="U197" s="26" t="s">
        <v>159</v>
      </c>
      <c r="V197" s="26" t="s">
        <v>119</v>
      </c>
      <c r="W197" s="26" t="s">
        <v>120</v>
      </c>
      <c r="X197" s="26" t="s">
        <v>160</v>
      </c>
      <c r="Y197" s="26" t="s">
        <v>157</v>
      </c>
      <c r="Z197" s="26" t="s">
        <v>157</v>
      </c>
      <c r="AA197" s="26" t="s">
        <v>1683</v>
      </c>
      <c r="AB197" s="26" t="s">
        <v>213</v>
      </c>
      <c r="AC197" s="27" t="s">
        <v>79</v>
      </c>
      <c r="AD197" s="27" t="s">
        <v>79</v>
      </c>
      <c r="AE197" s="27" t="s">
        <v>79</v>
      </c>
      <c r="AF197" s="27" t="s">
        <v>79</v>
      </c>
      <c r="AG197" s="27" t="s">
        <v>79</v>
      </c>
      <c r="AH197" s="27" t="s">
        <v>79</v>
      </c>
      <c r="AI197" s="27" t="s">
        <v>79</v>
      </c>
      <c r="AJ197" s="27" t="s">
        <v>79</v>
      </c>
      <c r="AK197" s="27" t="s">
        <v>79</v>
      </c>
      <c r="AL197" s="27" t="s">
        <v>79</v>
      </c>
      <c r="AM197" s="27" t="s">
        <v>79</v>
      </c>
      <c r="AN197" s="25" t="s">
        <v>102</v>
      </c>
      <c r="AO197" s="25" t="s">
        <v>83</v>
      </c>
      <c r="AP197" s="25" t="s">
        <v>103</v>
      </c>
      <c r="AQ197" s="25" t="s">
        <v>83</v>
      </c>
      <c r="AR197" s="25" t="s">
        <v>104</v>
      </c>
      <c r="AS197" s="25"/>
      <c r="AT197" s="25"/>
      <c r="AU197" s="28" t="s">
        <v>1675</v>
      </c>
      <c r="AV197" s="21" t="s">
        <v>85</v>
      </c>
      <c r="AW197" s="21" t="s">
        <v>1676</v>
      </c>
      <c r="AX197" s="29" t="s">
        <v>1684</v>
      </c>
      <c r="AY197" s="35" t="s">
        <v>1678</v>
      </c>
      <c r="AZ197" s="35" t="s">
        <v>1685</v>
      </c>
      <c r="BA197" s="29" t="s">
        <v>1680</v>
      </c>
      <c r="BB197" s="29" t="s">
        <v>1681</v>
      </c>
      <c r="BC197" s="21"/>
      <c r="BD197" s="21"/>
      <c r="BE197" s="21" t="s">
        <v>109</v>
      </c>
      <c r="BF197" s="30"/>
      <c r="BG197" s="30"/>
      <c r="BH197" s="30"/>
      <c r="BI197" s="30"/>
    </row>
    <row r="198" customFormat="false" ht="18" hidden="false" customHeight="true" outlineLevel="0" collapsed="false">
      <c r="A198" s="20" t="n">
        <v>195</v>
      </c>
      <c r="B198" s="21" t="s">
        <v>1686</v>
      </c>
      <c r="C198" s="21" t="s">
        <v>461</v>
      </c>
      <c r="D198" s="21" t="s">
        <v>1433</v>
      </c>
      <c r="E198" s="22" t="n">
        <v>42917</v>
      </c>
      <c r="F198" s="23" t="s">
        <v>679</v>
      </c>
      <c r="G198" s="23" t="s">
        <v>182</v>
      </c>
      <c r="H198" s="23" t="s">
        <v>1687</v>
      </c>
      <c r="I198" s="24" t="s">
        <v>634</v>
      </c>
      <c r="J198" s="24" t="s">
        <v>218</v>
      </c>
      <c r="K198" s="24" t="s">
        <v>113</v>
      </c>
      <c r="L198" s="24" t="s">
        <v>67</v>
      </c>
      <c r="M198" s="25" t="n">
        <v>2</v>
      </c>
      <c r="N198" s="25" t="s">
        <v>184</v>
      </c>
      <c r="O198" s="31" t="s">
        <v>1688</v>
      </c>
      <c r="P198" s="25" t="s">
        <v>186</v>
      </c>
      <c r="Q198" s="25" t="s">
        <v>1133</v>
      </c>
      <c r="R198" s="26" t="s">
        <v>1689</v>
      </c>
      <c r="S198" s="26" t="s">
        <v>73</v>
      </c>
      <c r="T198" s="26" t="n">
        <v>18</v>
      </c>
      <c r="U198" s="26" t="s">
        <v>157</v>
      </c>
      <c r="V198" s="26" t="s">
        <v>135</v>
      </c>
      <c r="W198" s="26" t="s">
        <v>136</v>
      </c>
      <c r="X198" s="26" t="s">
        <v>160</v>
      </c>
      <c r="Y198" s="26" t="s">
        <v>100</v>
      </c>
      <c r="Z198" s="26" t="s">
        <v>100</v>
      </c>
      <c r="AA198" s="26" t="s">
        <v>147</v>
      </c>
      <c r="AB198" s="26" t="s">
        <v>148</v>
      </c>
      <c r="AC198" s="27" t="s">
        <v>79</v>
      </c>
      <c r="AD198" s="27" t="s">
        <v>79</v>
      </c>
      <c r="AE198" s="27" t="s">
        <v>79</v>
      </c>
      <c r="AF198" s="27" t="s">
        <v>79</v>
      </c>
      <c r="AG198" s="27" t="s">
        <v>79</v>
      </c>
      <c r="AH198" s="27" t="s">
        <v>79</v>
      </c>
      <c r="AI198" s="27" t="s">
        <v>79</v>
      </c>
      <c r="AJ198" s="27" t="s">
        <v>79</v>
      </c>
      <c r="AK198" s="27" t="s">
        <v>79</v>
      </c>
      <c r="AL198" s="27" t="s">
        <v>79</v>
      </c>
      <c r="AM198" s="27" t="s">
        <v>79</v>
      </c>
      <c r="AN198" s="25" t="s">
        <v>102</v>
      </c>
      <c r="AO198" s="25" t="s">
        <v>83</v>
      </c>
      <c r="AP198" s="25" t="s">
        <v>103</v>
      </c>
      <c r="AQ198" s="25" t="s">
        <v>83</v>
      </c>
      <c r="AR198" s="25" t="s">
        <v>104</v>
      </c>
      <c r="AS198" s="25" t="s">
        <v>1690</v>
      </c>
      <c r="AT198" s="25"/>
      <c r="AU198" s="20" t="s">
        <v>1691</v>
      </c>
      <c r="AV198" s="21" t="s">
        <v>85</v>
      </c>
      <c r="AW198" s="21" t="s">
        <v>1692</v>
      </c>
      <c r="AX198" s="29" t="s">
        <v>1693</v>
      </c>
      <c r="AY198" s="21"/>
      <c r="AZ198" s="21"/>
      <c r="BA198" s="21"/>
      <c r="BB198" s="21"/>
      <c r="BC198" s="21"/>
      <c r="BD198" s="21"/>
      <c r="BE198" s="21" t="s">
        <v>109</v>
      </c>
      <c r="BF198" s="30"/>
      <c r="BG198" s="30"/>
      <c r="BH198" s="30"/>
      <c r="BI198" s="30"/>
    </row>
    <row r="199" customFormat="false" ht="18" hidden="false" customHeight="true" outlineLevel="0" collapsed="false">
      <c r="A199" s="20" t="n">
        <v>196</v>
      </c>
      <c r="B199" s="21" t="s">
        <v>1686</v>
      </c>
      <c r="C199" s="21" t="s">
        <v>461</v>
      </c>
      <c r="D199" s="21" t="s">
        <v>1433</v>
      </c>
      <c r="E199" s="22" t="n">
        <v>42918</v>
      </c>
      <c r="F199" s="23" t="s">
        <v>367</v>
      </c>
      <c r="G199" s="23" t="s">
        <v>153</v>
      </c>
      <c r="H199" s="23" t="s">
        <v>368</v>
      </c>
      <c r="I199" s="24" t="s">
        <v>94</v>
      </c>
      <c r="J199" s="24" t="s">
        <v>95</v>
      </c>
      <c r="K199" s="24" t="s">
        <v>66</v>
      </c>
      <c r="L199" s="24" t="s">
        <v>67</v>
      </c>
      <c r="M199" s="25" t="n">
        <v>1</v>
      </c>
      <c r="N199" s="25" t="s">
        <v>68</v>
      </c>
      <c r="O199" s="25" t="s">
        <v>1694</v>
      </c>
      <c r="P199" s="25" t="s">
        <v>70</v>
      </c>
      <c r="Q199" s="25" t="s">
        <v>97</v>
      </c>
      <c r="R199" s="26" t="s">
        <v>1695</v>
      </c>
      <c r="S199" s="26" t="s">
        <v>73</v>
      </c>
      <c r="T199" s="26" t="n">
        <v>20</v>
      </c>
      <c r="U199" s="26" t="s">
        <v>157</v>
      </c>
      <c r="V199" s="26" t="s">
        <v>74</v>
      </c>
      <c r="W199" s="26" t="s">
        <v>75</v>
      </c>
      <c r="X199" s="26" t="s">
        <v>76</v>
      </c>
      <c r="Y199" s="26" t="s">
        <v>100</v>
      </c>
      <c r="Z199" s="26" t="s">
        <v>100</v>
      </c>
      <c r="AA199" s="26" t="s">
        <v>1696</v>
      </c>
      <c r="AB199" s="26" t="s">
        <v>162</v>
      </c>
      <c r="AC199" s="27" t="s">
        <v>79</v>
      </c>
      <c r="AD199" s="27" t="s">
        <v>79</v>
      </c>
      <c r="AE199" s="27" t="s">
        <v>79</v>
      </c>
      <c r="AF199" s="27" t="s">
        <v>79</v>
      </c>
      <c r="AG199" s="27" t="s">
        <v>79</v>
      </c>
      <c r="AH199" s="27" t="s">
        <v>79</v>
      </c>
      <c r="AI199" s="27" t="s">
        <v>79</v>
      </c>
      <c r="AJ199" s="27" t="s">
        <v>79</v>
      </c>
      <c r="AK199" s="27" t="s">
        <v>79</v>
      </c>
      <c r="AL199" s="27" t="s">
        <v>79</v>
      </c>
      <c r="AM199" s="27" t="s">
        <v>79</v>
      </c>
      <c r="AN199" s="25" t="s">
        <v>102</v>
      </c>
      <c r="AO199" s="25" t="s">
        <v>83</v>
      </c>
      <c r="AP199" s="25" t="s">
        <v>103</v>
      </c>
      <c r="AQ199" s="25" t="s">
        <v>83</v>
      </c>
      <c r="AR199" s="25" t="s">
        <v>104</v>
      </c>
      <c r="AS199" s="25"/>
      <c r="AT199" s="25"/>
      <c r="AU199" s="20"/>
      <c r="AV199" s="21" t="s">
        <v>85</v>
      </c>
      <c r="AW199" s="21" t="s">
        <v>1697</v>
      </c>
      <c r="AX199" s="29" t="s">
        <v>1698</v>
      </c>
      <c r="AY199" s="29" t="s">
        <v>1699</v>
      </c>
      <c r="AZ199" s="29" t="s">
        <v>1700</v>
      </c>
      <c r="BA199" s="21"/>
      <c r="BB199" s="21"/>
      <c r="BC199" s="21"/>
      <c r="BD199" s="21"/>
      <c r="BE199" s="21" t="s">
        <v>109</v>
      </c>
      <c r="BF199" s="30"/>
      <c r="BG199" s="30"/>
      <c r="BH199" s="30"/>
      <c r="BI199" s="30"/>
    </row>
    <row r="200" customFormat="false" ht="18" hidden="false" customHeight="true" outlineLevel="0" collapsed="false">
      <c r="A200" s="20" t="n">
        <v>197</v>
      </c>
      <c r="B200" s="21" t="s">
        <v>1686</v>
      </c>
      <c r="C200" s="21" t="s">
        <v>461</v>
      </c>
      <c r="D200" s="21" t="s">
        <v>1433</v>
      </c>
      <c r="E200" s="22" t="n">
        <v>42919</v>
      </c>
      <c r="F200" s="23" t="s">
        <v>329</v>
      </c>
      <c r="G200" s="23" t="s">
        <v>62</v>
      </c>
      <c r="H200" s="23" t="s">
        <v>1701</v>
      </c>
      <c r="I200" s="24" t="s">
        <v>112</v>
      </c>
      <c r="J200" s="24" t="s">
        <v>95</v>
      </c>
      <c r="K200" s="24" t="s">
        <v>1702</v>
      </c>
      <c r="L200" s="24" t="s">
        <v>209</v>
      </c>
      <c r="M200" s="25" t="n">
        <v>1</v>
      </c>
      <c r="N200" s="25" t="s">
        <v>68</v>
      </c>
      <c r="O200" s="25" t="s">
        <v>1703</v>
      </c>
      <c r="P200" s="25" t="s">
        <v>70</v>
      </c>
      <c r="Q200" s="25" t="s">
        <v>282</v>
      </c>
      <c r="R200" s="26" t="s">
        <v>1704</v>
      </c>
      <c r="S200" s="26" t="s">
        <v>73</v>
      </c>
      <c r="T200" s="26" t="n">
        <v>22</v>
      </c>
      <c r="U200" s="26" t="s">
        <v>99</v>
      </c>
      <c r="V200" s="26" t="s">
        <v>1705</v>
      </c>
      <c r="W200" s="26" t="s">
        <v>315</v>
      </c>
      <c r="X200" s="26" t="s">
        <v>121</v>
      </c>
      <c r="Y200" s="26" t="s">
        <v>72</v>
      </c>
      <c r="Z200" s="26" t="s">
        <v>72</v>
      </c>
      <c r="AA200" s="26" t="s">
        <v>323</v>
      </c>
      <c r="AB200" s="26" t="s">
        <v>324</v>
      </c>
      <c r="AC200" s="27" t="s">
        <v>79</v>
      </c>
      <c r="AD200" s="27" t="s">
        <v>79</v>
      </c>
      <c r="AE200" s="27" t="s">
        <v>79</v>
      </c>
      <c r="AF200" s="27" t="s">
        <v>79</v>
      </c>
      <c r="AG200" s="27" t="s">
        <v>79</v>
      </c>
      <c r="AH200" s="27" t="s">
        <v>79</v>
      </c>
      <c r="AI200" s="27" t="s">
        <v>79</v>
      </c>
      <c r="AJ200" s="27" t="s">
        <v>79</v>
      </c>
      <c r="AK200" s="27" t="s">
        <v>79</v>
      </c>
      <c r="AL200" s="27" t="s">
        <v>79</v>
      </c>
      <c r="AM200" s="27" t="s">
        <v>79</v>
      </c>
      <c r="AN200" s="25" t="s">
        <v>102</v>
      </c>
      <c r="AO200" s="25" t="s">
        <v>83</v>
      </c>
      <c r="AP200" s="25" t="s">
        <v>103</v>
      </c>
      <c r="AQ200" s="25" t="s">
        <v>83</v>
      </c>
      <c r="AR200" s="25" t="s">
        <v>104</v>
      </c>
      <c r="AS200" s="25"/>
      <c r="AT200" s="25"/>
      <c r="AU200" s="20"/>
      <c r="AV200" s="21" t="s">
        <v>85</v>
      </c>
      <c r="AW200" s="21" t="s">
        <v>1706</v>
      </c>
      <c r="AX200" s="35" t="s">
        <v>1707</v>
      </c>
      <c r="AY200" s="29" t="s">
        <v>1708</v>
      </c>
      <c r="AZ200" s="29" t="s">
        <v>1709</v>
      </c>
      <c r="BA200" s="21"/>
      <c r="BB200" s="21"/>
      <c r="BC200" s="21"/>
      <c r="BD200" s="21"/>
      <c r="BE200" s="21" t="s">
        <v>109</v>
      </c>
      <c r="BF200" s="30"/>
      <c r="BG200" s="30"/>
      <c r="BH200" s="30"/>
      <c r="BI200" s="30"/>
    </row>
    <row r="201" customFormat="false" ht="18" hidden="false" customHeight="true" outlineLevel="0" collapsed="false">
      <c r="A201" s="20" t="n">
        <v>198</v>
      </c>
      <c r="B201" s="21" t="s">
        <v>1686</v>
      </c>
      <c r="C201" s="21" t="s">
        <v>461</v>
      </c>
      <c r="D201" s="21" t="s">
        <v>1433</v>
      </c>
      <c r="E201" s="22" t="n">
        <v>42930</v>
      </c>
      <c r="F201" s="23" t="s">
        <v>329</v>
      </c>
      <c r="G201" s="23" t="s">
        <v>62</v>
      </c>
      <c r="H201" s="23" t="s">
        <v>643</v>
      </c>
      <c r="I201" s="24" t="s">
        <v>1655</v>
      </c>
      <c r="J201" s="24" t="s">
        <v>95</v>
      </c>
      <c r="K201" s="24" t="s">
        <v>66</v>
      </c>
      <c r="L201" s="24" t="s">
        <v>67</v>
      </c>
      <c r="M201" s="25" t="n">
        <v>1</v>
      </c>
      <c r="N201" s="25" t="s">
        <v>68</v>
      </c>
      <c r="O201" s="25" t="s">
        <v>1710</v>
      </c>
      <c r="P201" s="25" t="s">
        <v>73</v>
      </c>
      <c r="Q201" s="25" t="s">
        <v>100</v>
      </c>
      <c r="R201" s="26" t="s">
        <v>1711</v>
      </c>
      <c r="S201" s="26" t="s">
        <v>73</v>
      </c>
      <c r="T201" s="26" t="n">
        <v>24</v>
      </c>
      <c r="U201" s="26" t="s">
        <v>99</v>
      </c>
      <c r="V201" s="26" t="s">
        <v>1657</v>
      </c>
      <c r="W201" s="26" t="s">
        <v>315</v>
      </c>
      <c r="X201" s="26" t="s">
        <v>76</v>
      </c>
      <c r="Y201" s="26" t="s">
        <v>100</v>
      </c>
      <c r="Z201" s="26" t="s">
        <v>100</v>
      </c>
      <c r="AA201" s="26" t="s">
        <v>1712</v>
      </c>
      <c r="AB201" s="26" t="s">
        <v>213</v>
      </c>
      <c r="AC201" s="27" t="s">
        <v>79</v>
      </c>
      <c r="AD201" s="27" t="s">
        <v>79</v>
      </c>
      <c r="AE201" s="27" t="s">
        <v>79</v>
      </c>
      <c r="AF201" s="27" t="s">
        <v>79</v>
      </c>
      <c r="AG201" s="27" t="s">
        <v>79</v>
      </c>
      <c r="AH201" s="27" t="s">
        <v>79</v>
      </c>
      <c r="AI201" s="27" t="s">
        <v>79</v>
      </c>
      <c r="AJ201" s="27" t="s">
        <v>79</v>
      </c>
      <c r="AK201" s="27" t="s">
        <v>79</v>
      </c>
      <c r="AL201" s="27" t="s">
        <v>79</v>
      </c>
      <c r="AM201" s="27" t="s">
        <v>79</v>
      </c>
      <c r="AN201" s="25" t="s">
        <v>102</v>
      </c>
      <c r="AO201" s="25" t="s">
        <v>81</v>
      </c>
      <c r="AP201" s="25" t="s">
        <v>82</v>
      </c>
      <c r="AQ201" s="25" t="s">
        <v>83</v>
      </c>
      <c r="AR201" s="25" t="s">
        <v>84</v>
      </c>
      <c r="AS201" s="25"/>
      <c r="AT201" s="25"/>
      <c r="AU201" s="28" t="s">
        <v>1713</v>
      </c>
      <c r="AV201" s="21" t="s">
        <v>85</v>
      </c>
      <c r="AW201" s="21" t="s">
        <v>1714</v>
      </c>
      <c r="AX201" s="29" t="s">
        <v>1715</v>
      </c>
      <c r="AY201" s="29" t="s">
        <v>1716</v>
      </c>
      <c r="AZ201" s="29" t="s">
        <v>1717</v>
      </c>
      <c r="BA201" s="29" t="s">
        <v>1718</v>
      </c>
      <c r="BB201" s="21"/>
      <c r="BC201" s="21"/>
      <c r="BD201" s="21"/>
      <c r="BE201" s="21" t="s">
        <v>109</v>
      </c>
      <c r="BF201" s="30"/>
      <c r="BG201" s="30"/>
      <c r="BH201" s="30"/>
      <c r="BI201" s="30"/>
    </row>
    <row r="202" customFormat="false" ht="18" hidden="false" customHeight="true" outlineLevel="0" collapsed="false">
      <c r="A202" s="20" t="n">
        <v>199</v>
      </c>
      <c r="B202" s="21" t="s">
        <v>1686</v>
      </c>
      <c r="C202" s="21" t="s">
        <v>461</v>
      </c>
      <c r="D202" s="21" t="s">
        <v>1433</v>
      </c>
      <c r="E202" s="22" t="n">
        <v>42932</v>
      </c>
      <c r="F202" s="23" t="s">
        <v>329</v>
      </c>
      <c r="G202" s="23" t="s">
        <v>62</v>
      </c>
      <c r="H202" s="23" t="s">
        <v>643</v>
      </c>
      <c r="I202" s="24" t="s">
        <v>94</v>
      </c>
      <c r="J202" s="24" t="s">
        <v>95</v>
      </c>
      <c r="K202" s="24" t="s">
        <v>1719</v>
      </c>
      <c r="L202" s="24" t="s">
        <v>731</v>
      </c>
      <c r="M202" s="25" t="n">
        <v>2</v>
      </c>
      <c r="N202" s="25" t="s">
        <v>184</v>
      </c>
      <c r="O202" s="31" t="s">
        <v>1720</v>
      </c>
      <c r="P202" s="25" t="s">
        <v>186</v>
      </c>
      <c r="Q202" s="25" t="s">
        <v>1721</v>
      </c>
      <c r="R202" s="26" t="s">
        <v>1722</v>
      </c>
      <c r="S202" s="26" t="s">
        <v>73</v>
      </c>
      <c r="T202" s="26" t="n">
        <v>32</v>
      </c>
      <c r="U202" s="26" t="s">
        <v>99</v>
      </c>
      <c r="V202" s="26" t="s">
        <v>74</v>
      </c>
      <c r="W202" s="26" t="s">
        <v>75</v>
      </c>
      <c r="X202" s="26" t="s">
        <v>76</v>
      </c>
      <c r="Y202" s="26" t="s">
        <v>100</v>
      </c>
      <c r="Z202" s="26" t="s">
        <v>100</v>
      </c>
      <c r="AA202" s="26" t="s">
        <v>1723</v>
      </c>
      <c r="AB202" s="26" t="s">
        <v>162</v>
      </c>
      <c r="AC202" s="27" t="s">
        <v>79</v>
      </c>
      <c r="AD202" s="27" t="s">
        <v>79</v>
      </c>
      <c r="AE202" s="27" t="s">
        <v>79</v>
      </c>
      <c r="AF202" s="27" t="s">
        <v>79</v>
      </c>
      <c r="AG202" s="27" t="s">
        <v>79</v>
      </c>
      <c r="AH202" s="27" t="s">
        <v>79</v>
      </c>
      <c r="AI202" s="27" t="s">
        <v>79</v>
      </c>
      <c r="AJ202" s="27" t="s">
        <v>79</v>
      </c>
      <c r="AK202" s="27" t="s">
        <v>79</v>
      </c>
      <c r="AL202" s="27" t="s">
        <v>79</v>
      </c>
      <c r="AM202" s="27" t="s">
        <v>79</v>
      </c>
      <c r="AN202" s="25" t="s">
        <v>102</v>
      </c>
      <c r="AO202" s="25" t="s">
        <v>83</v>
      </c>
      <c r="AP202" s="25" t="s">
        <v>103</v>
      </c>
      <c r="AQ202" s="25" t="s">
        <v>83</v>
      </c>
      <c r="AR202" s="25" t="s">
        <v>104</v>
      </c>
      <c r="AS202" s="25" t="s">
        <v>1724</v>
      </c>
      <c r="AT202" s="25"/>
      <c r="AU202" s="20" t="s">
        <v>1725</v>
      </c>
      <c r="AV202" s="21" t="s">
        <v>85</v>
      </c>
      <c r="AW202" s="21" t="s">
        <v>1726</v>
      </c>
      <c r="AX202" s="29" t="s">
        <v>1727</v>
      </c>
      <c r="AY202" s="29" t="s">
        <v>1728</v>
      </c>
      <c r="AZ202" s="29" t="s">
        <v>1729</v>
      </c>
      <c r="BA202" s="21"/>
      <c r="BB202" s="21"/>
      <c r="BC202" s="21"/>
      <c r="BD202" s="21"/>
      <c r="BE202" s="21" t="s">
        <v>109</v>
      </c>
      <c r="BF202" s="30"/>
      <c r="BG202" s="30"/>
      <c r="BH202" s="30"/>
      <c r="BI202" s="30"/>
    </row>
    <row r="203" customFormat="false" ht="18" hidden="false" customHeight="true" outlineLevel="0" collapsed="false">
      <c r="A203" s="20" t="n">
        <v>200</v>
      </c>
      <c r="B203" s="21" t="s">
        <v>1686</v>
      </c>
      <c r="C203" s="21" t="s">
        <v>461</v>
      </c>
      <c r="D203" s="21" t="s">
        <v>1433</v>
      </c>
      <c r="E203" s="22" t="n">
        <v>42933</v>
      </c>
      <c r="F203" s="23" t="s">
        <v>152</v>
      </c>
      <c r="G203" s="23" t="s">
        <v>153</v>
      </c>
      <c r="H203" s="23" t="s">
        <v>154</v>
      </c>
      <c r="I203" s="24" t="s">
        <v>1730</v>
      </c>
      <c r="J203" s="24" t="s">
        <v>218</v>
      </c>
      <c r="K203" s="24" t="s">
        <v>1731</v>
      </c>
      <c r="L203" s="24" t="s">
        <v>209</v>
      </c>
      <c r="M203" s="25" t="n">
        <v>1</v>
      </c>
      <c r="N203" s="25" t="s">
        <v>68</v>
      </c>
      <c r="O203" s="25" t="s">
        <v>1732</v>
      </c>
      <c r="P203" s="25" t="s">
        <v>70</v>
      </c>
      <c r="Q203" s="25" t="s">
        <v>322</v>
      </c>
      <c r="R203" s="26" t="s">
        <v>1733</v>
      </c>
      <c r="S203" s="26" t="s">
        <v>73</v>
      </c>
      <c r="T203" s="26" t="n">
        <v>16</v>
      </c>
      <c r="U203" s="26" t="s">
        <v>159</v>
      </c>
      <c r="V203" s="26" t="s">
        <v>135</v>
      </c>
      <c r="W203" s="26" t="s">
        <v>136</v>
      </c>
      <c r="X203" s="26" t="s">
        <v>160</v>
      </c>
      <c r="Y203" s="26" t="s">
        <v>157</v>
      </c>
      <c r="Z203" s="26" t="s">
        <v>157</v>
      </c>
      <c r="AA203" s="26" t="s">
        <v>1734</v>
      </c>
      <c r="AB203" s="26" t="s">
        <v>324</v>
      </c>
      <c r="AC203" s="27" t="s">
        <v>79</v>
      </c>
      <c r="AD203" s="27" t="s">
        <v>79</v>
      </c>
      <c r="AE203" s="27" t="s">
        <v>79</v>
      </c>
      <c r="AF203" s="27" t="s">
        <v>79</v>
      </c>
      <c r="AG203" s="27" t="s">
        <v>79</v>
      </c>
      <c r="AH203" s="27" t="s">
        <v>79</v>
      </c>
      <c r="AI203" s="27" t="s">
        <v>79</v>
      </c>
      <c r="AJ203" s="27" t="s">
        <v>79</v>
      </c>
      <c r="AK203" s="27" t="s">
        <v>79</v>
      </c>
      <c r="AL203" s="27" t="s">
        <v>79</v>
      </c>
      <c r="AM203" s="27" t="s">
        <v>79</v>
      </c>
      <c r="AN203" s="25" t="s">
        <v>373</v>
      </c>
      <c r="AO203" s="25" t="s">
        <v>83</v>
      </c>
      <c r="AP203" s="25" t="s">
        <v>103</v>
      </c>
      <c r="AQ203" s="25" t="s">
        <v>83</v>
      </c>
      <c r="AR203" s="25" t="s">
        <v>104</v>
      </c>
      <c r="AS203" s="25"/>
      <c r="AT203" s="25"/>
      <c r="AU203" s="20" t="s">
        <v>1735</v>
      </c>
      <c r="AV203" s="21" t="s">
        <v>85</v>
      </c>
      <c r="AW203" s="21" t="s">
        <v>1736</v>
      </c>
      <c r="AX203" s="29" t="s">
        <v>1737</v>
      </c>
      <c r="AY203" s="29" t="s">
        <v>1738</v>
      </c>
      <c r="AZ203" s="29" t="s">
        <v>1737</v>
      </c>
      <c r="BA203" s="21"/>
      <c r="BB203" s="21"/>
      <c r="BC203" s="21"/>
      <c r="BD203" s="21"/>
      <c r="BE203" s="21" t="s">
        <v>109</v>
      </c>
      <c r="BF203" s="30"/>
      <c r="BG203" s="30"/>
      <c r="BH203" s="30"/>
      <c r="BI203" s="30"/>
    </row>
    <row r="204" customFormat="false" ht="18" hidden="false" customHeight="true" outlineLevel="0" collapsed="false">
      <c r="A204" s="20" t="n">
        <v>201</v>
      </c>
      <c r="B204" s="21" t="s">
        <v>1686</v>
      </c>
      <c r="C204" s="21" t="s">
        <v>511</v>
      </c>
      <c r="D204" s="21" t="s">
        <v>1433</v>
      </c>
      <c r="E204" s="22" t="n">
        <v>42954</v>
      </c>
      <c r="F204" s="23" t="s">
        <v>61</v>
      </c>
      <c r="G204" s="23" t="s">
        <v>62</v>
      </c>
      <c r="H204" s="23" t="s">
        <v>1739</v>
      </c>
      <c r="I204" s="24" t="s">
        <v>1740</v>
      </c>
      <c r="J204" s="24" t="s">
        <v>65</v>
      </c>
      <c r="K204" s="24" t="s">
        <v>369</v>
      </c>
      <c r="L204" s="24" t="s">
        <v>209</v>
      </c>
      <c r="M204" s="25" t="n">
        <v>1</v>
      </c>
      <c r="N204" s="25" t="s">
        <v>68</v>
      </c>
      <c r="O204" s="25" t="s">
        <v>1741</v>
      </c>
      <c r="P204" s="25" t="s">
        <v>70</v>
      </c>
      <c r="Q204" s="25" t="s">
        <v>97</v>
      </c>
      <c r="R204" s="26" t="s">
        <v>273</v>
      </c>
      <c r="S204" s="26" t="s">
        <v>73</v>
      </c>
      <c r="T204" s="26" t="n">
        <v>28</v>
      </c>
      <c r="U204" s="26" t="s">
        <v>99</v>
      </c>
      <c r="V204" s="26" t="s">
        <v>74</v>
      </c>
      <c r="W204" s="26" t="s">
        <v>75</v>
      </c>
      <c r="X204" s="26" t="s">
        <v>76</v>
      </c>
      <c r="Y204" s="26" t="s">
        <v>72</v>
      </c>
      <c r="Z204" s="26" t="s">
        <v>72</v>
      </c>
      <c r="AA204" s="26" t="s">
        <v>1742</v>
      </c>
      <c r="AB204" s="26" t="s">
        <v>162</v>
      </c>
      <c r="AC204" s="27" t="s">
        <v>79</v>
      </c>
      <c r="AD204" s="27" t="s">
        <v>79</v>
      </c>
      <c r="AE204" s="27" t="s">
        <v>79</v>
      </c>
      <c r="AF204" s="27" t="s">
        <v>79</v>
      </c>
      <c r="AG204" s="27" t="s">
        <v>79</v>
      </c>
      <c r="AH204" s="27" t="s">
        <v>79</v>
      </c>
      <c r="AI204" s="27" t="s">
        <v>79</v>
      </c>
      <c r="AJ204" s="27" t="s">
        <v>79</v>
      </c>
      <c r="AK204" s="27" t="s">
        <v>79</v>
      </c>
      <c r="AL204" s="27" t="s">
        <v>79</v>
      </c>
      <c r="AM204" s="27" t="s">
        <v>79</v>
      </c>
      <c r="AN204" s="25" t="s">
        <v>201</v>
      </c>
      <c r="AO204" s="25" t="s">
        <v>123</v>
      </c>
      <c r="AP204" s="25" t="s">
        <v>123</v>
      </c>
      <c r="AQ204" s="25" t="s">
        <v>83</v>
      </c>
      <c r="AR204" s="25" t="s">
        <v>104</v>
      </c>
      <c r="AS204" s="25"/>
      <c r="AT204" s="25"/>
      <c r="AU204" s="20"/>
      <c r="AV204" s="21" t="s">
        <v>85</v>
      </c>
      <c r="AW204" s="21" t="s">
        <v>1743</v>
      </c>
      <c r="AX204" s="29" t="s">
        <v>1744</v>
      </c>
      <c r="AY204" s="29" t="s">
        <v>1745</v>
      </c>
      <c r="AZ204" s="21"/>
      <c r="BA204" s="21"/>
      <c r="BB204" s="21"/>
      <c r="BC204" s="21"/>
      <c r="BD204" s="21"/>
      <c r="BE204" s="21" t="s">
        <v>90</v>
      </c>
      <c r="BF204" s="30"/>
      <c r="BG204" s="30"/>
      <c r="BH204" s="30"/>
      <c r="BI204" s="30"/>
    </row>
    <row r="205" customFormat="false" ht="18" hidden="false" customHeight="true" outlineLevel="0" collapsed="false">
      <c r="A205" s="20" t="n">
        <v>202</v>
      </c>
      <c r="B205" s="21" t="s">
        <v>1686</v>
      </c>
      <c r="C205" s="21" t="s">
        <v>511</v>
      </c>
      <c r="D205" s="21" t="s">
        <v>1433</v>
      </c>
      <c r="E205" s="22" t="n">
        <v>42954</v>
      </c>
      <c r="F205" s="23" t="s">
        <v>601</v>
      </c>
      <c r="G205" s="23" t="s">
        <v>111</v>
      </c>
      <c r="H205" s="23" t="s">
        <v>1746</v>
      </c>
      <c r="I205" s="24" t="s">
        <v>94</v>
      </c>
      <c r="J205" s="24" t="s">
        <v>95</v>
      </c>
      <c r="K205" s="24" t="s">
        <v>66</v>
      </c>
      <c r="L205" s="24" t="s">
        <v>67</v>
      </c>
      <c r="M205" s="25" t="n">
        <v>1</v>
      </c>
      <c r="N205" s="25" t="s">
        <v>68</v>
      </c>
      <c r="O205" s="25" t="s">
        <v>1747</v>
      </c>
      <c r="P205" s="25" t="s">
        <v>70</v>
      </c>
      <c r="Q205" s="25" t="s">
        <v>282</v>
      </c>
      <c r="R205" s="26" t="s">
        <v>1748</v>
      </c>
      <c r="S205" s="26" t="s">
        <v>73</v>
      </c>
      <c r="T205" s="26" t="n">
        <v>29</v>
      </c>
      <c r="U205" s="26" t="s">
        <v>99</v>
      </c>
      <c r="V205" s="26" t="s">
        <v>74</v>
      </c>
      <c r="W205" s="26" t="s">
        <v>75</v>
      </c>
      <c r="X205" s="26" t="s">
        <v>76</v>
      </c>
      <c r="Y205" s="26" t="s">
        <v>100</v>
      </c>
      <c r="Z205" s="26" t="s">
        <v>100</v>
      </c>
      <c r="AA205" s="26" t="s">
        <v>1749</v>
      </c>
      <c r="AB205" s="26" t="s">
        <v>162</v>
      </c>
      <c r="AC205" s="27" t="s">
        <v>79</v>
      </c>
      <c r="AD205" s="27" t="s">
        <v>79</v>
      </c>
      <c r="AE205" s="27" t="s">
        <v>79</v>
      </c>
      <c r="AF205" s="27" t="s">
        <v>79</v>
      </c>
      <c r="AG205" s="27" t="s">
        <v>79</v>
      </c>
      <c r="AH205" s="27" t="s">
        <v>79</v>
      </c>
      <c r="AI205" s="27" t="s">
        <v>79</v>
      </c>
      <c r="AJ205" s="27" t="s">
        <v>79</v>
      </c>
      <c r="AK205" s="27" t="s">
        <v>79</v>
      </c>
      <c r="AL205" s="27" t="s">
        <v>79</v>
      </c>
      <c r="AM205" s="27" t="s">
        <v>79</v>
      </c>
      <c r="AN205" s="25" t="s">
        <v>80</v>
      </c>
      <c r="AO205" s="25" t="s">
        <v>81</v>
      </c>
      <c r="AP205" s="25" t="s">
        <v>82</v>
      </c>
      <c r="AQ205" s="25" t="s">
        <v>1438</v>
      </c>
      <c r="AR205" s="25" t="s">
        <v>84</v>
      </c>
      <c r="AS205" s="25"/>
      <c r="AT205" s="25" t="s">
        <v>1750</v>
      </c>
      <c r="AU205" s="20"/>
      <c r="AV205" s="21" t="s">
        <v>85</v>
      </c>
      <c r="AW205" s="21" t="s">
        <v>1751</v>
      </c>
      <c r="AX205" s="29" t="s">
        <v>1752</v>
      </c>
      <c r="AY205" s="29" t="s">
        <v>1753</v>
      </c>
      <c r="AZ205" s="29" t="s">
        <v>1754</v>
      </c>
      <c r="BA205" s="21"/>
      <c r="BB205" s="21"/>
      <c r="BC205" s="21"/>
      <c r="BD205" s="21"/>
      <c r="BE205" s="21" t="s">
        <v>109</v>
      </c>
      <c r="BF205" s="30"/>
      <c r="BG205" s="30"/>
      <c r="BH205" s="30"/>
      <c r="BI205" s="30"/>
    </row>
    <row r="206" customFormat="false" ht="18" hidden="false" customHeight="true" outlineLevel="0" collapsed="false">
      <c r="A206" s="20" t="n">
        <v>203</v>
      </c>
      <c r="B206" s="21" t="s">
        <v>1686</v>
      </c>
      <c r="C206" s="21" t="s">
        <v>511</v>
      </c>
      <c r="D206" s="21" t="s">
        <v>1433</v>
      </c>
      <c r="E206" s="22" t="n">
        <v>42961</v>
      </c>
      <c r="F206" s="23" t="s">
        <v>235</v>
      </c>
      <c r="G206" s="23" t="s">
        <v>92</v>
      </c>
      <c r="H206" s="23" t="s">
        <v>1755</v>
      </c>
      <c r="I206" s="24" t="s">
        <v>1756</v>
      </c>
      <c r="J206" s="24" t="s">
        <v>95</v>
      </c>
      <c r="K206" s="24" t="s">
        <v>113</v>
      </c>
      <c r="L206" s="24" t="s">
        <v>67</v>
      </c>
      <c r="M206" s="25" t="n">
        <v>1</v>
      </c>
      <c r="N206" s="25" t="s">
        <v>68</v>
      </c>
      <c r="O206" s="25" t="s">
        <v>1757</v>
      </c>
      <c r="P206" s="25" t="s">
        <v>70</v>
      </c>
      <c r="Q206" s="25" t="s">
        <v>249</v>
      </c>
      <c r="R206" s="26" t="s">
        <v>1758</v>
      </c>
      <c r="S206" s="26" t="s">
        <v>73</v>
      </c>
      <c r="T206" s="26" t="n">
        <v>28</v>
      </c>
      <c r="U206" s="26" t="s">
        <v>99</v>
      </c>
      <c r="V206" s="26" t="s">
        <v>119</v>
      </c>
      <c r="W206" s="26" t="s">
        <v>120</v>
      </c>
      <c r="X206" s="26" t="s">
        <v>76</v>
      </c>
      <c r="Y206" s="26" t="s">
        <v>100</v>
      </c>
      <c r="Z206" s="26" t="s">
        <v>100</v>
      </c>
      <c r="AA206" s="26" t="s">
        <v>1107</v>
      </c>
      <c r="AB206" s="26" t="s">
        <v>148</v>
      </c>
      <c r="AC206" s="27" t="s">
        <v>79</v>
      </c>
      <c r="AD206" s="27" t="s">
        <v>79</v>
      </c>
      <c r="AE206" s="27" t="s">
        <v>79</v>
      </c>
      <c r="AF206" s="27" t="s">
        <v>79</v>
      </c>
      <c r="AG206" s="27" t="s">
        <v>79</v>
      </c>
      <c r="AH206" s="27" t="s">
        <v>79</v>
      </c>
      <c r="AI206" s="27" t="s">
        <v>79</v>
      </c>
      <c r="AJ206" s="27" t="s">
        <v>79</v>
      </c>
      <c r="AK206" s="27" t="s">
        <v>79</v>
      </c>
      <c r="AL206" s="27" t="s">
        <v>79</v>
      </c>
      <c r="AM206" s="27" t="s">
        <v>79</v>
      </c>
      <c r="AN206" s="25" t="s">
        <v>102</v>
      </c>
      <c r="AO206" s="25" t="s">
        <v>83</v>
      </c>
      <c r="AP206" s="25" t="s">
        <v>103</v>
      </c>
      <c r="AQ206" s="25" t="s">
        <v>83</v>
      </c>
      <c r="AR206" s="25" t="s">
        <v>104</v>
      </c>
      <c r="AS206" s="25" t="s">
        <v>1759</v>
      </c>
      <c r="AT206" s="25"/>
      <c r="AU206" s="20"/>
      <c r="AV206" s="21" t="s">
        <v>85</v>
      </c>
      <c r="AW206" s="21" t="s">
        <v>1760</v>
      </c>
      <c r="AX206" s="29" t="s">
        <v>1761</v>
      </c>
      <c r="AY206" s="29" t="s">
        <v>1762</v>
      </c>
      <c r="AZ206" s="29" t="s">
        <v>1763</v>
      </c>
      <c r="BA206" s="21"/>
      <c r="BB206" s="21"/>
      <c r="BC206" s="21"/>
      <c r="BD206" s="21"/>
      <c r="BE206" s="21" t="s">
        <v>109</v>
      </c>
      <c r="BF206" s="30"/>
      <c r="BG206" s="30"/>
      <c r="BH206" s="30"/>
      <c r="BI206" s="30"/>
    </row>
    <row r="207" customFormat="false" ht="18" hidden="false" customHeight="true" outlineLevel="0" collapsed="false">
      <c r="A207" s="20" t="n">
        <v>204</v>
      </c>
      <c r="B207" s="21" t="s">
        <v>1686</v>
      </c>
      <c r="C207" s="21" t="s">
        <v>511</v>
      </c>
      <c r="D207" s="21" t="s">
        <v>1433</v>
      </c>
      <c r="E207" s="22" t="n">
        <v>42962</v>
      </c>
      <c r="F207" s="23" t="s">
        <v>818</v>
      </c>
      <c r="G207" s="23" t="s">
        <v>182</v>
      </c>
      <c r="H207" s="23" t="s">
        <v>419</v>
      </c>
      <c r="I207" s="24" t="s">
        <v>94</v>
      </c>
      <c r="J207" s="24" t="s">
        <v>95</v>
      </c>
      <c r="K207" s="24" t="s">
        <v>66</v>
      </c>
      <c r="L207" s="24" t="s">
        <v>67</v>
      </c>
      <c r="M207" s="25" t="n">
        <v>1</v>
      </c>
      <c r="N207" s="25" t="s">
        <v>68</v>
      </c>
      <c r="O207" s="25" t="s">
        <v>1764</v>
      </c>
      <c r="P207" s="25" t="s">
        <v>70</v>
      </c>
      <c r="Q207" s="25" t="s">
        <v>282</v>
      </c>
      <c r="R207" s="26" t="s">
        <v>72</v>
      </c>
      <c r="S207" s="26" t="s">
        <v>73</v>
      </c>
      <c r="T207" s="26" t="n">
        <v>30</v>
      </c>
      <c r="U207" s="26" t="s">
        <v>72</v>
      </c>
      <c r="V207" s="26" t="s">
        <v>74</v>
      </c>
      <c r="W207" s="26" t="s">
        <v>75</v>
      </c>
      <c r="X207" s="26" t="s">
        <v>76</v>
      </c>
      <c r="Y207" s="26" t="s">
        <v>72</v>
      </c>
      <c r="Z207" s="26" t="s">
        <v>72</v>
      </c>
      <c r="AA207" s="26" t="s">
        <v>1765</v>
      </c>
      <c r="AB207" s="26" t="s">
        <v>162</v>
      </c>
      <c r="AC207" s="27" t="s">
        <v>79</v>
      </c>
      <c r="AD207" s="27" t="s">
        <v>79</v>
      </c>
      <c r="AE207" s="27" t="s">
        <v>79</v>
      </c>
      <c r="AF207" s="27" t="s">
        <v>79</v>
      </c>
      <c r="AG207" s="27" t="s">
        <v>79</v>
      </c>
      <c r="AH207" s="27" t="s">
        <v>79</v>
      </c>
      <c r="AI207" s="27" t="s">
        <v>79</v>
      </c>
      <c r="AJ207" s="27" t="s">
        <v>79</v>
      </c>
      <c r="AK207" s="27" t="s">
        <v>79</v>
      </c>
      <c r="AL207" s="27" t="s">
        <v>79</v>
      </c>
      <c r="AM207" s="27" t="s">
        <v>79</v>
      </c>
      <c r="AN207" s="25" t="s">
        <v>201</v>
      </c>
      <c r="AO207" s="25" t="s">
        <v>123</v>
      </c>
      <c r="AP207" s="25" t="s">
        <v>123</v>
      </c>
      <c r="AQ207" s="25" t="s">
        <v>83</v>
      </c>
      <c r="AR207" s="25" t="s">
        <v>104</v>
      </c>
      <c r="AS207" s="25"/>
      <c r="AT207" s="25"/>
      <c r="AU207" s="20"/>
      <c r="AV207" s="21" t="s">
        <v>85</v>
      </c>
      <c r="AW207" s="21" t="s">
        <v>1766</v>
      </c>
      <c r="AX207" s="29" t="s">
        <v>1767</v>
      </c>
      <c r="AY207" s="29" t="s">
        <v>1768</v>
      </c>
      <c r="AZ207" s="29" t="s">
        <v>1769</v>
      </c>
      <c r="BA207" s="32"/>
      <c r="BB207" s="21"/>
      <c r="BC207" s="21"/>
      <c r="BD207" s="21"/>
      <c r="BE207" s="21" t="s">
        <v>90</v>
      </c>
      <c r="BF207" s="30"/>
      <c r="BG207" s="30"/>
      <c r="BH207" s="30"/>
      <c r="BI207" s="30"/>
    </row>
    <row r="208" customFormat="false" ht="18" hidden="false" customHeight="true" outlineLevel="0" collapsed="false">
      <c r="A208" s="20" t="n">
        <v>205</v>
      </c>
      <c r="B208" s="21" t="s">
        <v>1686</v>
      </c>
      <c r="C208" s="21" t="s">
        <v>511</v>
      </c>
      <c r="D208" s="21" t="s">
        <v>1433</v>
      </c>
      <c r="E208" s="22" t="n">
        <v>42966</v>
      </c>
      <c r="F208" s="23" t="s">
        <v>61</v>
      </c>
      <c r="G208" s="23" t="s">
        <v>62</v>
      </c>
      <c r="H208" s="23" t="s">
        <v>633</v>
      </c>
      <c r="I208" s="24" t="s">
        <v>94</v>
      </c>
      <c r="J208" s="24" t="s">
        <v>95</v>
      </c>
      <c r="K208" s="24" t="s">
        <v>66</v>
      </c>
      <c r="L208" s="24" t="s">
        <v>67</v>
      </c>
      <c r="M208" s="25" t="n">
        <v>1</v>
      </c>
      <c r="N208" s="25" t="s">
        <v>68</v>
      </c>
      <c r="O208" s="25" t="s">
        <v>1770</v>
      </c>
      <c r="P208" s="25" t="s">
        <v>70</v>
      </c>
      <c r="Q208" s="25" t="s">
        <v>97</v>
      </c>
      <c r="R208" s="26" t="s">
        <v>1771</v>
      </c>
      <c r="S208" s="26" t="s">
        <v>73</v>
      </c>
      <c r="T208" s="26" t="n">
        <v>0</v>
      </c>
      <c r="U208" s="26" t="s">
        <v>72</v>
      </c>
      <c r="V208" s="26" t="s">
        <v>74</v>
      </c>
      <c r="W208" s="26" t="s">
        <v>75</v>
      </c>
      <c r="X208" s="26" t="s">
        <v>76</v>
      </c>
      <c r="Y208" s="26" t="s">
        <v>72</v>
      </c>
      <c r="Z208" s="26" t="s">
        <v>72</v>
      </c>
      <c r="AA208" s="26" t="s">
        <v>1772</v>
      </c>
      <c r="AB208" s="26" t="s">
        <v>162</v>
      </c>
      <c r="AC208" s="27" t="s">
        <v>79</v>
      </c>
      <c r="AD208" s="27" t="s">
        <v>79</v>
      </c>
      <c r="AE208" s="27" t="s">
        <v>79</v>
      </c>
      <c r="AF208" s="27" t="s">
        <v>79</v>
      </c>
      <c r="AG208" s="27" t="s">
        <v>79</v>
      </c>
      <c r="AH208" s="27" t="s">
        <v>79</v>
      </c>
      <c r="AI208" s="27" t="s">
        <v>79</v>
      </c>
      <c r="AJ208" s="27" t="s">
        <v>79</v>
      </c>
      <c r="AK208" s="27" t="s">
        <v>79</v>
      </c>
      <c r="AL208" s="27" t="s">
        <v>79</v>
      </c>
      <c r="AM208" s="27" t="s">
        <v>79</v>
      </c>
      <c r="AN208" s="25" t="s">
        <v>102</v>
      </c>
      <c r="AO208" s="25" t="s">
        <v>373</v>
      </c>
      <c r="AP208" s="25" t="s">
        <v>103</v>
      </c>
      <c r="AQ208" s="25" t="s">
        <v>83</v>
      </c>
      <c r="AR208" s="25" t="s">
        <v>104</v>
      </c>
      <c r="AS208" s="25"/>
      <c r="AT208" s="25"/>
      <c r="AU208" s="28"/>
      <c r="AV208" s="21" t="s">
        <v>85</v>
      </c>
      <c r="AW208" s="21" t="s">
        <v>1773</v>
      </c>
      <c r="AX208" s="29" t="s">
        <v>1774</v>
      </c>
      <c r="AY208" s="29" t="s">
        <v>1775</v>
      </c>
      <c r="AZ208" s="29" t="s">
        <v>1776</v>
      </c>
      <c r="BA208" s="32" t="s">
        <v>1777</v>
      </c>
      <c r="BB208" s="21"/>
      <c r="BC208" s="21"/>
      <c r="BD208" s="21"/>
      <c r="BE208" s="21" t="s">
        <v>90</v>
      </c>
      <c r="BF208" s="30"/>
      <c r="BG208" s="30"/>
      <c r="BH208" s="30"/>
      <c r="BI208" s="30"/>
    </row>
    <row r="209" customFormat="false" ht="18" hidden="false" customHeight="true" outlineLevel="0" collapsed="false">
      <c r="A209" s="20" t="n">
        <v>206</v>
      </c>
      <c r="B209" s="21" t="s">
        <v>1686</v>
      </c>
      <c r="C209" s="21" t="s">
        <v>511</v>
      </c>
      <c r="D209" s="21" t="s">
        <v>1433</v>
      </c>
      <c r="E209" s="22" t="n">
        <v>42967</v>
      </c>
      <c r="F209" s="23" t="s">
        <v>61</v>
      </c>
      <c r="G209" s="23" t="s">
        <v>62</v>
      </c>
      <c r="H209" s="23" t="s">
        <v>63</v>
      </c>
      <c r="I209" s="24" t="s">
        <v>1778</v>
      </c>
      <c r="J209" s="24" t="s">
        <v>282</v>
      </c>
      <c r="K209" s="24" t="s">
        <v>113</v>
      </c>
      <c r="L209" s="24" t="s">
        <v>67</v>
      </c>
      <c r="M209" s="25" t="n">
        <v>1</v>
      </c>
      <c r="N209" s="25" t="s">
        <v>68</v>
      </c>
      <c r="O209" s="25" t="s">
        <v>1779</v>
      </c>
      <c r="P209" s="25" t="s">
        <v>73</v>
      </c>
      <c r="Q209" s="25" t="s">
        <v>100</v>
      </c>
      <c r="R209" s="26" t="s">
        <v>1780</v>
      </c>
      <c r="S209" s="26" t="s">
        <v>73</v>
      </c>
      <c r="T209" s="26" t="n">
        <v>15</v>
      </c>
      <c r="U209" s="26" t="s">
        <v>159</v>
      </c>
      <c r="V209" s="26" t="s">
        <v>119</v>
      </c>
      <c r="W209" s="26" t="s">
        <v>120</v>
      </c>
      <c r="X209" s="26" t="s">
        <v>160</v>
      </c>
      <c r="Y209" s="26" t="s">
        <v>359</v>
      </c>
      <c r="Z209" s="26" t="s">
        <v>360</v>
      </c>
      <c r="AA209" s="26" t="s">
        <v>1781</v>
      </c>
      <c r="AB209" s="26" t="s">
        <v>78</v>
      </c>
      <c r="AC209" s="27" t="s">
        <v>79</v>
      </c>
      <c r="AD209" s="27" t="s">
        <v>79</v>
      </c>
      <c r="AE209" s="27" t="s">
        <v>79</v>
      </c>
      <c r="AF209" s="27" t="s">
        <v>79</v>
      </c>
      <c r="AG209" s="27" t="s">
        <v>79</v>
      </c>
      <c r="AH209" s="27" t="s">
        <v>79</v>
      </c>
      <c r="AI209" s="27" t="s">
        <v>79</v>
      </c>
      <c r="AJ209" s="27" t="s">
        <v>79</v>
      </c>
      <c r="AK209" s="27" t="s">
        <v>79</v>
      </c>
      <c r="AL209" s="27" t="s">
        <v>79</v>
      </c>
      <c r="AM209" s="27" t="s">
        <v>79</v>
      </c>
      <c r="AN209" s="25" t="s">
        <v>373</v>
      </c>
      <c r="AO209" s="25" t="s">
        <v>83</v>
      </c>
      <c r="AP209" s="25" t="s">
        <v>103</v>
      </c>
      <c r="AQ209" s="25" t="s">
        <v>83</v>
      </c>
      <c r="AR209" s="25" t="s">
        <v>104</v>
      </c>
      <c r="AS209" s="25"/>
      <c r="AT209" s="25"/>
      <c r="AU209" s="20"/>
      <c r="AV209" s="21" t="s">
        <v>85</v>
      </c>
      <c r="AW209" s="21" t="s">
        <v>1782</v>
      </c>
      <c r="AX209" s="29" t="s">
        <v>1783</v>
      </c>
      <c r="AY209" s="29" t="s">
        <v>1784</v>
      </c>
      <c r="AZ209" s="32"/>
      <c r="BA209" s="32"/>
      <c r="BB209" s="21"/>
      <c r="BC209" s="21"/>
      <c r="BD209" s="21"/>
      <c r="BE209" s="21" t="s">
        <v>109</v>
      </c>
      <c r="BF209" s="30"/>
      <c r="BG209" s="30"/>
      <c r="BH209" s="30"/>
      <c r="BI209" s="30"/>
    </row>
    <row r="210" customFormat="false" ht="18" hidden="false" customHeight="true" outlineLevel="0" collapsed="false">
      <c r="A210" s="20" t="n">
        <v>207</v>
      </c>
      <c r="B210" s="21" t="s">
        <v>1686</v>
      </c>
      <c r="C210" s="21" t="s">
        <v>511</v>
      </c>
      <c r="D210" s="21" t="s">
        <v>1433</v>
      </c>
      <c r="E210" s="22" t="n">
        <v>42971</v>
      </c>
      <c r="F210" s="23" t="s">
        <v>235</v>
      </c>
      <c r="G210" s="23" t="s">
        <v>92</v>
      </c>
      <c r="H210" s="23" t="s">
        <v>1785</v>
      </c>
      <c r="I210" s="24" t="s">
        <v>94</v>
      </c>
      <c r="J210" s="24" t="s">
        <v>95</v>
      </c>
      <c r="K210" s="24" t="s">
        <v>66</v>
      </c>
      <c r="L210" s="24" t="s">
        <v>67</v>
      </c>
      <c r="M210" s="25" t="n">
        <v>1</v>
      </c>
      <c r="N210" s="25" t="s">
        <v>68</v>
      </c>
      <c r="O210" s="25" t="s">
        <v>1786</v>
      </c>
      <c r="P210" s="25" t="s">
        <v>70</v>
      </c>
      <c r="Q210" s="25" t="s">
        <v>282</v>
      </c>
      <c r="R210" s="26" t="s">
        <v>1787</v>
      </c>
      <c r="S210" s="26" t="s">
        <v>73</v>
      </c>
      <c r="T210" s="26" t="n">
        <v>21</v>
      </c>
      <c r="U210" s="26" t="s">
        <v>99</v>
      </c>
      <c r="V210" s="26" t="s">
        <v>74</v>
      </c>
      <c r="W210" s="26" t="s">
        <v>75</v>
      </c>
      <c r="X210" s="26" t="s">
        <v>76</v>
      </c>
      <c r="Y210" s="26" t="s">
        <v>100</v>
      </c>
      <c r="Z210" s="26" t="s">
        <v>100</v>
      </c>
      <c r="AA210" s="26" t="s">
        <v>72</v>
      </c>
      <c r="AB210" s="26" t="s">
        <v>72</v>
      </c>
      <c r="AC210" s="27" t="s">
        <v>79</v>
      </c>
      <c r="AD210" s="27" t="s">
        <v>79</v>
      </c>
      <c r="AE210" s="27" t="s">
        <v>79</v>
      </c>
      <c r="AF210" s="27" t="s">
        <v>79</v>
      </c>
      <c r="AG210" s="27" t="s">
        <v>79</v>
      </c>
      <c r="AH210" s="27" t="s">
        <v>79</v>
      </c>
      <c r="AI210" s="27" t="s">
        <v>79</v>
      </c>
      <c r="AJ210" s="27" t="s">
        <v>79</v>
      </c>
      <c r="AK210" s="27" t="s">
        <v>79</v>
      </c>
      <c r="AL210" s="27" t="s">
        <v>79</v>
      </c>
      <c r="AM210" s="27" t="s">
        <v>79</v>
      </c>
      <c r="AN210" s="25" t="s">
        <v>102</v>
      </c>
      <c r="AO210" s="25" t="s">
        <v>83</v>
      </c>
      <c r="AP210" s="25" t="s">
        <v>103</v>
      </c>
      <c r="AQ210" s="25" t="s">
        <v>83</v>
      </c>
      <c r="AR210" s="25" t="s">
        <v>104</v>
      </c>
      <c r="AS210" s="25"/>
      <c r="AT210" s="25"/>
      <c r="AU210" s="20" t="s">
        <v>1788</v>
      </c>
      <c r="AV210" s="21" t="s">
        <v>85</v>
      </c>
      <c r="AW210" s="21" t="s">
        <v>1789</v>
      </c>
      <c r="AX210" s="29" t="s">
        <v>1790</v>
      </c>
      <c r="AY210" s="29" t="s">
        <v>1791</v>
      </c>
      <c r="AZ210" s="29" t="s">
        <v>1792</v>
      </c>
      <c r="BA210" s="32"/>
      <c r="BB210" s="21"/>
      <c r="BC210" s="21"/>
      <c r="BD210" s="21"/>
      <c r="BE210" s="21" t="s">
        <v>90</v>
      </c>
      <c r="BF210" s="30"/>
      <c r="BG210" s="30"/>
      <c r="BH210" s="30"/>
      <c r="BI210" s="30"/>
    </row>
    <row r="211" customFormat="false" ht="18" hidden="false" customHeight="true" outlineLevel="0" collapsed="false">
      <c r="A211" s="20" t="n">
        <v>208</v>
      </c>
      <c r="B211" s="21" t="s">
        <v>1686</v>
      </c>
      <c r="C211" s="21" t="s">
        <v>511</v>
      </c>
      <c r="D211" s="21" t="s">
        <v>1433</v>
      </c>
      <c r="E211" s="22" t="n">
        <v>42972</v>
      </c>
      <c r="F211" s="23" t="s">
        <v>205</v>
      </c>
      <c r="G211" s="23" t="s">
        <v>206</v>
      </c>
      <c r="H211" s="23" t="s">
        <v>1793</v>
      </c>
      <c r="I211" s="24" t="s">
        <v>1794</v>
      </c>
      <c r="J211" s="24" t="s">
        <v>95</v>
      </c>
      <c r="K211" s="24" t="s">
        <v>1795</v>
      </c>
      <c r="L211" s="24" t="s">
        <v>209</v>
      </c>
      <c r="M211" s="25" t="n">
        <v>1</v>
      </c>
      <c r="N211" s="25" t="s">
        <v>68</v>
      </c>
      <c r="O211" s="25" t="s">
        <v>1796</v>
      </c>
      <c r="P211" s="25" t="s">
        <v>70</v>
      </c>
      <c r="Q211" s="25" t="s">
        <v>97</v>
      </c>
      <c r="R211" s="26" t="s">
        <v>1797</v>
      </c>
      <c r="S211" s="26" t="s">
        <v>73</v>
      </c>
      <c r="T211" s="26" t="n">
        <v>15</v>
      </c>
      <c r="U211" s="26" t="s">
        <v>159</v>
      </c>
      <c r="V211" s="26" t="s">
        <v>1380</v>
      </c>
      <c r="W211" s="26" t="s">
        <v>744</v>
      </c>
      <c r="X211" s="26" t="s">
        <v>160</v>
      </c>
      <c r="Y211" s="26" t="s">
        <v>359</v>
      </c>
      <c r="Z211" s="26" t="s">
        <v>360</v>
      </c>
      <c r="AA211" s="26" t="s">
        <v>1798</v>
      </c>
      <c r="AB211" s="26" t="s">
        <v>78</v>
      </c>
      <c r="AC211" s="27" t="s">
        <v>79</v>
      </c>
      <c r="AD211" s="27" t="s">
        <v>79</v>
      </c>
      <c r="AE211" s="27" t="s">
        <v>79</v>
      </c>
      <c r="AF211" s="27" t="s">
        <v>79</v>
      </c>
      <c r="AG211" s="27" t="s">
        <v>79</v>
      </c>
      <c r="AH211" s="27" t="s">
        <v>79</v>
      </c>
      <c r="AI211" s="27" t="s">
        <v>79</v>
      </c>
      <c r="AJ211" s="27" t="s">
        <v>79</v>
      </c>
      <c r="AK211" s="27" t="s">
        <v>79</v>
      </c>
      <c r="AL211" s="27" t="s">
        <v>79</v>
      </c>
      <c r="AM211" s="27" t="s">
        <v>79</v>
      </c>
      <c r="AN211" s="25" t="s">
        <v>102</v>
      </c>
      <c r="AO211" s="25" t="s">
        <v>83</v>
      </c>
      <c r="AP211" s="25" t="s">
        <v>103</v>
      </c>
      <c r="AQ211" s="25" t="s">
        <v>83</v>
      </c>
      <c r="AR211" s="25" t="s">
        <v>104</v>
      </c>
      <c r="AS211" s="25"/>
      <c r="AT211" s="25"/>
      <c r="AU211" s="20"/>
      <c r="AV211" s="21" t="s">
        <v>85</v>
      </c>
      <c r="AW211" s="21" t="s">
        <v>1799</v>
      </c>
      <c r="AX211" s="29" t="s">
        <v>1800</v>
      </c>
      <c r="AY211" s="29" t="s">
        <v>1801</v>
      </c>
      <c r="AZ211" s="29" t="s">
        <v>1802</v>
      </c>
      <c r="BA211" s="21"/>
      <c r="BB211" s="21"/>
      <c r="BC211" s="21"/>
      <c r="BD211" s="21"/>
      <c r="BE211" s="21" t="s">
        <v>109</v>
      </c>
      <c r="BF211" s="30"/>
      <c r="BG211" s="30"/>
      <c r="BH211" s="30"/>
      <c r="BI211" s="30"/>
    </row>
    <row r="212" customFormat="false" ht="18" hidden="false" customHeight="true" outlineLevel="0" collapsed="false">
      <c r="A212" s="20" t="n">
        <v>209</v>
      </c>
      <c r="B212" s="21" t="s">
        <v>1686</v>
      </c>
      <c r="C212" s="21" t="s">
        <v>551</v>
      </c>
      <c r="D212" s="21" t="s">
        <v>1433</v>
      </c>
      <c r="E212" s="22" t="n">
        <v>42980</v>
      </c>
      <c r="F212" s="23" t="s">
        <v>61</v>
      </c>
      <c r="G212" s="23" t="s">
        <v>62</v>
      </c>
      <c r="H212" s="23" t="s">
        <v>1803</v>
      </c>
      <c r="I212" s="24" t="s">
        <v>1072</v>
      </c>
      <c r="J212" s="24" t="s">
        <v>95</v>
      </c>
      <c r="K212" s="24" t="s">
        <v>1804</v>
      </c>
      <c r="L212" s="24" t="s">
        <v>172</v>
      </c>
      <c r="M212" s="25" t="n">
        <v>1</v>
      </c>
      <c r="N212" s="25" t="s">
        <v>68</v>
      </c>
      <c r="O212" s="25" t="s">
        <v>1805</v>
      </c>
      <c r="P212" s="25" t="s">
        <v>70</v>
      </c>
      <c r="Q212" s="25" t="s">
        <v>97</v>
      </c>
      <c r="R212" s="26" t="s">
        <v>445</v>
      </c>
      <c r="S212" s="26" t="s">
        <v>70</v>
      </c>
      <c r="T212" s="26" t="n">
        <v>30</v>
      </c>
      <c r="U212" s="26" t="s">
        <v>99</v>
      </c>
      <c r="V212" s="26" t="s">
        <v>1806</v>
      </c>
      <c r="W212" s="26" t="s">
        <v>136</v>
      </c>
      <c r="X212" s="26" t="s">
        <v>72</v>
      </c>
      <c r="Y212" s="26" t="s">
        <v>1807</v>
      </c>
      <c r="Z212" s="26" t="s">
        <v>312</v>
      </c>
      <c r="AA212" s="26" t="s">
        <v>1398</v>
      </c>
      <c r="AB212" s="26" t="s">
        <v>162</v>
      </c>
      <c r="AC212" s="27" t="s">
        <v>79</v>
      </c>
      <c r="AD212" s="27" t="s">
        <v>79</v>
      </c>
      <c r="AE212" s="27" t="s">
        <v>79</v>
      </c>
      <c r="AF212" s="27" t="s">
        <v>79</v>
      </c>
      <c r="AG212" s="27" t="s">
        <v>79</v>
      </c>
      <c r="AH212" s="27" t="s">
        <v>79</v>
      </c>
      <c r="AI212" s="27" t="s">
        <v>79</v>
      </c>
      <c r="AJ212" s="27" t="s">
        <v>79</v>
      </c>
      <c r="AK212" s="27" t="s">
        <v>79</v>
      </c>
      <c r="AL212" s="27" t="s">
        <v>79</v>
      </c>
      <c r="AM212" s="27" t="s">
        <v>79</v>
      </c>
      <c r="AN212" s="25" t="s">
        <v>656</v>
      </c>
      <c r="AO212" s="25" t="s">
        <v>83</v>
      </c>
      <c r="AP212" s="25" t="s">
        <v>103</v>
      </c>
      <c r="AQ212" s="25" t="s">
        <v>83</v>
      </c>
      <c r="AR212" s="25" t="s">
        <v>104</v>
      </c>
      <c r="AS212" s="25"/>
      <c r="AT212" s="25"/>
      <c r="AU212" s="20" t="s">
        <v>1808</v>
      </c>
      <c r="AV212" s="21" t="s">
        <v>85</v>
      </c>
      <c r="AW212" s="21" t="s">
        <v>1809</v>
      </c>
      <c r="AX212" s="29" t="s">
        <v>1810</v>
      </c>
      <c r="AY212" s="29" t="s">
        <v>1811</v>
      </c>
      <c r="AZ212" s="29" t="s">
        <v>1812</v>
      </c>
      <c r="BA212" s="21"/>
      <c r="BB212" s="21"/>
      <c r="BC212" s="21"/>
      <c r="BD212" s="21"/>
      <c r="BE212" s="21" t="s">
        <v>266</v>
      </c>
      <c r="BF212" s="30"/>
      <c r="BG212" s="30"/>
      <c r="BH212" s="30"/>
      <c r="BI212" s="30"/>
    </row>
    <row r="213" customFormat="false" ht="18" hidden="false" customHeight="true" outlineLevel="0" collapsed="false">
      <c r="A213" s="20" t="n">
        <v>210</v>
      </c>
      <c r="B213" s="21" t="s">
        <v>1686</v>
      </c>
      <c r="C213" s="21" t="s">
        <v>551</v>
      </c>
      <c r="D213" s="21" t="s">
        <v>1433</v>
      </c>
      <c r="E213" s="22" t="n">
        <v>42981</v>
      </c>
      <c r="F213" s="23" t="s">
        <v>246</v>
      </c>
      <c r="G213" s="23" t="s">
        <v>153</v>
      </c>
      <c r="H213" s="23" t="s">
        <v>1813</v>
      </c>
      <c r="I213" s="24" t="s">
        <v>1814</v>
      </c>
      <c r="J213" s="24" t="s">
        <v>95</v>
      </c>
      <c r="K213" s="24" t="s">
        <v>113</v>
      </c>
      <c r="L213" s="24" t="s">
        <v>67</v>
      </c>
      <c r="M213" s="25" t="n">
        <v>1</v>
      </c>
      <c r="N213" s="25" t="s">
        <v>68</v>
      </c>
      <c r="O213" s="25" t="s">
        <v>1815</v>
      </c>
      <c r="P213" s="25" t="s">
        <v>70</v>
      </c>
      <c r="Q213" s="25" t="s">
        <v>312</v>
      </c>
      <c r="R213" s="26" t="s">
        <v>1816</v>
      </c>
      <c r="S213" s="26" t="s">
        <v>73</v>
      </c>
      <c r="T213" s="26" t="n">
        <v>22</v>
      </c>
      <c r="U213" s="26" t="s">
        <v>99</v>
      </c>
      <c r="V213" s="26" t="s">
        <v>135</v>
      </c>
      <c r="W213" s="26" t="s">
        <v>136</v>
      </c>
      <c r="X213" s="26" t="s">
        <v>121</v>
      </c>
      <c r="Y213" s="26" t="s">
        <v>100</v>
      </c>
      <c r="Z213" s="26" t="s">
        <v>100</v>
      </c>
      <c r="AA213" s="26" t="s">
        <v>147</v>
      </c>
      <c r="AB213" s="26" t="s">
        <v>148</v>
      </c>
      <c r="AC213" s="27" t="s">
        <v>79</v>
      </c>
      <c r="AD213" s="27" t="s">
        <v>79</v>
      </c>
      <c r="AE213" s="27" t="s">
        <v>79</v>
      </c>
      <c r="AF213" s="27" t="s">
        <v>79</v>
      </c>
      <c r="AG213" s="27" t="s">
        <v>79</v>
      </c>
      <c r="AH213" s="27" t="s">
        <v>79</v>
      </c>
      <c r="AI213" s="27" t="s">
        <v>79</v>
      </c>
      <c r="AJ213" s="27" t="s">
        <v>79</v>
      </c>
      <c r="AK213" s="27" t="s">
        <v>79</v>
      </c>
      <c r="AL213" s="27" t="s">
        <v>79</v>
      </c>
      <c r="AM213" s="27" t="s">
        <v>79</v>
      </c>
      <c r="AN213" s="25" t="s">
        <v>102</v>
      </c>
      <c r="AO213" s="25" t="s">
        <v>83</v>
      </c>
      <c r="AP213" s="25" t="s">
        <v>103</v>
      </c>
      <c r="AQ213" s="25" t="s">
        <v>83</v>
      </c>
      <c r="AR213" s="25" t="s">
        <v>104</v>
      </c>
      <c r="AS213" s="25"/>
      <c r="AT213" s="25"/>
      <c r="AU213" s="20"/>
      <c r="AV213" s="21" t="s">
        <v>85</v>
      </c>
      <c r="AW213" s="21" t="s">
        <v>1817</v>
      </c>
      <c r="AX213" s="29" t="s">
        <v>1818</v>
      </c>
      <c r="AY213" s="29" t="s">
        <v>1819</v>
      </c>
      <c r="AZ213" s="29" t="s">
        <v>1820</v>
      </c>
      <c r="BA213" s="21"/>
      <c r="BB213" s="21"/>
      <c r="BC213" s="21"/>
      <c r="BD213" s="21"/>
      <c r="BE213" s="21" t="s">
        <v>109</v>
      </c>
      <c r="BF213" s="30"/>
      <c r="BG213" s="30"/>
      <c r="BH213" s="30"/>
      <c r="BI213" s="30"/>
    </row>
    <row r="214" customFormat="false" ht="18" hidden="false" customHeight="true" outlineLevel="0" collapsed="false">
      <c r="A214" s="20" t="n">
        <v>211</v>
      </c>
      <c r="B214" s="21" t="s">
        <v>1686</v>
      </c>
      <c r="C214" s="21" t="s">
        <v>551</v>
      </c>
      <c r="D214" s="21" t="s">
        <v>1433</v>
      </c>
      <c r="E214" s="22" t="n">
        <v>42988</v>
      </c>
      <c r="F214" s="23" t="s">
        <v>235</v>
      </c>
      <c r="G214" s="23" t="s">
        <v>92</v>
      </c>
      <c r="H214" s="23" t="s">
        <v>1755</v>
      </c>
      <c r="I214" s="24" t="s">
        <v>94</v>
      </c>
      <c r="J214" s="24" t="s">
        <v>95</v>
      </c>
      <c r="K214" s="24" t="s">
        <v>66</v>
      </c>
      <c r="L214" s="24" t="s">
        <v>67</v>
      </c>
      <c r="M214" s="25" t="n">
        <v>2</v>
      </c>
      <c r="N214" s="25" t="s">
        <v>184</v>
      </c>
      <c r="O214" s="31" t="s">
        <v>1821</v>
      </c>
      <c r="P214" s="25" t="s">
        <v>1199</v>
      </c>
      <c r="Q214" s="25" t="s">
        <v>72</v>
      </c>
      <c r="R214" s="26" t="s">
        <v>1822</v>
      </c>
      <c r="S214" s="26" t="s">
        <v>73</v>
      </c>
      <c r="T214" s="26" t="n">
        <v>27</v>
      </c>
      <c r="U214" s="26" t="s">
        <v>99</v>
      </c>
      <c r="V214" s="26" t="s">
        <v>74</v>
      </c>
      <c r="W214" s="26" t="s">
        <v>75</v>
      </c>
      <c r="X214" s="26" t="s">
        <v>76</v>
      </c>
      <c r="Y214" s="26" t="s">
        <v>72</v>
      </c>
      <c r="Z214" s="26" t="s">
        <v>72</v>
      </c>
      <c r="AA214" s="26" t="s">
        <v>72</v>
      </c>
      <c r="AB214" s="26" t="s">
        <v>213</v>
      </c>
      <c r="AC214" s="27" t="s">
        <v>79</v>
      </c>
      <c r="AD214" s="27" t="s">
        <v>79</v>
      </c>
      <c r="AE214" s="27" t="s">
        <v>79</v>
      </c>
      <c r="AF214" s="27" t="s">
        <v>79</v>
      </c>
      <c r="AG214" s="27" t="s">
        <v>79</v>
      </c>
      <c r="AH214" s="27" t="s">
        <v>79</v>
      </c>
      <c r="AI214" s="27" t="s">
        <v>79</v>
      </c>
      <c r="AJ214" s="27" t="s">
        <v>79</v>
      </c>
      <c r="AK214" s="27" t="s">
        <v>79</v>
      </c>
      <c r="AL214" s="27" t="s">
        <v>79</v>
      </c>
      <c r="AM214" s="27" t="s">
        <v>79</v>
      </c>
      <c r="AN214" s="25" t="s">
        <v>102</v>
      </c>
      <c r="AO214" s="25" t="s">
        <v>1823</v>
      </c>
      <c r="AP214" s="25" t="s">
        <v>82</v>
      </c>
      <c r="AQ214" s="25" t="s">
        <v>1824</v>
      </c>
      <c r="AR214" s="25" t="s">
        <v>84</v>
      </c>
      <c r="AS214" s="25" t="s">
        <v>1825</v>
      </c>
      <c r="AT214" s="34" t="s">
        <v>1826</v>
      </c>
      <c r="AU214" s="20" t="s">
        <v>1827</v>
      </c>
      <c r="AV214" s="21" t="s">
        <v>85</v>
      </c>
      <c r="AW214" s="21" t="s">
        <v>1828</v>
      </c>
      <c r="AX214" s="29" t="s">
        <v>1829</v>
      </c>
      <c r="AY214" s="29" t="s">
        <v>1830</v>
      </c>
      <c r="AZ214" s="29" t="s">
        <v>1831</v>
      </c>
      <c r="BA214" s="21"/>
      <c r="BB214" s="21"/>
      <c r="BC214" s="21"/>
      <c r="BD214" s="21"/>
      <c r="BE214" s="21" t="s">
        <v>109</v>
      </c>
      <c r="BF214" s="30"/>
      <c r="BG214" s="30"/>
      <c r="BH214" s="30"/>
      <c r="BI214" s="30"/>
    </row>
    <row r="215" customFormat="false" ht="18" hidden="false" customHeight="true" outlineLevel="0" collapsed="false">
      <c r="A215" s="20" t="n">
        <v>212</v>
      </c>
      <c r="B215" s="21" t="s">
        <v>1686</v>
      </c>
      <c r="C215" s="21" t="s">
        <v>551</v>
      </c>
      <c r="D215" s="21" t="s">
        <v>1433</v>
      </c>
      <c r="E215" s="22" t="n">
        <v>42990</v>
      </c>
      <c r="F215" s="23" t="s">
        <v>129</v>
      </c>
      <c r="G215" s="23" t="s">
        <v>62</v>
      </c>
      <c r="H215" s="23" t="s">
        <v>432</v>
      </c>
      <c r="I215" s="24" t="s">
        <v>144</v>
      </c>
      <c r="J215" s="24" t="s">
        <v>95</v>
      </c>
      <c r="K215" s="24" t="s">
        <v>66</v>
      </c>
      <c r="L215" s="24" t="s">
        <v>67</v>
      </c>
      <c r="M215" s="25" t="n">
        <v>1</v>
      </c>
      <c r="N215" s="25" t="s">
        <v>68</v>
      </c>
      <c r="O215" s="25" t="s">
        <v>1832</v>
      </c>
      <c r="P215" s="25" t="s">
        <v>70</v>
      </c>
      <c r="Q215" s="25" t="s">
        <v>71</v>
      </c>
      <c r="R215" s="26" t="s">
        <v>1193</v>
      </c>
      <c r="S215" s="26" t="s">
        <v>73</v>
      </c>
      <c r="T215" s="26" t="n">
        <v>0</v>
      </c>
      <c r="U215" s="26" t="s">
        <v>72</v>
      </c>
      <c r="V215" s="26" t="s">
        <v>74</v>
      </c>
      <c r="W215" s="26" t="s">
        <v>75</v>
      </c>
      <c r="X215" s="26" t="s">
        <v>76</v>
      </c>
      <c r="Y215" s="26" t="s">
        <v>72</v>
      </c>
      <c r="Z215" s="26" t="s">
        <v>72</v>
      </c>
      <c r="AA215" s="26" t="s">
        <v>200</v>
      </c>
      <c r="AB215" s="26" t="s">
        <v>148</v>
      </c>
      <c r="AC215" s="27" t="s">
        <v>79</v>
      </c>
      <c r="AD215" s="27" t="s">
        <v>79</v>
      </c>
      <c r="AE215" s="27" t="s">
        <v>79</v>
      </c>
      <c r="AF215" s="27" t="s">
        <v>79</v>
      </c>
      <c r="AG215" s="27" t="s">
        <v>79</v>
      </c>
      <c r="AH215" s="27" t="s">
        <v>79</v>
      </c>
      <c r="AI215" s="27" t="s">
        <v>79</v>
      </c>
      <c r="AJ215" s="27" t="s">
        <v>79</v>
      </c>
      <c r="AK215" s="27" t="s">
        <v>79</v>
      </c>
      <c r="AL215" s="27" t="s">
        <v>79</v>
      </c>
      <c r="AM215" s="27" t="s">
        <v>79</v>
      </c>
      <c r="AN215" s="25" t="s">
        <v>656</v>
      </c>
      <c r="AO215" s="25" t="s">
        <v>81</v>
      </c>
      <c r="AP215" s="25" t="s">
        <v>82</v>
      </c>
      <c r="AQ215" s="25" t="s">
        <v>83</v>
      </c>
      <c r="AR215" s="25" t="s">
        <v>84</v>
      </c>
      <c r="AS215" s="25" t="s">
        <v>1833</v>
      </c>
      <c r="AT215" s="25"/>
      <c r="AU215" s="43"/>
      <c r="AV215" s="21" t="s">
        <v>85</v>
      </c>
      <c r="AW215" s="21" t="s">
        <v>1834</v>
      </c>
      <c r="AX215" s="29" t="s">
        <v>1835</v>
      </c>
      <c r="AY215" s="29" t="s">
        <v>1836</v>
      </c>
      <c r="AZ215" s="37" t="s">
        <v>1837</v>
      </c>
      <c r="BA215" s="32" t="s">
        <v>1838</v>
      </c>
      <c r="BB215" s="29" t="s">
        <v>1839</v>
      </c>
      <c r="BC215" s="21"/>
      <c r="BD215" s="21"/>
      <c r="BE215" s="21" t="s">
        <v>109</v>
      </c>
      <c r="BF215" s="30"/>
      <c r="BG215" s="30"/>
      <c r="BH215" s="30"/>
      <c r="BI215" s="30"/>
    </row>
    <row r="216" customFormat="false" ht="18" hidden="false" customHeight="true" outlineLevel="0" collapsed="false">
      <c r="A216" s="20" t="n">
        <v>213</v>
      </c>
      <c r="B216" s="21" t="s">
        <v>1686</v>
      </c>
      <c r="C216" s="21" t="s">
        <v>551</v>
      </c>
      <c r="D216" s="21" t="s">
        <v>1433</v>
      </c>
      <c r="E216" s="22" t="n">
        <v>43001</v>
      </c>
      <c r="F216" s="23" t="s">
        <v>129</v>
      </c>
      <c r="G216" s="23" t="s">
        <v>62</v>
      </c>
      <c r="H216" s="23" t="s">
        <v>462</v>
      </c>
      <c r="I216" s="24" t="s">
        <v>94</v>
      </c>
      <c r="J216" s="24" t="s">
        <v>95</v>
      </c>
      <c r="K216" s="24" t="s">
        <v>66</v>
      </c>
      <c r="L216" s="24" t="s">
        <v>67</v>
      </c>
      <c r="M216" s="25" t="n">
        <v>1</v>
      </c>
      <c r="N216" s="25" t="s">
        <v>68</v>
      </c>
      <c r="O216" s="25" t="s">
        <v>1840</v>
      </c>
      <c r="P216" s="25" t="s">
        <v>70</v>
      </c>
      <c r="Q216" s="25" t="s">
        <v>71</v>
      </c>
      <c r="R216" s="26" t="s">
        <v>72</v>
      </c>
      <c r="S216" s="26" t="s">
        <v>73</v>
      </c>
      <c r="T216" s="26" t="n">
        <v>0</v>
      </c>
      <c r="U216" s="26" t="s">
        <v>72</v>
      </c>
      <c r="V216" s="26" t="s">
        <v>74</v>
      </c>
      <c r="W216" s="26" t="s">
        <v>75</v>
      </c>
      <c r="X216" s="26" t="s">
        <v>76</v>
      </c>
      <c r="Y216" s="26" t="s">
        <v>72</v>
      </c>
      <c r="Z216" s="26" t="s">
        <v>72</v>
      </c>
      <c r="AA216" s="26" t="s">
        <v>323</v>
      </c>
      <c r="AB216" s="26" t="s">
        <v>324</v>
      </c>
      <c r="AC216" s="27" t="s">
        <v>79</v>
      </c>
      <c r="AD216" s="27" t="s">
        <v>79</v>
      </c>
      <c r="AE216" s="27" t="s">
        <v>79</v>
      </c>
      <c r="AF216" s="27" t="s">
        <v>79</v>
      </c>
      <c r="AG216" s="27" t="s">
        <v>79</v>
      </c>
      <c r="AH216" s="27" t="s">
        <v>79</v>
      </c>
      <c r="AI216" s="27" t="s">
        <v>79</v>
      </c>
      <c r="AJ216" s="27" t="s">
        <v>79</v>
      </c>
      <c r="AK216" s="27" t="s">
        <v>79</v>
      </c>
      <c r="AL216" s="27" t="s">
        <v>79</v>
      </c>
      <c r="AM216" s="27" t="s">
        <v>79</v>
      </c>
      <c r="AN216" s="25" t="s">
        <v>102</v>
      </c>
      <c r="AO216" s="25" t="s">
        <v>373</v>
      </c>
      <c r="AP216" s="25" t="s">
        <v>103</v>
      </c>
      <c r="AQ216" s="25" t="s">
        <v>83</v>
      </c>
      <c r="AR216" s="25" t="s">
        <v>104</v>
      </c>
      <c r="AS216" s="25"/>
      <c r="AT216" s="25"/>
      <c r="AU216" s="20" t="s">
        <v>1841</v>
      </c>
      <c r="AV216" s="21" t="s">
        <v>85</v>
      </c>
      <c r="AW216" s="21" t="s">
        <v>1842</v>
      </c>
      <c r="AX216" s="29" t="s">
        <v>1843</v>
      </c>
      <c r="AY216" s="29" t="s">
        <v>1844</v>
      </c>
      <c r="AZ216" s="29" t="s">
        <v>1845</v>
      </c>
      <c r="BA216" s="21" t="s">
        <v>1846</v>
      </c>
      <c r="BB216" s="21"/>
      <c r="BC216" s="21"/>
      <c r="BD216" s="21"/>
      <c r="BE216" s="21" t="s">
        <v>90</v>
      </c>
      <c r="BF216" s="30"/>
      <c r="BG216" s="30"/>
      <c r="BH216" s="30"/>
      <c r="BI216" s="30"/>
    </row>
    <row r="217" customFormat="false" ht="18" hidden="false" customHeight="true" outlineLevel="0" collapsed="false">
      <c r="A217" s="20" t="n">
        <v>214</v>
      </c>
      <c r="B217" s="21" t="s">
        <v>1686</v>
      </c>
      <c r="C217" s="21" t="s">
        <v>616</v>
      </c>
      <c r="D217" s="21" t="s">
        <v>1433</v>
      </c>
      <c r="E217" s="22" t="n">
        <v>43009</v>
      </c>
      <c r="F217" s="23" t="s">
        <v>61</v>
      </c>
      <c r="G217" s="23" t="s">
        <v>62</v>
      </c>
      <c r="H217" s="23" t="s">
        <v>884</v>
      </c>
      <c r="I217" s="24" t="s">
        <v>1453</v>
      </c>
      <c r="J217" s="24" t="s">
        <v>95</v>
      </c>
      <c r="K217" s="24" t="s">
        <v>113</v>
      </c>
      <c r="L217" s="24" t="s">
        <v>67</v>
      </c>
      <c r="M217" s="25" t="n">
        <v>1</v>
      </c>
      <c r="N217" s="25" t="s">
        <v>68</v>
      </c>
      <c r="O217" s="25" t="s">
        <v>1847</v>
      </c>
      <c r="P217" s="25" t="s">
        <v>70</v>
      </c>
      <c r="Q217" s="25" t="s">
        <v>312</v>
      </c>
      <c r="R217" s="26" t="s">
        <v>273</v>
      </c>
      <c r="S217" s="26" t="s">
        <v>73</v>
      </c>
      <c r="T217" s="26" t="n">
        <v>22</v>
      </c>
      <c r="U217" s="26" t="s">
        <v>99</v>
      </c>
      <c r="V217" s="26" t="s">
        <v>135</v>
      </c>
      <c r="W217" s="26" t="s">
        <v>136</v>
      </c>
      <c r="X217" s="26" t="s">
        <v>72</v>
      </c>
      <c r="Y217" s="26" t="s">
        <v>72</v>
      </c>
      <c r="Z217" s="26" t="s">
        <v>72</v>
      </c>
      <c r="AA217" s="26" t="s">
        <v>1848</v>
      </c>
      <c r="AB217" s="26" t="s">
        <v>148</v>
      </c>
      <c r="AC217" s="27" t="s">
        <v>79</v>
      </c>
      <c r="AD217" s="27" t="s">
        <v>79</v>
      </c>
      <c r="AE217" s="27" t="s">
        <v>79</v>
      </c>
      <c r="AF217" s="27" t="s">
        <v>79</v>
      </c>
      <c r="AG217" s="27" t="s">
        <v>79</v>
      </c>
      <c r="AH217" s="27" t="s">
        <v>79</v>
      </c>
      <c r="AI217" s="27" t="s">
        <v>79</v>
      </c>
      <c r="AJ217" s="27" t="s">
        <v>79</v>
      </c>
      <c r="AK217" s="27" t="s">
        <v>79</v>
      </c>
      <c r="AL217" s="27" t="s">
        <v>79</v>
      </c>
      <c r="AM217" s="27" t="s">
        <v>79</v>
      </c>
      <c r="AN217" s="25" t="s">
        <v>201</v>
      </c>
      <c r="AO217" s="25" t="s">
        <v>373</v>
      </c>
      <c r="AP217" s="25" t="s">
        <v>103</v>
      </c>
      <c r="AQ217" s="25" t="s">
        <v>83</v>
      </c>
      <c r="AR217" s="25" t="s">
        <v>104</v>
      </c>
      <c r="AS217" s="25"/>
      <c r="AT217" s="25"/>
      <c r="AU217" s="28"/>
      <c r="AV217" s="21" t="s">
        <v>85</v>
      </c>
      <c r="AW217" s="21" t="s">
        <v>1849</v>
      </c>
      <c r="AX217" s="29" t="s">
        <v>1850</v>
      </c>
      <c r="AY217" s="29" t="s">
        <v>1851</v>
      </c>
      <c r="AZ217" s="29" t="s">
        <v>1852</v>
      </c>
      <c r="BA217" s="21" t="s">
        <v>1853</v>
      </c>
      <c r="BB217" s="21"/>
      <c r="BC217" s="21"/>
      <c r="BD217" s="21"/>
      <c r="BE217" s="21" t="s">
        <v>109</v>
      </c>
      <c r="BF217" s="30"/>
      <c r="BG217" s="30"/>
      <c r="BH217" s="30"/>
      <c r="BI217" s="30"/>
    </row>
    <row r="218" customFormat="false" ht="18" hidden="false" customHeight="true" outlineLevel="0" collapsed="false">
      <c r="A218" s="20" t="n">
        <v>215</v>
      </c>
      <c r="B218" s="21" t="s">
        <v>1686</v>
      </c>
      <c r="C218" s="21" t="s">
        <v>616</v>
      </c>
      <c r="D218" s="21" t="s">
        <v>1433</v>
      </c>
      <c r="E218" s="22" t="n">
        <v>43024</v>
      </c>
      <c r="F218" s="23" t="s">
        <v>601</v>
      </c>
      <c r="G218" s="23" t="s">
        <v>111</v>
      </c>
      <c r="H218" s="23" t="s">
        <v>1854</v>
      </c>
      <c r="I218" s="24" t="s">
        <v>1376</v>
      </c>
      <c r="J218" s="24" t="s">
        <v>95</v>
      </c>
      <c r="K218" s="24" t="s">
        <v>237</v>
      </c>
      <c r="L218" s="24" t="s">
        <v>67</v>
      </c>
      <c r="M218" s="25" t="n">
        <v>1</v>
      </c>
      <c r="N218" s="25" t="s">
        <v>68</v>
      </c>
      <c r="O218" s="25" t="s">
        <v>1855</v>
      </c>
      <c r="P218" s="25" t="s">
        <v>70</v>
      </c>
      <c r="Q218" s="25" t="s">
        <v>97</v>
      </c>
      <c r="R218" s="26" t="s">
        <v>1856</v>
      </c>
      <c r="S218" s="26" t="s">
        <v>73</v>
      </c>
      <c r="T218" s="26" t="n">
        <v>41</v>
      </c>
      <c r="U218" s="26" t="s">
        <v>99</v>
      </c>
      <c r="V218" s="26" t="s">
        <v>1857</v>
      </c>
      <c r="W218" s="26" t="s">
        <v>744</v>
      </c>
      <c r="X218" s="26" t="s">
        <v>121</v>
      </c>
      <c r="Y218" s="26" t="s">
        <v>100</v>
      </c>
      <c r="Z218" s="26" t="s">
        <v>100</v>
      </c>
      <c r="AA218" s="26" t="s">
        <v>200</v>
      </c>
      <c r="AB218" s="26" t="s">
        <v>148</v>
      </c>
      <c r="AC218" s="27" t="s">
        <v>79</v>
      </c>
      <c r="AD218" s="27" t="s">
        <v>79</v>
      </c>
      <c r="AE218" s="27" t="s">
        <v>79</v>
      </c>
      <c r="AF218" s="27" t="s">
        <v>79</v>
      </c>
      <c r="AG218" s="27" t="s">
        <v>79</v>
      </c>
      <c r="AH218" s="27" t="s">
        <v>79</v>
      </c>
      <c r="AI218" s="27" t="s">
        <v>79</v>
      </c>
      <c r="AJ218" s="27" t="s">
        <v>79</v>
      </c>
      <c r="AK218" s="27" t="s">
        <v>79</v>
      </c>
      <c r="AL218" s="27" t="s">
        <v>79</v>
      </c>
      <c r="AM218" s="27" t="s">
        <v>79</v>
      </c>
      <c r="AN218" s="25" t="s">
        <v>201</v>
      </c>
      <c r="AO218" s="25" t="s">
        <v>123</v>
      </c>
      <c r="AP218" s="25" t="s">
        <v>123</v>
      </c>
      <c r="AQ218" s="25" t="s">
        <v>83</v>
      </c>
      <c r="AR218" s="25" t="s">
        <v>104</v>
      </c>
      <c r="AS218" s="25"/>
      <c r="AT218" s="25"/>
      <c r="AU218" s="20"/>
      <c r="AV218" s="21" t="s">
        <v>85</v>
      </c>
      <c r="AW218" s="21" t="s">
        <v>1858</v>
      </c>
      <c r="AX218" s="29" t="s">
        <v>1859</v>
      </c>
      <c r="AY218" s="29" t="s">
        <v>1860</v>
      </c>
      <c r="AZ218" s="32"/>
      <c r="BA218" s="21"/>
      <c r="BB218" s="21"/>
      <c r="BC218" s="21"/>
      <c r="BD218" s="21"/>
      <c r="BE218" s="21" t="s">
        <v>90</v>
      </c>
      <c r="BF218" s="30"/>
      <c r="BG218" s="30"/>
      <c r="BH218" s="30"/>
      <c r="BI218" s="30"/>
    </row>
    <row r="219" customFormat="false" ht="18" hidden="false" customHeight="true" outlineLevel="0" collapsed="false">
      <c r="A219" s="20" t="n">
        <v>216</v>
      </c>
      <c r="B219" s="21" t="s">
        <v>1686</v>
      </c>
      <c r="C219" s="21" t="s">
        <v>616</v>
      </c>
      <c r="D219" s="21" t="s">
        <v>1433</v>
      </c>
      <c r="E219" s="22" t="n">
        <v>43025</v>
      </c>
      <c r="F219" s="23" t="s">
        <v>129</v>
      </c>
      <c r="G219" s="23" t="s">
        <v>62</v>
      </c>
      <c r="H219" s="23" t="s">
        <v>946</v>
      </c>
      <c r="I219" s="24" t="s">
        <v>144</v>
      </c>
      <c r="J219" s="24" t="s">
        <v>95</v>
      </c>
      <c r="K219" s="24" t="s">
        <v>66</v>
      </c>
      <c r="L219" s="24" t="s">
        <v>67</v>
      </c>
      <c r="M219" s="25" t="n">
        <v>1</v>
      </c>
      <c r="N219" s="25" t="s">
        <v>68</v>
      </c>
      <c r="O219" s="25" t="s">
        <v>1861</v>
      </c>
      <c r="P219" s="25" t="s">
        <v>70</v>
      </c>
      <c r="Q219" s="25" t="s">
        <v>71</v>
      </c>
      <c r="R219" s="26" t="s">
        <v>1862</v>
      </c>
      <c r="S219" s="26" t="s">
        <v>73</v>
      </c>
      <c r="T219" s="26" t="n">
        <v>40</v>
      </c>
      <c r="U219" s="26" t="s">
        <v>99</v>
      </c>
      <c r="V219" s="26" t="s">
        <v>74</v>
      </c>
      <c r="W219" s="26" t="s">
        <v>75</v>
      </c>
      <c r="X219" s="26" t="s">
        <v>76</v>
      </c>
      <c r="Y219" s="26" t="s">
        <v>100</v>
      </c>
      <c r="Z219" s="26" t="s">
        <v>100</v>
      </c>
      <c r="AA219" s="26" t="s">
        <v>1863</v>
      </c>
      <c r="AB219" s="26" t="s">
        <v>148</v>
      </c>
      <c r="AC219" s="27" t="s">
        <v>79</v>
      </c>
      <c r="AD219" s="27" t="s">
        <v>79</v>
      </c>
      <c r="AE219" s="27" t="s">
        <v>79</v>
      </c>
      <c r="AF219" s="27" t="s">
        <v>79</v>
      </c>
      <c r="AG219" s="27" t="s">
        <v>79</v>
      </c>
      <c r="AH219" s="27" t="s">
        <v>79</v>
      </c>
      <c r="AI219" s="27" t="s">
        <v>79</v>
      </c>
      <c r="AJ219" s="27" t="s">
        <v>79</v>
      </c>
      <c r="AK219" s="27" t="s">
        <v>79</v>
      </c>
      <c r="AL219" s="27" t="s">
        <v>79</v>
      </c>
      <c r="AM219" s="27" t="s">
        <v>79</v>
      </c>
      <c r="AN219" s="25" t="s">
        <v>102</v>
      </c>
      <c r="AO219" s="25" t="s">
        <v>373</v>
      </c>
      <c r="AP219" s="25" t="s">
        <v>103</v>
      </c>
      <c r="AQ219" s="25" t="s">
        <v>83</v>
      </c>
      <c r="AR219" s="25" t="s">
        <v>104</v>
      </c>
      <c r="AS219" s="25"/>
      <c r="AT219" s="25"/>
      <c r="AU219" s="20" t="s">
        <v>1864</v>
      </c>
      <c r="AV219" s="21" t="s">
        <v>1865</v>
      </c>
      <c r="AW219" s="21" t="s">
        <v>1866</v>
      </c>
      <c r="AX219" s="29" t="s">
        <v>1867</v>
      </c>
      <c r="AY219" s="21" t="s">
        <v>1867</v>
      </c>
      <c r="AZ219" s="21"/>
      <c r="BA219" s="21"/>
      <c r="BB219" s="29" t="s">
        <v>1868</v>
      </c>
      <c r="BC219" s="21"/>
      <c r="BD219" s="21"/>
      <c r="BE219" s="21" t="s">
        <v>109</v>
      </c>
      <c r="BF219" s="30"/>
      <c r="BG219" s="30"/>
      <c r="BH219" s="30"/>
      <c r="BI219" s="30"/>
    </row>
    <row r="220" customFormat="false" ht="18" hidden="false" customHeight="true" outlineLevel="0" collapsed="false">
      <c r="A220" s="20" t="n">
        <v>217</v>
      </c>
      <c r="B220" s="21" t="s">
        <v>1686</v>
      </c>
      <c r="C220" s="21" t="s">
        <v>616</v>
      </c>
      <c r="D220" s="21" t="s">
        <v>1433</v>
      </c>
      <c r="E220" s="22" t="n">
        <v>43037</v>
      </c>
      <c r="F220" s="23" t="s">
        <v>818</v>
      </c>
      <c r="G220" s="23" t="s">
        <v>182</v>
      </c>
      <c r="H220" s="23" t="s">
        <v>1089</v>
      </c>
      <c r="I220" s="24" t="s">
        <v>94</v>
      </c>
      <c r="J220" s="24" t="s">
        <v>95</v>
      </c>
      <c r="K220" s="24" t="s">
        <v>66</v>
      </c>
      <c r="L220" s="24" t="s">
        <v>67</v>
      </c>
      <c r="M220" s="25" t="n">
        <v>1</v>
      </c>
      <c r="N220" s="25" t="s">
        <v>68</v>
      </c>
      <c r="O220" s="25" t="s">
        <v>1869</v>
      </c>
      <c r="P220" s="25" t="s">
        <v>70</v>
      </c>
      <c r="Q220" s="25" t="s">
        <v>322</v>
      </c>
      <c r="R220" s="26" t="s">
        <v>79</v>
      </c>
      <c r="S220" s="26" t="s">
        <v>79</v>
      </c>
      <c r="T220" s="26" t="s">
        <v>79</v>
      </c>
      <c r="U220" s="26" t="s">
        <v>79</v>
      </c>
      <c r="V220" s="26" t="s">
        <v>79</v>
      </c>
      <c r="W220" s="26" t="s">
        <v>79</v>
      </c>
      <c r="X220" s="26" t="s">
        <v>79</v>
      </c>
      <c r="Y220" s="26" t="s">
        <v>79</v>
      </c>
      <c r="Z220" s="26" t="s">
        <v>79</v>
      </c>
      <c r="AA220" s="26" t="s">
        <v>79</v>
      </c>
      <c r="AB220" s="26" t="s">
        <v>79</v>
      </c>
      <c r="AC220" s="27" t="s">
        <v>1870</v>
      </c>
      <c r="AD220" s="27" t="s">
        <v>73</v>
      </c>
      <c r="AE220" s="27" t="n">
        <v>28</v>
      </c>
      <c r="AF220" s="27" t="s">
        <v>99</v>
      </c>
      <c r="AG220" s="27" t="s">
        <v>74</v>
      </c>
      <c r="AH220" s="27" t="s">
        <v>75</v>
      </c>
      <c r="AI220" s="27" t="s">
        <v>76</v>
      </c>
      <c r="AJ220" s="27" t="s">
        <v>100</v>
      </c>
      <c r="AK220" s="27" t="s">
        <v>100</v>
      </c>
      <c r="AL220" s="27" t="s">
        <v>1871</v>
      </c>
      <c r="AM220" s="27" t="s">
        <v>436</v>
      </c>
      <c r="AN220" s="25" t="s">
        <v>102</v>
      </c>
      <c r="AO220" s="25" t="s">
        <v>83</v>
      </c>
      <c r="AP220" s="25" t="s">
        <v>103</v>
      </c>
      <c r="AQ220" s="25" t="s">
        <v>83</v>
      </c>
      <c r="AR220" s="25" t="s">
        <v>104</v>
      </c>
      <c r="AS220" s="25" t="s">
        <v>1872</v>
      </c>
      <c r="AT220" s="25"/>
      <c r="AU220" s="36"/>
      <c r="AV220" s="21" t="s">
        <v>85</v>
      </c>
      <c r="AW220" s="21" t="s">
        <v>1873</v>
      </c>
      <c r="AX220" s="29" t="s">
        <v>1874</v>
      </c>
      <c r="AY220" s="29" t="s">
        <v>1875</v>
      </c>
      <c r="AZ220" s="29" t="s">
        <v>1876</v>
      </c>
      <c r="BA220" s="29" t="s">
        <v>1877</v>
      </c>
      <c r="BB220" s="21"/>
      <c r="BC220" s="21"/>
      <c r="BD220" s="21"/>
      <c r="BE220" s="21" t="s">
        <v>109</v>
      </c>
      <c r="BF220" s="30"/>
      <c r="BG220" s="30"/>
      <c r="BH220" s="30"/>
      <c r="BI220" s="30"/>
    </row>
    <row r="221" customFormat="false" ht="18" hidden="false" customHeight="true" outlineLevel="0" collapsed="false">
      <c r="A221" s="20" t="n">
        <v>218</v>
      </c>
      <c r="B221" s="21" t="s">
        <v>1686</v>
      </c>
      <c r="C221" s="21" t="s">
        <v>616</v>
      </c>
      <c r="D221" s="21" t="s">
        <v>1433</v>
      </c>
      <c r="E221" s="22" t="n">
        <v>43038</v>
      </c>
      <c r="F221" s="23" t="s">
        <v>329</v>
      </c>
      <c r="G221" s="23" t="s">
        <v>62</v>
      </c>
      <c r="H221" s="23" t="s">
        <v>443</v>
      </c>
      <c r="I221" s="24" t="s">
        <v>94</v>
      </c>
      <c r="J221" s="24" t="s">
        <v>95</v>
      </c>
      <c r="K221" s="24" t="s">
        <v>66</v>
      </c>
      <c r="L221" s="24" t="s">
        <v>67</v>
      </c>
      <c r="M221" s="25" t="n">
        <v>1</v>
      </c>
      <c r="N221" s="25" t="s">
        <v>68</v>
      </c>
      <c r="O221" s="25" t="s">
        <v>1878</v>
      </c>
      <c r="P221" s="25" t="s">
        <v>70</v>
      </c>
      <c r="Q221" s="25" t="s">
        <v>97</v>
      </c>
      <c r="R221" s="26" t="s">
        <v>1879</v>
      </c>
      <c r="S221" s="26" t="s">
        <v>73</v>
      </c>
      <c r="T221" s="26" t="n">
        <v>15</v>
      </c>
      <c r="U221" s="26" t="s">
        <v>159</v>
      </c>
      <c r="V221" s="26" t="s">
        <v>74</v>
      </c>
      <c r="W221" s="26" t="s">
        <v>75</v>
      </c>
      <c r="X221" s="26" t="s">
        <v>76</v>
      </c>
      <c r="Y221" s="26" t="s">
        <v>100</v>
      </c>
      <c r="Z221" s="26" t="s">
        <v>100</v>
      </c>
      <c r="AA221" s="26" t="s">
        <v>1880</v>
      </c>
      <c r="AB221" s="26" t="s">
        <v>78</v>
      </c>
      <c r="AC221" s="27" t="s">
        <v>79</v>
      </c>
      <c r="AD221" s="27" t="s">
        <v>79</v>
      </c>
      <c r="AE221" s="27" t="s">
        <v>79</v>
      </c>
      <c r="AF221" s="27" t="s">
        <v>79</v>
      </c>
      <c r="AG221" s="27" t="s">
        <v>79</v>
      </c>
      <c r="AH221" s="27" t="s">
        <v>79</v>
      </c>
      <c r="AI221" s="27" t="s">
        <v>79</v>
      </c>
      <c r="AJ221" s="27" t="s">
        <v>79</v>
      </c>
      <c r="AK221" s="27" t="s">
        <v>79</v>
      </c>
      <c r="AL221" s="27" t="s">
        <v>79</v>
      </c>
      <c r="AM221" s="27" t="s">
        <v>79</v>
      </c>
      <c r="AN221" s="25" t="s">
        <v>201</v>
      </c>
      <c r="AO221" s="25" t="s">
        <v>123</v>
      </c>
      <c r="AP221" s="25" t="s">
        <v>123</v>
      </c>
      <c r="AQ221" s="25" t="s">
        <v>83</v>
      </c>
      <c r="AR221" s="25" t="s">
        <v>104</v>
      </c>
      <c r="AS221" s="25" t="s">
        <v>1881</v>
      </c>
      <c r="AT221" s="25"/>
      <c r="AU221" s="20" t="s">
        <v>1882</v>
      </c>
      <c r="AV221" s="21" t="s">
        <v>85</v>
      </c>
      <c r="AW221" s="21" t="s">
        <v>1883</v>
      </c>
      <c r="AX221" s="29" t="s">
        <v>1884</v>
      </c>
      <c r="AY221" s="29" t="s">
        <v>1885</v>
      </c>
      <c r="AZ221" s="29" t="s">
        <v>1886</v>
      </c>
      <c r="BA221" s="21"/>
      <c r="BB221" s="21"/>
      <c r="BC221" s="21"/>
      <c r="BD221" s="21"/>
      <c r="BE221" s="21" t="s">
        <v>109</v>
      </c>
      <c r="BF221" s="30"/>
      <c r="BG221" s="30"/>
      <c r="BH221" s="30"/>
      <c r="BI221" s="30"/>
    </row>
    <row r="222" customFormat="false" ht="18" hidden="false" customHeight="true" outlineLevel="0" collapsed="false">
      <c r="A222" s="20" t="n">
        <v>219</v>
      </c>
      <c r="B222" s="21" t="s">
        <v>1686</v>
      </c>
      <c r="C222" s="21" t="s">
        <v>688</v>
      </c>
      <c r="D222" s="21" t="s">
        <v>1433</v>
      </c>
      <c r="E222" s="22" t="n">
        <v>43041</v>
      </c>
      <c r="F222" s="23" t="s">
        <v>61</v>
      </c>
      <c r="G222" s="23" t="s">
        <v>62</v>
      </c>
      <c r="H222" s="23" t="s">
        <v>536</v>
      </c>
      <c r="I222" s="24" t="s">
        <v>94</v>
      </c>
      <c r="J222" s="24" t="s">
        <v>95</v>
      </c>
      <c r="K222" s="24" t="s">
        <v>66</v>
      </c>
      <c r="L222" s="24" t="s">
        <v>67</v>
      </c>
      <c r="M222" s="25" t="n">
        <v>1</v>
      </c>
      <c r="N222" s="25" t="s">
        <v>68</v>
      </c>
      <c r="O222" s="25" t="s">
        <v>1887</v>
      </c>
      <c r="P222" s="25" t="s">
        <v>70</v>
      </c>
      <c r="Q222" s="25" t="s">
        <v>71</v>
      </c>
      <c r="R222" s="26" t="s">
        <v>1888</v>
      </c>
      <c r="S222" s="26" t="s">
        <v>73</v>
      </c>
      <c r="T222" s="26" t="n">
        <v>0</v>
      </c>
      <c r="U222" s="26" t="s">
        <v>72</v>
      </c>
      <c r="V222" s="26" t="s">
        <v>74</v>
      </c>
      <c r="W222" s="26" t="s">
        <v>75</v>
      </c>
      <c r="X222" s="26" t="s">
        <v>76</v>
      </c>
      <c r="Y222" s="26" t="s">
        <v>100</v>
      </c>
      <c r="Z222" s="26" t="s">
        <v>100</v>
      </c>
      <c r="AA222" s="26" t="s">
        <v>454</v>
      </c>
      <c r="AB222" s="26" t="s">
        <v>213</v>
      </c>
      <c r="AC222" s="27" t="s">
        <v>79</v>
      </c>
      <c r="AD222" s="27" t="s">
        <v>79</v>
      </c>
      <c r="AE222" s="27" t="s">
        <v>79</v>
      </c>
      <c r="AF222" s="27" t="s">
        <v>79</v>
      </c>
      <c r="AG222" s="27" t="s">
        <v>79</v>
      </c>
      <c r="AH222" s="27" t="s">
        <v>79</v>
      </c>
      <c r="AI222" s="27" t="s">
        <v>79</v>
      </c>
      <c r="AJ222" s="27" t="s">
        <v>79</v>
      </c>
      <c r="AK222" s="27" t="s">
        <v>79</v>
      </c>
      <c r="AL222" s="27" t="s">
        <v>79</v>
      </c>
      <c r="AM222" s="27" t="s">
        <v>79</v>
      </c>
      <c r="AN222" s="25" t="s">
        <v>103</v>
      </c>
      <c r="AO222" s="25" t="s">
        <v>1437</v>
      </c>
      <c r="AP222" s="25" t="s">
        <v>82</v>
      </c>
      <c r="AQ222" s="25" t="s">
        <v>1438</v>
      </c>
      <c r="AR222" s="25" t="s">
        <v>84</v>
      </c>
      <c r="AS222" s="25" t="s">
        <v>1889</v>
      </c>
      <c r="AT222" s="25" t="s">
        <v>1890</v>
      </c>
      <c r="AU222" s="20" t="s">
        <v>1891</v>
      </c>
      <c r="AV222" s="21" t="s">
        <v>85</v>
      </c>
      <c r="AW222" s="21" t="s">
        <v>1892</v>
      </c>
      <c r="AX222" s="29" t="s">
        <v>1893</v>
      </c>
      <c r="AY222" s="29" t="s">
        <v>1894</v>
      </c>
      <c r="AZ222" s="21"/>
      <c r="BA222" s="21"/>
      <c r="BB222" s="21"/>
      <c r="BC222" s="21"/>
      <c r="BD222" s="21"/>
      <c r="BE222" s="21" t="s">
        <v>109</v>
      </c>
      <c r="BF222" s="30"/>
      <c r="BG222" s="30"/>
      <c r="BH222" s="30"/>
      <c r="BI222" s="30"/>
    </row>
    <row r="223" customFormat="false" ht="18" hidden="false" customHeight="true" outlineLevel="0" collapsed="false">
      <c r="A223" s="20" t="n">
        <v>220</v>
      </c>
      <c r="B223" s="21" t="s">
        <v>1686</v>
      </c>
      <c r="C223" s="21" t="s">
        <v>688</v>
      </c>
      <c r="D223" s="21" t="s">
        <v>1433</v>
      </c>
      <c r="E223" s="22" t="n">
        <v>43041</v>
      </c>
      <c r="F223" s="23" t="s">
        <v>61</v>
      </c>
      <c r="G223" s="23" t="s">
        <v>62</v>
      </c>
      <c r="H223" s="23" t="s">
        <v>536</v>
      </c>
      <c r="I223" s="24" t="s">
        <v>1468</v>
      </c>
      <c r="J223" s="24" t="s">
        <v>95</v>
      </c>
      <c r="K223" s="24" t="s">
        <v>113</v>
      </c>
      <c r="L223" s="24" t="s">
        <v>67</v>
      </c>
      <c r="M223" s="25" t="n">
        <v>1</v>
      </c>
      <c r="N223" s="25" t="s">
        <v>68</v>
      </c>
      <c r="O223" s="25" t="s">
        <v>1887</v>
      </c>
      <c r="P223" s="25" t="s">
        <v>70</v>
      </c>
      <c r="Q223" s="25" t="s">
        <v>71</v>
      </c>
      <c r="R223" s="26" t="s">
        <v>1895</v>
      </c>
      <c r="S223" s="26" t="s">
        <v>73</v>
      </c>
      <c r="T223" s="26" t="n">
        <v>17</v>
      </c>
      <c r="U223" s="26" t="s">
        <v>159</v>
      </c>
      <c r="V223" s="26" t="s">
        <v>119</v>
      </c>
      <c r="W223" s="26" t="s">
        <v>120</v>
      </c>
      <c r="X223" s="26" t="s">
        <v>160</v>
      </c>
      <c r="Y223" s="26" t="s">
        <v>157</v>
      </c>
      <c r="Z223" s="26" t="s">
        <v>157</v>
      </c>
      <c r="AA223" s="26" t="s">
        <v>454</v>
      </c>
      <c r="AB223" s="26" t="s">
        <v>213</v>
      </c>
      <c r="AC223" s="27" t="s">
        <v>79</v>
      </c>
      <c r="AD223" s="27" t="s">
        <v>79</v>
      </c>
      <c r="AE223" s="27" t="s">
        <v>79</v>
      </c>
      <c r="AF223" s="27" t="s">
        <v>79</v>
      </c>
      <c r="AG223" s="27" t="s">
        <v>79</v>
      </c>
      <c r="AH223" s="27" t="s">
        <v>79</v>
      </c>
      <c r="AI223" s="27" t="s">
        <v>79</v>
      </c>
      <c r="AJ223" s="27" t="s">
        <v>79</v>
      </c>
      <c r="AK223" s="27" t="s">
        <v>79</v>
      </c>
      <c r="AL223" s="27" t="s">
        <v>79</v>
      </c>
      <c r="AM223" s="27" t="s">
        <v>79</v>
      </c>
      <c r="AN223" s="25" t="s">
        <v>103</v>
      </c>
      <c r="AO223" s="25" t="s">
        <v>1437</v>
      </c>
      <c r="AP223" s="25" t="s">
        <v>82</v>
      </c>
      <c r="AQ223" s="25" t="s">
        <v>1438</v>
      </c>
      <c r="AR223" s="25" t="s">
        <v>84</v>
      </c>
      <c r="AS223" s="25" t="s">
        <v>1889</v>
      </c>
      <c r="AT223" s="25" t="s">
        <v>1890</v>
      </c>
      <c r="AU223" s="20" t="s">
        <v>1891</v>
      </c>
      <c r="AV223" s="21" t="s">
        <v>85</v>
      </c>
      <c r="AW223" s="21" t="s">
        <v>1892</v>
      </c>
      <c r="AX223" s="29" t="s">
        <v>1896</v>
      </c>
      <c r="AY223" s="29" t="s">
        <v>1897</v>
      </c>
      <c r="AZ223" s="21"/>
      <c r="BA223" s="21"/>
      <c r="BB223" s="21"/>
      <c r="BC223" s="21"/>
      <c r="BD223" s="21"/>
      <c r="BE223" s="21" t="s">
        <v>109</v>
      </c>
      <c r="BF223" s="30"/>
      <c r="BG223" s="30"/>
      <c r="BH223" s="30"/>
      <c r="BI223" s="30"/>
    </row>
    <row r="224" customFormat="false" ht="18" hidden="false" customHeight="true" outlineLevel="0" collapsed="false">
      <c r="A224" s="20" t="n">
        <v>221</v>
      </c>
      <c r="B224" s="21" t="s">
        <v>1686</v>
      </c>
      <c r="C224" s="21" t="s">
        <v>688</v>
      </c>
      <c r="D224" s="21" t="s">
        <v>1433</v>
      </c>
      <c r="E224" s="22" t="n">
        <v>43042</v>
      </c>
      <c r="F224" s="23" t="s">
        <v>152</v>
      </c>
      <c r="G224" s="23" t="s">
        <v>153</v>
      </c>
      <c r="H224" s="23" t="s">
        <v>154</v>
      </c>
      <c r="I224" s="24" t="s">
        <v>1376</v>
      </c>
      <c r="J224" s="24" t="s">
        <v>95</v>
      </c>
      <c r="K224" s="24" t="s">
        <v>1898</v>
      </c>
      <c r="L224" s="24" t="s">
        <v>172</v>
      </c>
      <c r="M224" s="25" t="n">
        <v>1</v>
      </c>
      <c r="N224" s="25" t="s">
        <v>68</v>
      </c>
      <c r="O224" s="25" t="s">
        <v>1899</v>
      </c>
      <c r="P224" s="25" t="s">
        <v>70</v>
      </c>
      <c r="Q224" s="25" t="s">
        <v>312</v>
      </c>
      <c r="R224" s="26" t="s">
        <v>1900</v>
      </c>
      <c r="S224" s="26" t="s">
        <v>73</v>
      </c>
      <c r="T224" s="26" t="n">
        <v>51</v>
      </c>
      <c r="U224" s="26" t="s">
        <v>99</v>
      </c>
      <c r="V224" s="26" t="s">
        <v>1901</v>
      </c>
      <c r="W224" s="26" t="s">
        <v>744</v>
      </c>
      <c r="X224" s="26" t="s">
        <v>76</v>
      </c>
      <c r="Y224" s="26" t="s">
        <v>100</v>
      </c>
      <c r="Z224" s="26" t="s">
        <v>100</v>
      </c>
      <c r="AA224" s="26" t="s">
        <v>200</v>
      </c>
      <c r="AB224" s="26" t="s">
        <v>148</v>
      </c>
      <c r="AC224" s="27" t="s">
        <v>79</v>
      </c>
      <c r="AD224" s="27" t="s">
        <v>79</v>
      </c>
      <c r="AE224" s="27" t="s">
        <v>79</v>
      </c>
      <c r="AF224" s="27" t="s">
        <v>79</v>
      </c>
      <c r="AG224" s="27" t="s">
        <v>79</v>
      </c>
      <c r="AH224" s="27" t="s">
        <v>79</v>
      </c>
      <c r="AI224" s="27" t="s">
        <v>79</v>
      </c>
      <c r="AJ224" s="27" t="s">
        <v>79</v>
      </c>
      <c r="AK224" s="27" t="s">
        <v>79</v>
      </c>
      <c r="AL224" s="27" t="s">
        <v>79</v>
      </c>
      <c r="AM224" s="27" t="s">
        <v>79</v>
      </c>
      <c r="AN224" s="25" t="s">
        <v>80</v>
      </c>
      <c r="AO224" s="25" t="s">
        <v>83</v>
      </c>
      <c r="AP224" s="25" t="s">
        <v>123</v>
      </c>
      <c r="AQ224" s="25" t="s">
        <v>83</v>
      </c>
      <c r="AR224" s="25" t="s">
        <v>124</v>
      </c>
      <c r="AS224" s="25" t="s">
        <v>1902</v>
      </c>
      <c r="AT224" s="25"/>
      <c r="AU224" s="20"/>
      <c r="AV224" s="21" t="s">
        <v>85</v>
      </c>
      <c r="AW224" s="21" t="s">
        <v>1903</v>
      </c>
      <c r="AX224" s="29" t="s">
        <v>1904</v>
      </c>
      <c r="AY224" s="29" t="s">
        <v>1905</v>
      </c>
      <c r="AZ224" s="29" t="s">
        <v>1906</v>
      </c>
      <c r="BA224" s="21"/>
      <c r="BB224" s="21"/>
      <c r="BC224" s="21"/>
      <c r="BD224" s="21"/>
      <c r="BE224" s="21" t="s">
        <v>109</v>
      </c>
      <c r="BF224" s="30"/>
      <c r="BG224" s="30"/>
      <c r="BH224" s="30"/>
      <c r="BI224" s="30"/>
    </row>
    <row r="225" customFormat="false" ht="18" hidden="false" customHeight="true" outlineLevel="0" collapsed="false">
      <c r="A225" s="20" t="n">
        <v>222</v>
      </c>
      <c r="B225" s="21" t="s">
        <v>1686</v>
      </c>
      <c r="C225" s="21" t="s">
        <v>688</v>
      </c>
      <c r="D225" s="21" t="s">
        <v>1433</v>
      </c>
      <c r="E225" s="22" t="n">
        <v>43054</v>
      </c>
      <c r="F225" s="23" t="s">
        <v>679</v>
      </c>
      <c r="G225" s="23" t="s">
        <v>182</v>
      </c>
      <c r="H225" s="23" t="s">
        <v>1907</v>
      </c>
      <c r="I225" s="24" t="s">
        <v>1908</v>
      </c>
      <c r="J225" s="24" t="s">
        <v>95</v>
      </c>
      <c r="K225" s="24" t="s">
        <v>66</v>
      </c>
      <c r="L225" s="24" t="s">
        <v>67</v>
      </c>
      <c r="M225" s="25" t="n">
        <v>1</v>
      </c>
      <c r="N225" s="25" t="s">
        <v>68</v>
      </c>
      <c r="O225" s="25" t="s">
        <v>1909</v>
      </c>
      <c r="P225" s="25" t="s">
        <v>70</v>
      </c>
      <c r="Q225" s="25" t="s">
        <v>71</v>
      </c>
      <c r="R225" s="26" t="s">
        <v>79</v>
      </c>
      <c r="S225" s="26" t="s">
        <v>79</v>
      </c>
      <c r="T225" s="26" t="s">
        <v>79</v>
      </c>
      <c r="U225" s="26" t="s">
        <v>79</v>
      </c>
      <c r="V225" s="26" t="s">
        <v>79</v>
      </c>
      <c r="W225" s="26" t="s">
        <v>79</v>
      </c>
      <c r="X225" s="26" t="s">
        <v>79</v>
      </c>
      <c r="Y225" s="26" t="s">
        <v>79</v>
      </c>
      <c r="Z225" s="26" t="s">
        <v>79</v>
      </c>
      <c r="AA225" s="26" t="s">
        <v>79</v>
      </c>
      <c r="AB225" s="26" t="s">
        <v>79</v>
      </c>
      <c r="AC225" s="27" t="s">
        <v>1910</v>
      </c>
      <c r="AD225" s="27" t="s">
        <v>73</v>
      </c>
      <c r="AE225" s="27" t="n">
        <v>25</v>
      </c>
      <c r="AF225" s="27" t="s">
        <v>99</v>
      </c>
      <c r="AG225" s="27" t="s">
        <v>74</v>
      </c>
      <c r="AH225" s="27" t="s">
        <v>75</v>
      </c>
      <c r="AI225" s="27" t="s">
        <v>76</v>
      </c>
      <c r="AJ225" s="27" t="s">
        <v>72</v>
      </c>
      <c r="AK225" s="27" t="s">
        <v>72</v>
      </c>
      <c r="AL225" s="27" t="s">
        <v>1911</v>
      </c>
      <c r="AM225" s="27" t="s">
        <v>436</v>
      </c>
      <c r="AN225" s="25" t="s">
        <v>80</v>
      </c>
      <c r="AO225" s="25" t="s">
        <v>83</v>
      </c>
      <c r="AP225" s="25" t="s">
        <v>123</v>
      </c>
      <c r="AQ225" s="25" t="s">
        <v>83</v>
      </c>
      <c r="AR225" s="25" t="s">
        <v>124</v>
      </c>
      <c r="AS225" s="25" t="s">
        <v>1912</v>
      </c>
      <c r="AT225" s="25"/>
      <c r="AU225" s="20"/>
      <c r="AV225" s="21" t="s">
        <v>85</v>
      </c>
      <c r="AW225" s="21" t="s">
        <v>1913</v>
      </c>
      <c r="AX225" s="29" t="s">
        <v>1914</v>
      </c>
      <c r="AY225" s="29" t="s">
        <v>1915</v>
      </c>
      <c r="AZ225" s="21"/>
      <c r="BA225" s="21"/>
      <c r="BB225" s="21"/>
      <c r="BC225" s="21"/>
      <c r="BD225" s="21"/>
      <c r="BE225" s="21" t="s">
        <v>109</v>
      </c>
      <c r="BF225" s="30"/>
      <c r="BG225" s="30"/>
      <c r="BH225" s="30"/>
      <c r="BI225" s="30"/>
    </row>
    <row r="226" customFormat="false" ht="18" hidden="false" customHeight="true" outlineLevel="0" collapsed="false">
      <c r="A226" s="20" t="n">
        <v>223</v>
      </c>
      <c r="B226" s="21" t="s">
        <v>1686</v>
      </c>
      <c r="C226" s="21" t="s">
        <v>688</v>
      </c>
      <c r="D226" s="21" t="s">
        <v>1433</v>
      </c>
      <c r="E226" s="22" t="n">
        <v>43066</v>
      </c>
      <c r="F226" s="23" t="s">
        <v>235</v>
      </c>
      <c r="G226" s="23" t="s">
        <v>92</v>
      </c>
      <c r="H226" s="23" t="s">
        <v>1916</v>
      </c>
      <c r="I226" s="24" t="s">
        <v>1453</v>
      </c>
      <c r="J226" s="24" t="s">
        <v>95</v>
      </c>
      <c r="K226" s="24" t="s">
        <v>237</v>
      </c>
      <c r="L226" s="24" t="s">
        <v>67</v>
      </c>
      <c r="M226" s="25" t="n">
        <v>1</v>
      </c>
      <c r="N226" s="25" t="s">
        <v>68</v>
      </c>
      <c r="O226" s="25" t="s">
        <v>1917</v>
      </c>
      <c r="P226" s="25" t="s">
        <v>70</v>
      </c>
      <c r="Q226" s="25" t="s">
        <v>71</v>
      </c>
      <c r="R226" s="26" t="s">
        <v>1918</v>
      </c>
      <c r="S226" s="26" t="s">
        <v>73</v>
      </c>
      <c r="T226" s="26" t="n">
        <v>25</v>
      </c>
      <c r="U226" s="26" t="s">
        <v>99</v>
      </c>
      <c r="V226" s="26" t="s">
        <v>135</v>
      </c>
      <c r="W226" s="26" t="s">
        <v>136</v>
      </c>
      <c r="X226" s="26" t="s">
        <v>76</v>
      </c>
      <c r="Y226" s="26" t="s">
        <v>100</v>
      </c>
      <c r="Z226" s="26" t="s">
        <v>100</v>
      </c>
      <c r="AA226" s="26" t="s">
        <v>1919</v>
      </c>
      <c r="AB226" s="26" t="s">
        <v>162</v>
      </c>
      <c r="AC226" s="27" t="s">
        <v>79</v>
      </c>
      <c r="AD226" s="27" t="s">
        <v>79</v>
      </c>
      <c r="AE226" s="27" t="s">
        <v>79</v>
      </c>
      <c r="AF226" s="27" t="s">
        <v>79</v>
      </c>
      <c r="AG226" s="27" t="s">
        <v>79</v>
      </c>
      <c r="AH226" s="27" t="s">
        <v>79</v>
      </c>
      <c r="AI226" s="27" t="s">
        <v>79</v>
      </c>
      <c r="AJ226" s="27" t="s">
        <v>79</v>
      </c>
      <c r="AK226" s="27" t="s">
        <v>79</v>
      </c>
      <c r="AL226" s="27" t="s">
        <v>79</v>
      </c>
      <c r="AM226" s="27" t="s">
        <v>79</v>
      </c>
      <c r="AN226" s="25" t="s">
        <v>201</v>
      </c>
      <c r="AO226" s="25" t="s">
        <v>123</v>
      </c>
      <c r="AP226" s="25" t="s">
        <v>123</v>
      </c>
      <c r="AQ226" s="25" t="s">
        <v>83</v>
      </c>
      <c r="AR226" s="25" t="s">
        <v>104</v>
      </c>
      <c r="AS226" s="25"/>
      <c r="AT226" s="25"/>
      <c r="AU226" s="20"/>
      <c r="AV226" s="21" t="s">
        <v>85</v>
      </c>
      <c r="AW226" s="21" t="s">
        <v>1920</v>
      </c>
      <c r="AX226" s="29" t="s">
        <v>1921</v>
      </c>
      <c r="AY226" s="29" t="s">
        <v>1922</v>
      </c>
      <c r="AZ226" s="29" t="s">
        <v>1923</v>
      </c>
      <c r="BA226" s="21"/>
      <c r="BB226" s="21"/>
      <c r="BC226" s="21"/>
      <c r="BD226" s="21"/>
      <c r="BE226" s="21" t="s">
        <v>90</v>
      </c>
      <c r="BF226" s="30"/>
      <c r="BG226" s="30"/>
      <c r="BH226" s="30"/>
      <c r="BI226" s="30"/>
    </row>
    <row r="227" customFormat="false" ht="18" hidden="false" customHeight="true" outlineLevel="0" collapsed="false">
      <c r="A227" s="20" t="n">
        <v>224</v>
      </c>
      <c r="B227" s="21" t="s">
        <v>1686</v>
      </c>
      <c r="C227" s="21" t="s">
        <v>688</v>
      </c>
      <c r="D227" s="21" t="s">
        <v>1433</v>
      </c>
      <c r="E227" s="22" t="n">
        <v>43066</v>
      </c>
      <c r="F227" s="23" t="s">
        <v>329</v>
      </c>
      <c r="G227" s="23" t="s">
        <v>62</v>
      </c>
      <c r="H227" s="23" t="s">
        <v>443</v>
      </c>
      <c r="I227" s="24" t="s">
        <v>1924</v>
      </c>
      <c r="J227" s="24" t="s">
        <v>65</v>
      </c>
      <c r="K227" s="24" t="s">
        <v>113</v>
      </c>
      <c r="L227" s="24" t="s">
        <v>67</v>
      </c>
      <c r="M227" s="25" t="n">
        <v>1</v>
      </c>
      <c r="N227" s="25" t="s">
        <v>68</v>
      </c>
      <c r="O227" s="25" t="s">
        <v>1925</v>
      </c>
      <c r="P227" s="25" t="s">
        <v>70</v>
      </c>
      <c r="Q227" s="25" t="s">
        <v>97</v>
      </c>
      <c r="R227" s="26" t="s">
        <v>1926</v>
      </c>
      <c r="S227" s="26" t="s">
        <v>73</v>
      </c>
      <c r="T227" s="26" t="n">
        <v>13</v>
      </c>
      <c r="U227" s="26" t="s">
        <v>159</v>
      </c>
      <c r="V227" s="26" t="s">
        <v>135</v>
      </c>
      <c r="W227" s="26" t="s">
        <v>136</v>
      </c>
      <c r="X227" s="26" t="s">
        <v>160</v>
      </c>
      <c r="Y227" s="26" t="s">
        <v>359</v>
      </c>
      <c r="Z227" s="26" t="s">
        <v>360</v>
      </c>
      <c r="AA227" s="26" t="s">
        <v>147</v>
      </c>
      <c r="AB227" s="26" t="s">
        <v>148</v>
      </c>
      <c r="AC227" s="27" t="s">
        <v>79</v>
      </c>
      <c r="AD227" s="27" t="s">
        <v>79</v>
      </c>
      <c r="AE227" s="27" t="s">
        <v>79</v>
      </c>
      <c r="AF227" s="27" t="s">
        <v>79</v>
      </c>
      <c r="AG227" s="27" t="s">
        <v>79</v>
      </c>
      <c r="AH227" s="27" t="s">
        <v>79</v>
      </c>
      <c r="AI227" s="27" t="s">
        <v>79</v>
      </c>
      <c r="AJ227" s="27" t="s">
        <v>79</v>
      </c>
      <c r="AK227" s="27" t="s">
        <v>79</v>
      </c>
      <c r="AL227" s="27" t="s">
        <v>79</v>
      </c>
      <c r="AM227" s="27" t="s">
        <v>79</v>
      </c>
      <c r="AN227" s="25" t="s">
        <v>102</v>
      </c>
      <c r="AO227" s="25" t="s">
        <v>83</v>
      </c>
      <c r="AP227" s="25" t="s">
        <v>103</v>
      </c>
      <c r="AQ227" s="25" t="s">
        <v>83</v>
      </c>
      <c r="AR227" s="25" t="s">
        <v>104</v>
      </c>
      <c r="AS227" s="25" t="s">
        <v>1927</v>
      </c>
      <c r="AT227" s="25"/>
      <c r="AU227" s="36"/>
      <c r="AV227" s="21" t="s">
        <v>85</v>
      </c>
      <c r="AW227" s="21" t="s">
        <v>1928</v>
      </c>
      <c r="AX227" s="29" t="s">
        <v>1929</v>
      </c>
      <c r="AY227" s="29" t="s">
        <v>1930</v>
      </c>
      <c r="AZ227" s="29" t="s">
        <v>1931</v>
      </c>
      <c r="BA227" s="29" t="s">
        <v>1932</v>
      </c>
      <c r="BB227" s="21"/>
      <c r="BC227" s="21"/>
      <c r="BD227" s="21"/>
      <c r="BE227" s="21" t="s">
        <v>109</v>
      </c>
      <c r="BF227" s="30"/>
      <c r="BG227" s="30"/>
      <c r="BH227" s="30"/>
      <c r="BI227" s="30"/>
    </row>
    <row r="228" customFormat="false" ht="18" hidden="false" customHeight="true" outlineLevel="0" collapsed="false">
      <c r="A228" s="20" t="n">
        <v>225</v>
      </c>
      <c r="B228" s="21" t="s">
        <v>1686</v>
      </c>
      <c r="C228" s="21" t="s">
        <v>706</v>
      </c>
      <c r="D228" s="21" t="s">
        <v>1433</v>
      </c>
      <c r="E228" s="22" t="n">
        <v>43073</v>
      </c>
      <c r="F228" s="23" t="s">
        <v>224</v>
      </c>
      <c r="G228" s="23" t="s">
        <v>111</v>
      </c>
      <c r="H228" s="23" t="s">
        <v>750</v>
      </c>
      <c r="I228" s="24" t="s">
        <v>183</v>
      </c>
      <c r="J228" s="24" t="s">
        <v>95</v>
      </c>
      <c r="K228" s="24" t="s">
        <v>113</v>
      </c>
      <c r="L228" s="24" t="s">
        <v>67</v>
      </c>
      <c r="M228" s="25" t="n">
        <v>1</v>
      </c>
      <c r="N228" s="25" t="s">
        <v>68</v>
      </c>
      <c r="O228" s="25" t="s">
        <v>1933</v>
      </c>
      <c r="P228" s="25" t="s">
        <v>73</v>
      </c>
      <c r="Q228" s="25" t="s">
        <v>100</v>
      </c>
      <c r="R228" s="26" t="s">
        <v>1361</v>
      </c>
      <c r="S228" s="26" t="s">
        <v>73</v>
      </c>
      <c r="T228" s="26" t="n">
        <v>15</v>
      </c>
      <c r="U228" s="26" t="s">
        <v>159</v>
      </c>
      <c r="V228" s="26" t="s">
        <v>119</v>
      </c>
      <c r="W228" s="26" t="s">
        <v>120</v>
      </c>
      <c r="X228" s="26" t="s">
        <v>160</v>
      </c>
      <c r="Y228" s="26" t="s">
        <v>359</v>
      </c>
      <c r="Z228" s="26" t="s">
        <v>360</v>
      </c>
      <c r="AA228" s="26" t="s">
        <v>1934</v>
      </c>
      <c r="AB228" s="26" t="s">
        <v>324</v>
      </c>
      <c r="AC228" s="27" t="s">
        <v>79</v>
      </c>
      <c r="AD228" s="27" t="s">
        <v>79</v>
      </c>
      <c r="AE228" s="27" t="s">
        <v>79</v>
      </c>
      <c r="AF228" s="27" t="s">
        <v>79</v>
      </c>
      <c r="AG228" s="27" t="s">
        <v>79</v>
      </c>
      <c r="AH228" s="27" t="s">
        <v>79</v>
      </c>
      <c r="AI228" s="27" t="s">
        <v>79</v>
      </c>
      <c r="AJ228" s="27" t="s">
        <v>79</v>
      </c>
      <c r="AK228" s="27" t="s">
        <v>79</v>
      </c>
      <c r="AL228" s="27" t="s">
        <v>79</v>
      </c>
      <c r="AM228" s="27" t="s">
        <v>79</v>
      </c>
      <c r="AN228" s="25" t="s">
        <v>80</v>
      </c>
      <c r="AO228" s="25" t="s">
        <v>83</v>
      </c>
      <c r="AP228" s="25" t="s">
        <v>123</v>
      </c>
      <c r="AQ228" s="25" t="s">
        <v>83</v>
      </c>
      <c r="AR228" s="25" t="s">
        <v>124</v>
      </c>
      <c r="AS228" s="25" t="s">
        <v>1935</v>
      </c>
      <c r="AT228" s="25"/>
      <c r="AU228" s="20"/>
      <c r="AV228" s="21" t="s">
        <v>85</v>
      </c>
      <c r="AW228" s="21" t="s">
        <v>1936</v>
      </c>
      <c r="AX228" s="29" t="s">
        <v>1937</v>
      </c>
      <c r="AY228" s="21"/>
      <c r="AZ228" s="21"/>
      <c r="BA228" s="21"/>
      <c r="BB228" s="21"/>
      <c r="BC228" s="21"/>
      <c r="BD228" s="21"/>
      <c r="BE228" s="21" t="s">
        <v>109</v>
      </c>
      <c r="BF228" s="30"/>
      <c r="BG228" s="30"/>
      <c r="BH228" s="30"/>
      <c r="BI228" s="30"/>
    </row>
    <row r="229" customFormat="false" ht="18" hidden="false" customHeight="true" outlineLevel="0" collapsed="false">
      <c r="A229" s="20" t="n">
        <v>226</v>
      </c>
      <c r="B229" s="21" t="s">
        <v>1686</v>
      </c>
      <c r="C229" s="21" t="s">
        <v>706</v>
      </c>
      <c r="D229" s="21" t="s">
        <v>1433</v>
      </c>
      <c r="E229" s="22" t="n">
        <v>43080</v>
      </c>
      <c r="F229" s="23" t="s">
        <v>1158</v>
      </c>
      <c r="G229" s="23" t="s">
        <v>182</v>
      </c>
      <c r="H229" s="23" t="s">
        <v>1938</v>
      </c>
      <c r="I229" s="24" t="s">
        <v>755</v>
      </c>
      <c r="J229" s="24" t="s">
        <v>95</v>
      </c>
      <c r="K229" s="24" t="s">
        <v>1939</v>
      </c>
      <c r="L229" s="24" t="s">
        <v>731</v>
      </c>
      <c r="M229" s="25" t="n">
        <v>2</v>
      </c>
      <c r="N229" s="25" t="s">
        <v>184</v>
      </c>
      <c r="O229" s="31" t="s">
        <v>1940</v>
      </c>
      <c r="P229" s="25" t="s">
        <v>1199</v>
      </c>
      <c r="Q229" s="25" t="s">
        <v>72</v>
      </c>
      <c r="R229" s="26" t="s">
        <v>1256</v>
      </c>
      <c r="S229" s="26" t="s">
        <v>73</v>
      </c>
      <c r="T229" s="26" t="n">
        <v>18</v>
      </c>
      <c r="U229" s="26" t="s">
        <v>157</v>
      </c>
      <c r="V229" s="26" t="s">
        <v>135</v>
      </c>
      <c r="W229" s="26" t="s">
        <v>136</v>
      </c>
      <c r="X229" s="26" t="s">
        <v>160</v>
      </c>
      <c r="Y229" s="26" t="s">
        <v>157</v>
      </c>
      <c r="Z229" s="26" t="s">
        <v>157</v>
      </c>
      <c r="AA229" s="26" t="s">
        <v>1941</v>
      </c>
      <c r="AB229" s="26" t="s">
        <v>148</v>
      </c>
      <c r="AC229" s="27" t="s">
        <v>79</v>
      </c>
      <c r="AD229" s="27" t="s">
        <v>79</v>
      </c>
      <c r="AE229" s="27" t="s">
        <v>79</v>
      </c>
      <c r="AF229" s="27" t="s">
        <v>79</v>
      </c>
      <c r="AG229" s="27" t="s">
        <v>79</v>
      </c>
      <c r="AH229" s="27" t="s">
        <v>79</v>
      </c>
      <c r="AI229" s="27" t="s">
        <v>79</v>
      </c>
      <c r="AJ229" s="27" t="s">
        <v>79</v>
      </c>
      <c r="AK229" s="27" t="s">
        <v>79</v>
      </c>
      <c r="AL229" s="27" t="s">
        <v>79</v>
      </c>
      <c r="AM229" s="27" t="s">
        <v>79</v>
      </c>
      <c r="AN229" s="25" t="s">
        <v>102</v>
      </c>
      <c r="AO229" s="25" t="s">
        <v>83</v>
      </c>
      <c r="AP229" s="25" t="s">
        <v>103</v>
      </c>
      <c r="AQ229" s="25" t="s">
        <v>83</v>
      </c>
      <c r="AR229" s="25" t="s">
        <v>104</v>
      </c>
      <c r="AS229" s="25"/>
      <c r="AT229" s="25"/>
      <c r="AU229" s="20"/>
      <c r="AV229" s="21" t="s">
        <v>85</v>
      </c>
      <c r="AW229" s="21" t="s">
        <v>1942</v>
      </c>
      <c r="AX229" s="29" t="s">
        <v>1943</v>
      </c>
      <c r="AY229" s="29" t="s">
        <v>1944</v>
      </c>
      <c r="AZ229" s="29" t="s">
        <v>1945</v>
      </c>
      <c r="BA229" s="21"/>
      <c r="BB229" s="21"/>
      <c r="BC229" s="21"/>
      <c r="BD229" s="21"/>
      <c r="BE229" s="21" t="s">
        <v>109</v>
      </c>
      <c r="BF229" s="30"/>
      <c r="BG229" s="30"/>
      <c r="BH229" s="30"/>
      <c r="BI229" s="30"/>
    </row>
    <row r="230" customFormat="false" ht="18" hidden="false" customHeight="true" outlineLevel="0" collapsed="false">
      <c r="A230" s="20" t="n">
        <v>227</v>
      </c>
      <c r="B230" s="21" t="s">
        <v>1686</v>
      </c>
      <c r="C230" s="21" t="s">
        <v>706</v>
      </c>
      <c r="D230" s="21" t="s">
        <v>1433</v>
      </c>
      <c r="E230" s="22" t="n">
        <v>43092</v>
      </c>
      <c r="F230" s="23" t="s">
        <v>601</v>
      </c>
      <c r="G230" s="23" t="s">
        <v>111</v>
      </c>
      <c r="H230" s="23" t="s">
        <v>1854</v>
      </c>
      <c r="I230" s="24" t="s">
        <v>1946</v>
      </c>
      <c r="J230" s="24" t="s">
        <v>95</v>
      </c>
      <c r="K230" s="24" t="s">
        <v>237</v>
      </c>
      <c r="L230" s="24" t="s">
        <v>67</v>
      </c>
      <c r="M230" s="25" t="n">
        <v>1</v>
      </c>
      <c r="N230" s="25" t="s">
        <v>68</v>
      </c>
      <c r="O230" s="25" t="s">
        <v>1947</v>
      </c>
      <c r="P230" s="25" t="s">
        <v>70</v>
      </c>
      <c r="Q230" s="25" t="s">
        <v>249</v>
      </c>
      <c r="R230" s="26" t="s">
        <v>72</v>
      </c>
      <c r="S230" s="26" t="s">
        <v>73</v>
      </c>
      <c r="T230" s="26" t="n">
        <v>0</v>
      </c>
      <c r="U230" s="26" t="s">
        <v>72</v>
      </c>
      <c r="V230" s="26" t="s">
        <v>712</v>
      </c>
      <c r="W230" s="26" t="s">
        <v>713</v>
      </c>
      <c r="X230" s="26" t="s">
        <v>72</v>
      </c>
      <c r="Y230" s="26" t="s">
        <v>72</v>
      </c>
      <c r="Z230" s="26" t="s">
        <v>72</v>
      </c>
      <c r="AA230" s="26" t="s">
        <v>147</v>
      </c>
      <c r="AB230" s="26" t="s">
        <v>148</v>
      </c>
      <c r="AC230" s="27" t="s">
        <v>79</v>
      </c>
      <c r="AD230" s="27" t="s">
        <v>79</v>
      </c>
      <c r="AE230" s="27" t="s">
        <v>79</v>
      </c>
      <c r="AF230" s="27" t="s">
        <v>79</v>
      </c>
      <c r="AG230" s="27" t="s">
        <v>79</v>
      </c>
      <c r="AH230" s="27" t="s">
        <v>79</v>
      </c>
      <c r="AI230" s="27" t="s">
        <v>79</v>
      </c>
      <c r="AJ230" s="27" t="s">
        <v>79</v>
      </c>
      <c r="AK230" s="27" t="s">
        <v>79</v>
      </c>
      <c r="AL230" s="27" t="s">
        <v>79</v>
      </c>
      <c r="AM230" s="27" t="s">
        <v>79</v>
      </c>
      <c r="AN230" s="25" t="s">
        <v>102</v>
      </c>
      <c r="AO230" s="25" t="s">
        <v>83</v>
      </c>
      <c r="AP230" s="25" t="s">
        <v>103</v>
      </c>
      <c r="AQ230" s="25" t="s">
        <v>83</v>
      </c>
      <c r="AR230" s="25" t="s">
        <v>104</v>
      </c>
      <c r="AS230" s="25"/>
      <c r="AT230" s="25"/>
      <c r="AU230" s="20" t="s">
        <v>1948</v>
      </c>
      <c r="AV230" s="21" t="s">
        <v>85</v>
      </c>
      <c r="AW230" s="21" t="s">
        <v>1949</v>
      </c>
      <c r="AX230" s="29" t="s">
        <v>1950</v>
      </c>
      <c r="AY230" s="21"/>
      <c r="AZ230" s="21"/>
      <c r="BA230" s="21"/>
      <c r="BB230" s="21"/>
      <c r="BC230" s="21"/>
      <c r="BD230" s="21"/>
      <c r="BE230" s="21" t="s">
        <v>90</v>
      </c>
      <c r="BF230" s="30"/>
      <c r="BG230" s="30"/>
      <c r="BH230" s="30"/>
      <c r="BI230" s="30"/>
    </row>
    <row r="231" customFormat="false" ht="18" hidden="false" customHeight="true" outlineLevel="0" collapsed="false">
      <c r="A231" s="20" t="n">
        <v>228</v>
      </c>
      <c r="B231" s="21" t="s">
        <v>1686</v>
      </c>
      <c r="C231" s="21" t="s">
        <v>706</v>
      </c>
      <c r="D231" s="21" t="s">
        <v>1433</v>
      </c>
      <c r="E231" s="22" t="n">
        <v>43093</v>
      </c>
      <c r="F231" s="23" t="s">
        <v>61</v>
      </c>
      <c r="G231" s="23" t="s">
        <v>62</v>
      </c>
      <c r="H231" s="23" t="s">
        <v>864</v>
      </c>
      <c r="I231" s="24" t="s">
        <v>169</v>
      </c>
      <c r="J231" s="24" t="s">
        <v>170</v>
      </c>
      <c r="K231" s="24" t="s">
        <v>380</v>
      </c>
      <c r="L231" s="24" t="s">
        <v>67</v>
      </c>
      <c r="M231" s="25" t="n">
        <v>1</v>
      </c>
      <c r="N231" s="25" t="s">
        <v>68</v>
      </c>
      <c r="O231" s="25" t="s">
        <v>1951</v>
      </c>
      <c r="P231" s="25" t="s">
        <v>70</v>
      </c>
      <c r="Q231" s="25" t="s">
        <v>97</v>
      </c>
      <c r="R231" s="26" t="s">
        <v>471</v>
      </c>
      <c r="S231" s="26" t="s">
        <v>70</v>
      </c>
      <c r="T231" s="26" t="n">
        <v>3</v>
      </c>
      <c r="U231" s="26" t="s">
        <v>159</v>
      </c>
      <c r="V231" s="26" t="s">
        <v>415</v>
      </c>
      <c r="W231" s="26" t="s">
        <v>120</v>
      </c>
      <c r="X231" s="26" t="s">
        <v>160</v>
      </c>
      <c r="Y231" s="26" t="s">
        <v>157</v>
      </c>
      <c r="Z231" s="26" t="s">
        <v>157</v>
      </c>
      <c r="AA231" s="26" t="s">
        <v>1952</v>
      </c>
      <c r="AB231" s="26" t="s">
        <v>78</v>
      </c>
      <c r="AC231" s="27" t="s">
        <v>79</v>
      </c>
      <c r="AD231" s="27" t="s">
        <v>79</v>
      </c>
      <c r="AE231" s="27" t="s">
        <v>79</v>
      </c>
      <c r="AF231" s="27" t="s">
        <v>79</v>
      </c>
      <c r="AG231" s="27" t="s">
        <v>79</v>
      </c>
      <c r="AH231" s="27" t="s">
        <v>79</v>
      </c>
      <c r="AI231" s="27" t="s">
        <v>79</v>
      </c>
      <c r="AJ231" s="27" t="s">
        <v>79</v>
      </c>
      <c r="AK231" s="27" t="s">
        <v>79</v>
      </c>
      <c r="AL231" s="27" t="s">
        <v>79</v>
      </c>
      <c r="AM231" s="27" t="s">
        <v>79</v>
      </c>
      <c r="AN231" s="25" t="s">
        <v>656</v>
      </c>
      <c r="AO231" s="25" t="s">
        <v>81</v>
      </c>
      <c r="AP231" s="25" t="s">
        <v>82</v>
      </c>
      <c r="AQ231" s="25" t="s">
        <v>83</v>
      </c>
      <c r="AR231" s="25" t="s">
        <v>84</v>
      </c>
      <c r="AS231" s="25"/>
      <c r="AT231" s="25"/>
      <c r="AU231" s="28"/>
      <c r="AV231" s="21" t="s">
        <v>85</v>
      </c>
      <c r="AW231" s="21" t="s">
        <v>1953</v>
      </c>
      <c r="AX231" s="29" t="s">
        <v>1954</v>
      </c>
      <c r="AY231" s="29" t="s">
        <v>1955</v>
      </c>
      <c r="AZ231" s="29" t="s">
        <v>1956</v>
      </c>
      <c r="BA231" s="21" t="s">
        <v>1957</v>
      </c>
      <c r="BB231" s="21"/>
      <c r="BC231" s="21"/>
      <c r="BD231" s="21"/>
      <c r="BE231" s="21" t="s">
        <v>109</v>
      </c>
      <c r="BF231" s="30"/>
      <c r="BG231" s="30"/>
      <c r="BH231" s="30"/>
      <c r="BI231" s="30"/>
    </row>
    <row r="232" customFormat="false" ht="18" hidden="false" customHeight="true" outlineLevel="0" collapsed="false">
      <c r="A232" s="20" t="n">
        <v>229</v>
      </c>
      <c r="B232" s="21" t="s">
        <v>1686</v>
      </c>
      <c r="C232" s="21" t="s">
        <v>706</v>
      </c>
      <c r="D232" s="21" t="s">
        <v>1433</v>
      </c>
      <c r="E232" s="22" t="n">
        <v>43100</v>
      </c>
      <c r="F232" s="23" t="s">
        <v>246</v>
      </c>
      <c r="G232" s="23" t="s">
        <v>153</v>
      </c>
      <c r="H232" s="23" t="s">
        <v>670</v>
      </c>
      <c r="I232" s="24" t="s">
        <v>1453</v>
      </c>
      <c r="J232" s="24" t="s">
        <v>95</v>
      </c>
      <c r="K232" s="24" t="s">
        <v>113</v>
      </c>
      <c r="L232" s="24" t="s">
        <v>67</v>
      </c>
      <c r="M232" s="25" t="n">
        <v>2</v>
      </c>
      <c r="N232" s="25" t="s">
        <v>184</v>
      </c>
      <c r="O232" s="31" t="s">
        <v>1958</v>
      </c>
      <c r="P232" s="25" t="s">
        <v>186</v>
      </c>
      <c r="Q232" s="25" t="s">
        <v>1959</v>
      </c>
      <c r="R232" s="26" t="s">
        <v>1960</v>
      </c>
      <c r="S232" s="26" t="s">
        <v>73</v>
      </c>
      <c r="T232" s="26" t="n">
        <v>35</v>
      </c>
      <c r="U232" s="26" t="s">
        <v>99</v>
      </c>
      <c r="V232" s="26" t="s">
        <v>135</v>
      </c>
      <c r="W232" s="26" t="s">
        <v>136</v>
      </c>
      <c r="X232" s="26" t="s">
        <v>72</v>
      </c>
      <c r="Y232" s="26" t="s">
        <v>72</v>
      </c>
      <c r="Z232" s="26" t="s">
        <v>72</v>
      </c>
      <c r="AA232" s="26" t="s">
        <v>1961</v>
      </c>
      <c r="AB232" s="26" t="s">
        <v>148</v>
      </c>
      <c r="AC232" s="27" t="s">
        <v>79</v>
      </c>
      <c r="AD232" s="27" t="s">
        <v>79</v>
      </c>
      <c r="AE232" s="27" t="s">
        <v>79</v>
      </c>
      <c r="AF232" s="27" t="s">
        <v>79</v>
      </c>
      <c r="AG232" s="27" t="s">
        <v>79</v>
      </c>
      <c r="AH232" s="27" t="s">
        <v>79</v>
      </c>
      <c r="AI232" s="27" t="s">
        <v>79</v>
      </c>
      <c r="AJ232" s="27" t="s">
        <v>79</v>
      </c>
      <c r="AK232" s="27" t="s">
        <v>79</v>
      </c>
      <c r="AL232" s="27" t="s">
        <v>79</v>
      </c>
      <c r="AM232" s="27" t="s">
        <v>79</v>
      </c>
      <c r="AN232" s="25" t="s">
        <v>102</v>
      </c>
      <c r="AO232" s="25" t="s">
        <v>83</v>
      </c>
      <c r="AP232" s="25" t="s">
        <v>103</v>
      </c>
      <c r="AQ232" s="25" t="s">
        <v>83</v>
      </c>
      <c r="AR232" s="25" t="s">
        <v>104</v>
      </c>
      <c r="AS232" s="25"/>
      <c r="AT232" s="25"/>
      <c r="AU232" s="20" t="s">
        <v>1962</v>
      </c>
      <c r="AV232" s="21" t="s">
        <v>85</v>
      </c>
      <c r="AW232" s="21" t="s">
        <v>1963</v>
      </c>
      <c r="AX232" s="29" t="s">
        <v>1964</v>
      </c>
      <c r="AY232" s="29" t="s">
        <v>1965</v>
      </c>
      <c r="AZ232" s="29" t="s">
        <v>1966</v>
      </c>
      <c r="BA232" s="21"/>
      <c r="BB232" s="21"/>
      <c r="BC232" s="21"/>
      <c r="BD232" s="21"/>
      <c r="BE232" s="21" t="s">
        <v>109</v>
      </c>
      <c r="BF232" s="30"/>
      <c r="BG232" s="30"/>
      <c r="BH232" s="30"/>
      <c r="BI232" s="30"/>
    </row>
    <row r="233" customFormat="false" ht="18" hidden="false" customHeight="true" outlineLevel="0" collapsed="false">
      <c r="A233" s="20" t="n">
        <v>230</v>
      </c>
      <c r="B233" s="21" t="s">
        <v>1967</v>
      </c>
      <c r="C233" s="21" t="s">
        <v>59</v>
      </c>
      <c r="D233" s="21" t="s">
        <v>1968</v>
      </c>
      <c r="E233" s="22" t="n">
        <v>43106</v>
      </c>
      <c r="F233" s="23" t="s">
        <v>152</v>
      </c>
      <c r="G233" s="23" t="s">
        <v>153</v>
      </c>
      <c r="H233" s="23" t="s">
        <v>593</v>
      </c>
      <c r="I233" s="24" t="s">
        <v>1453</v>
      </c>
      <c r="J233" s="24" t="s">
        <v>95</v>
      </c>
      <c r="K233" s="24" t="s">
        <v>113</v>
      </c>
      <c r="L233" s="24" t="s">
        <v>67</v>
      </c>
      <c r="M233" s="25" t="n">
        <v>1</v>
      </c>
      <c r="N233" s="25" t="s">
        <v>68</v>
      </c>
      <c r="O233" s="25" t="s">
        <v>1969</v>
      </c>
      <c r="P233" s="25" t="s">
        <v>70</v>
      </c>
      <c r="Q233" s="25" t="s">
        <v>360</v>
      </c>
      <c r="R233" s="26" t="s">
        <v>1771</v>
      </c>
      <c r="S233" s="26" t="s">
        <v>73</v>
      </c>
      <c r="T233" s="26" t="n">
        <v>23</v>
      </c>
      <c r="U233" s="26" t="s">
        <v>99</v>
      </c>
      <c r="V233" s="26" t="s">
        <v>135</v>
      </c>
      <c r="W233" s="26" t="s">
        <v>136</v>
      </c>
      <c r="X233" s="26" t="s">
        <v>72</v>
      </c>
      <c r="Y233" s="26" t="s">
        <v>100</v>
      </c>
      <c r="Z233" s="26" t="s">
        <v>100</v>
      </c>
      <c r="AA233" s="26" t="s">
        <v>1970</v>
      </c>
      <c r="AB233" s="26" t="s">
        <v>162</v>
      </c>
      <c r="AC233" s="27" t="s">
        <v>79</v>
      </c>
      <c r="AD233" s="27" t="s">
        <v>79</v>
      </c>
      <c r="AE233" s="27" t="s">
        <v>79</v>
      </c>
      <c r="AF233" s="27" t="s">
        <v>79</v>
      </c>
      <c r="AG233" s="27" t="s">
        <v>79</v>
      </c>
      <c r="AH233" s="27" t="s">
        <v>79</v>
      </c>
      <c r="AI233" s="27" t="s">
        <v>79</v>
      </c>
      <c r="AJ233" s="27" t="s">
        <v>79</v>
      </c>
      <c r="AK233" s="27" t="s">
        <v>79</v>
      </c>
      <c r="AL233" s="27" t="s">
        <v>79</v>
      </c>
      <c r="AM233" s="27" t="s">
        <v>79</v>
      </c>
      <c r="AN233" s="25" t="s">
        <v>102</v>
      </c>
      <c r="AO233" s="25" t="s">
        <v>83</v>
      </c>
      <c r="AP233" s="25" t="s">
        <v>103</v>
      </c>
      <c r="AQ233" s="25" t="s">
        <v>83</v>
      </c>
      <c r="AR233" s="25" t="s">
        <v>104</v>
      </c>
      <c r="AS233" s="25"/>
      <c r="AT233" s="25"/>
      <c r="AU233" s="20"/>
      <c r="AV233" s="21" t="s">
        <v>85</v>
      </c>
      <c r="AW233" s="21" t="s">
        <v>1971</v>
      </c>
      <c r="AX233" s="29" t="s">
        <v>1972</v>
      </c>
      <c r="AY233" s="29" t="s">
        <v>1973</v>
      </c>
      <c r="AZ233" s="29" t="s">
        <v>1974</v>
      </c>
      <c r="BA233" s="29" t="s">
        <v>1975</v>
      </c>
      <c r="BB233" s="21"/>
      <c r="BC233" s="21"/>
      <c r="BD233" s="21"/>
      <c r="BE233" s="21" t="s">
        <v>109</v>
      </c>
      <c r="BF233" s="30"/>
      <c r="BG233" s="30"/>
      <c r="BH233" s="30"/>
      <c r="BI233" s="30"/>
    </row>
    <row r="234" customFormat="false" ht="18" hidden="false" customHeight="true" outlineLevel="0" collapsed="false">
      <c r="A234" s="20" t="n">
        <v>231</v>
      </c>
      <c r="B234" s="21" t="s">
        <v>1967</v>
      </c>
      <c r="C234" s="21" t="s">
        <v>59</v>
      </c>
      <c r="D234" s="21" t="s">
        <v>1968</v>
      </c>
      <c r="E234" s="22" t="n">
        <v>43130</v>
      </c>
      <c r="F234" s="23" t="s">
        <v>501</v>
      </c>
      <c r="G234" s="23" t="s">
        <v>206</v>
      </c>
      <c r="H234" s="23" t="s">
        <v>1976</v>
      </c>
      <c r="I234" s="24" t="s">
        <v>94</v>
      </c>
      <c r="J234" s="24" t="s">
        <v>95</v>
      </c>
      <c r="K234" s="24" t="s">
        <v>66</v>
      </c>
      <c r="L234" s="24" t="s">
        <v>67</v>
      </c>
      <c r="M234" s="25" t="n">
        <v>1</v>
      </c>
      <c r="N234" s="25" t="s">
        <v>68</v>
      </c>
      <c r="O234" s="25" t="s">
        <v>1977</v>
      </c>
      <c r="P234" s="25" t="s">
        <v>70</v>
      </c>
      <c r="Q234" s="25" t="s">
        <v>322</v>
      </c>
      <c r="R234" s="26" t="s">
        <v>1978</v>
      </c>
      <c r="S234" s="26" t="s">
        <v>73</v>
      </c>
      <c r="T234" s="26" t="n">
        <v>37</v>
      </c>
      <c r="U234" s="26" t="s">
        <v>99</v>
      </c>
      <c r="V234" s="26" t="s">
        <v>74</v>
      </c>
      <c r="W234" s="26" t="s">
        <v>75</v>
      </c>
      <c r="X234" s="26" t="s">
        <v>76</v>
      </c>
      <c r="Y234" s="26" t="s">
        <v>100</v>
      </c>
      <c r="Z234" s="26" t="s">
        <v>100</v>
      </c>
      <c r="AA234" s="26" t="s">
        <v>1979</v>
      </c>
      <c r="AB234" s="26" t="s">
        <v>78</v>
      </c>
      <c r="AC234" s="27" t="s">
        <v>79</v>
      </c>
      <c r="AD234" s="27" t="s">
        <v>79</v>
      </c>
      <c r="AE234" s="27" t="s">
        <v>79</v>
      </c>
      <c r="AF234" s="27" t="s">
        <v>79</v>
      </c>
      <c r="AG234" s="27" t="s">
        <v>79</v>
      </c>
      <c r="AH234" s="27" t="s">
        <v>79</v>
      </c>
      <c r="AI234" s="27" t="s">
        <v>79</v>
      </c>
      <c r="AJ234" s="27" t="s">
        <v>79</v>
      </c>
      <c r="AK234" s="27" t="s">
        <v>79</v>
      </c>
      <c r="AL234" s="27" t="s">
        <v>79</v>
      </c>
      <c r="AM234" s="27" t="s">
        <v>79</v>
      </c>
      <c r="AN234" s="25" t="s">
        <v>83</v>
      </c>
      <c r="AO234" s="25" t="s">
        <v>784</v>
      </c>
      <c r="AP234" s="25" t="s">
        <v>82</v>
      </c>
      <c r="AQ234" s="25" t="s">
        <v>785</v>
      </c>
      <c r="AR234" s="25" t="s">
        <v>84</v>
      </c>
      <c r="AS234" s="25" t="s">
        <v>1980</v>
      </c>
      <c r="AT234" s="34" t="s">
        <v>1981</v>
      </c>
      <c r="AU234" s="20"/>
      <c r="AV234" s="21" t="s">
        <v>85</v>
      </c>
      <c r="AW234" s="21" t="s">
        <v>1982</v>
      </c>
      <c r="AX234" s="29" t="s">
        <v>1983</v>
      </c>
      <c r="AY234" s="29" t="s">
        <v>1984</v>
      </c>
      <c r="AZ234" s="29" t="s">
        <v>1985</v>
      </c>
      <c r="BA234" s="21"/>
      <c r="BB234" s="29" t="s">
        <v>1986</v>
      </c>
      <c r="BC234" s="21"/>
      <c r="BD234" s="21"/>
      <c r="BE234" s="21" t="s">
        <v>109</v>
      </c>
      <c r="BF234" s="30"/>
      <c r="BG234" s="30"/>
      <c r="BH234" s="30"/>
      <c r="BI234" s="30"/>
    </row>
    <row r="235" customFormat="false" ht="18" hidden="false" customHeight="true" outlineLevel="0" collapsed="false">
      <c r="A235" s="20" t="n">
        <v>232</v>
      </c>
      <c r="B235" s="21" t="s">
        <v>1967</v>
      </c>
      <c r="C235" s="21" t="s">
        <v>167</v>
      </c>
      <c r="D235" s="21" t="s">
        <v>1968</v>
      </c>
      <c r="E235" s="22" t="n">
        <v>43138</v>
      </c>
      <c r="F235" s="23" t="s">
        <v>129</v>
      </c>
      <c r="G235" s="23" t="s">
        <v>62</v>
      </c>
      <c r="H235" s="23" t="s">
        <v>168</v>
      </c>
      <c r="I235" s="24" t="s">
        <v>94</v>
      </c>
      <c r="J235" s="24" t="s">
        <v>95</v>
      </c>
      <c r="K235" s="24" t="s">
        <v>66</v>
      </c>
      <c r="L235" s="24" t="s">
        <v>67</v>
      </c>
      <c r="M235" s="25" t="n">
        <v>1</v>
      </c>
      <c r="N235" s="25" t="s">
        <v>68</v>
      </c>
      <c r="O235" s="25" t="s">
        <v>1987</v>
      </c>
      <c r="P235" s="25" t="s">
        <v>70</v>
      </c>
      <c r="Q235" s="25" t="s">
        <v>71</v>
      </c>
      <c r="R235" s="26" t="s">
        <v>1193</v>
      </c>
      <c r="S235" s="26" t="s">
        <v>73</v>
      </c>
      <c r="T235" s="26" t="n">
        <v>30</v>
      </c>
      <c r="U235" s="26" t="s">
        <v>99</v>
      </c>
      <c r="V235" s="26" t="s">
        <v>74</v>
      </c>
      <c r="W235" s="26" t="s">
        <v>75</v>
      </c>
      <c r="X235" s="26" t="s">
        <v>76</v>
      </c>
      <c r="Y235" s="26" t="s">
        <v>100</v>
      </c>
      <c r="Z235" s="26" t="s">
        <v>100</v>
      </c>
      <c r="AA235" s="26" t="s">
        <v>1988</v>
      </c>
      <c r="AB235" s="26" t="s">
        <v>148</v>
      </c>
      <c r="AC235" s="27" t="s">
        <v>79</v>
      </c>
      <c r="AD235" s="27" t="s">
        <v>79</v>
      </c>
      <c r="AE235" s="27" t="s">
        <v>79</v>
      </c>
      <c r="AF235" s="27" t="s">
        <v>79</v>
      </c>
      <c r="AG235" s="27" t="s">
        <v>79</v>
      </c>
      <c r="AH235" s="27" t="s">
        <v>79</v>
      </c>
      <c r="AI235" s="27" t="s">
        <v>79</v>
      </c>
      <c r="AJ235" s="27" t="s">
        <v>79</v>
      </c>
      <c r="AK235" s="27" t="s">
        <v>79</v>
      </c>
      <c r="AL235" s="27" t="s">
        <v>79</v>
      </c>
      <c r="AM235" s="27" t="s">
        <v>79</v>
      </c>
      <c r="AN235" s="25" t="s">
        <v>201</v>
      </c>
      <c r="AO235" s="25" t="s">
        <v>1418</v>
      </c>
      <c r="AP235" s="25" t="s">
        <v>82</v>
      </c>
      <c r="AQ235" s="25" t="s">
        <v>608</v>
      </c>
      <c r="AR235" s="25" t="s">
        <v>84</v>
      </c>
      <c r="AS235" s="25"/>
      <c r="AT235" s="34" t="s">
        <v>1989</v>
      </c>
      <c r="AU235" s="36"/>
      <c r="AV235" s="21" t="s">
        <v>85</v>
      </c>
      <c r="AW235" s="21" t="s">
        <v>1990</v>
      </c>
      <c r="AX235" s="29" t="s">
        <v>1991</v>
      </c>
      <c r="AY235" s="29" t="s">
        <v>1992</v>
      </c>
      <c r="AZ235" s="29" t="s">
        <v>1993</v>
      </c>
      <c r="BA235" s="32"/>
      <c r="BB235" s="29" t="s">
        <v>1994</v>
      </c>
      <c r="BC235" s="21"/>
      <c r="BD235" s="21"/>
      <c r="BE235" s="21" t="s">
        <v>109</v>
      </c>
      <c r="BF235" s="30"/>
      <c r="BG235" s="30"/>
      <c r="BH235" s="30"/>
      <c r="BI235" s="30"/>
    </row>
    <row r="236" customFormat="false" ht="18" hidden="false" customHeight="true" outlineLevel="0" collapsed="false">
      <c r="A236" s="20" t="n">
        <v>233</v>
      </c>
      <c r="B236" s="21" t="s">
        <v>1967</v>
      </c>
      <c r="C236" s="21" t="s">
        <v>167</v>
      </c>
      <c r="D236" s="21" t="s">
        <v>1968</v>
      </c>
      <c r="E236" s="22" t="n">
        <v>43139</v>
      </c>
      <c r="F236" s="23" t="s">
        <v>61</v>
      </c>
      <c r="G236" s="23" t="s">
        <v>62</v>
      </c>
      <c r="H236" s="23" t="s">
        <v>216</v>
      </c>
      <c r="I236" s="24" t="s">
        <v>94</v>
      </c>
      <c r="J236" s="24" t="s">
        <v>95</v>
      </c>
      <c r="K236" s="24" t="s">
        <v>66</v>
      </c>
      <c r="L236" s="24" t="s">
        <v>67</v>
      </c>
      <c r="M236" s="25" t="n">
        <v>1</v>
      </c>
      <c r="N236" s="25" t="s">
        <v>68</v>
      </c>
      <c r="O236" s="25" t="s">
        <v>1995</v>
      </c>
      <c r="P236" s="25" t="s">
        <v>70</v>
      </c>
      <c r="Q236" s="25" t="s">
        <v>71</v>
      </c>
      <c r="R236" s="26" t="s">
        <v>1996</v>
      </c>
      <c r="S236" s="26" t="s">
        <v>73</v>
      </c>
      <c r="T236" s="26" t="n">
        <v>39</v>
      </c>
      <c r="U236" s="26" t="s">
        <v>99</v>
      </c>
      <c r="V236" s="26" t="s">
        <v>74</v>
      </c>
      <c r="W236" s="26" t="s">
        <v>75</v>
      </c>
      <c r="X236" s="26" t="s">
        <v>76</v>
      </c>
      <c r="Y236" s="26" t="s">
        <v>530</v>
      </c>
      <c r="Z236" s="26" t="s">
        <v>282</v>
      </c>
      <c r="AA236" s="26" t="s">
        <v>1997</v>
      </c>
      <c r="AB236" s="26" t="s">
        <v>162</v>
      </c>
      <c r="AC236" s="27" t="s">
        <v>79</v>
      </c>
      <c r="AD236" s="27" t="s">
        <v>79</v>
      </c>
      <c r="AE236" s="27" t="s">
        <v>79</v>
      </c>
      <c r="AF236" s="27" t="s">
        <v>79</v>
      </c>
      <c r="AG236" s="27" t="s">
        <v>79</v>
      </c>
      <c r="AH236" s="27" t="s">
        <v>79</v>
      </c>
      <c r="AI236" s="27" t="s">
        <v>79</v>
      </c>
      <c r="AJ236" s="27" t="s">
        <v>79</v>
      </c>
      <c r="AK236" s="27" t="s">
        <v>79</v>
      </c>
      <c r="AL236" s="27" t="s">
        <v>79</v>
      </c>
      <c r="AM236" s="27" t="s">
        <v>79</v>
      </c>
      <c r="AN236" s="25" t="s">
        <v>102</v>
      </c>
      <c r="AO236" s="25" t="s">
        <v>83</v>
      </c>
      <c r="AP236" s="25" t="s">
        <v>103</v>
      </c>
      <c r="AQ236" s="25" t="s">
        <v>83</v>
      </c>
      <c r="AR236" s="25" t="s">
        <v>104</v>
      </c>
      <c r="AS236" s="25"/>
      <c r="AT236" s="25"/>
      <c r="AU236" s="20"/>
      <c r="AV236" s="21" t="s">
        <v>85</v>
      </c>
      <c r="AW236" s="21" t="s">
        <v>1998</v>
      </c>
      <c r="AX236" s="29" t="s">
        <v>1999</v>
      </c>
      <c r="AY236" s="29" t="s">
        <v>2000</v>
      </c>
      <c r="AZ236" s="29" t="s">
        <v>2001</v>
      </c>
      <c r="BA236" s="21"/>
      <c r="BB236" s="21"/>
      <c r="BC236" s="21"/>
      <c r="BD236" s="21"/>
      <c r="BE236" s="21" t="s">
        <v>109</v>
      </c>
      <c r="BF236" s="30"/>
      <c r="BG236" s="30"/>
      <c r="BH236" s="30"/>
      <c r="BI236" s="30"/>
    </row>
    <row r="237" customFormat="false" ht="18" hidden="false" customHeight="true" outlineLevel="0" collapsed="false">
      <c r="A237" s="20" t="n">
        <v>234</v>
      </c>
      <c r="B237" s="21" t="s">
        <v>1967</v>
      </c>
      <c r="C237" s="21" t="s">
        <v>167</v>
      </c>
      <c r="D237" s="21" t="s">
        <v>1968</v>
      </c>
      <c r="E237" s="22" t="n">
        <v>43140</v>
      </c>
      <c r="F237" s="23" t="s">
        <v>61</v>
      </c>
      <c r="G237" s="23" t="s">
        <v>62</v>
      </c>
      <c r="H237" s="23" t="s">
        <v>884</v>
      </c>
      <c r="I237" s="24" t="s">
        <v>2002</v>
      </c>
      <c r="J237" s="24" t="s">
        <v>95</v>
      </c>
      <c r="K237" s="24" t="s">
        <v>369</v>
      </c>
      <c r="L237" s="24" t="s">
        <v>209</v>
      </c>
      <c r="M237" s="25" t="n">
        <v>1</v>
      </c>
      <c r="N237" s="25" t="s">
        <v>68</v>
      </c>
      <c r="O237" s="25" t="s">
        <v>2003</v>
      </c>
      <c r="P237" s="25" t="s">
        <v>70</v>
      </c>
      <c r="Q237" s="25" t="s">
        <v>312</v>
      </c>
      <c r="R237" s="26" t="s">
        <v>841</v>
      </c>
      <c r="S237" s="26" t="s">
        <v>73</v>
      </c>
      <c r="T237" s="26" t="n">
        <v>33</v>
      </c>
      <c r="U237" s="26" t="s">
        <v>99</v>
      </c>
      <c r="V237" s="26" t="s">
        <v>74</v>
      </c>
      <c r="W237" s="26" t="s">
        <v>75</v>
      </c>
      <c r="X237" s="26" t="s">
        <v>76</v>
      </c>
      <c r="Y237" s="26" t="s">
        <v>100</v>
      </c>
      <c r="Z237" s="26" t="s">
        <v>100</v>
      </c>
      <c r="AA237" s="26" t="s">
        <v>1683</v>
      </c>
      <c r="AB237" s="26" t="s">
        <v>213</v>
      </c>
      <c r="AC237" s="27" t="s">
        <v>79</v>
      </c>
      <c r="AD237" s="27" t="s">
        <v>79</v>
      </c>
      <c r="AE237" s="27" t="s">
        <v>79</v>
      </c>
      <c r="AF237" s="27" t="s">
        <v>79</v>
      </c>
      <c r="AG237" s="27" t="s">
        <v>79</v>
      </c>
      <c r="AH237" s="27" t="s">
        <v>79</v>
      </c>
      <c r="AI237" s="27" t="s">
        <v>79</v>
      </c>
      <c r="AJ237" s="27" t="s">
        <v>79</v>
      </c>
      <c r="AK237" s="27" t="s">
        <v>79</v>
      </c>
      <c r="AL237" s="27" t="s">
        <v>79</v>
      </c>
      <c r="AM237" s="27" t="s">
        <v>79</v>
      </c>
      <c r="AN237" s="25" t="s">
        <v>656</v>
      </c>
      <c r="AO237" s="25" t="s">
        <v>81</v>
      </c>
      <c r="AP237" s="25" t="s">
        <v>82</v>
      </c>
      <c r="AQ237" s="25" t="s">
        <v>83</v>
      </c>
      <c r="AR237" s="25" t="s">
        <v>84</v>
      </c>
      <c r="AS237" s="25"/>
      <c r="AT237" s="25"/>
      <c r="AU237" s="20"/>
      <c r="AV237" s="21" t="s">
        <v>85</v>
      </c>
      <c r="AW237" s="21" t="s">
        <v>2004</v>
      </c>
      <c r="AX237" s="29" t="s">
        <v>2005</v>
      </c>
      <c r="AY237" s="29" t="s">
        <v>2006</v>
      </c>
      <c r="AZ237" s="29" t="s">
        <v>2007</v>
      </c>
      <c r="BA237" s="32"/>
      <c r="BB237" s="29" t="s">
        <v>2008</v>
      </c>
      <c r="BC237" s="21"/>
      <c r="BD237" s="21"/>
      <c r="BE237" s="21" t="s">
        <v>109</v>
      </c>
      <c r="BF237" s="30"/>
      <c r="BG237" s="30"/>
      <c r="BH237" s="30"/>
      <c r="BI237" s="30"/>
    </row>
    <row r="238" customFormat="false" ht="18" hidden="false" customHeight="true" outlineLevel="0" collapsed="false">
      <c r="A238" s="20" t="n">
        <v>235</v>
      </c>
      <c r="B238" s="21" t="s">
        <v>1967</v>
      </c>
      <c r="C238" s="21" t="s">
        <v>167</v>
      </c>
      <c r="D238" s="21" t="s">
        <v>1968</v>
      </c>
      <c r="E238" s="22" t="n">
        <v>43141</v>
      </c>
      <c r="F238" s="23" t="s">
        <v>152</v>
      </c>
      <c r="G238" s="23" t="s">
        <v>153</v>
      </c>
      <c r="H238" s="23" t="s">
        <v>2009</v>
      </c>
      <c r="I238" s="24" t="s">
        <v>2010</v>
      </c>
      <c r="J238" s="24" t="s">
        <v>95</v>
      </c>
      <c r="K238" s="24" t="s">
        <v>113</v>
      </c>
      <c r="L238" s="24" t="s">
        <v>67</v>
      </c>
      <c r="M238" s="25" t="n">
        <v>1</v>
      </c>
      <c r="N238" s="25" t="s">
        <v>68</v>
      </c>
      <c r="O238" s="25" t="s">
        <v>2011</v>
      </c>
      <c r="P238" s="25" t="s">
        <v>70</v>
      </c>
      <c r="Q238" s="25" t="s">
        <v>97</v>
      </c>
      <c r="R238" s="26" t="s">
        <v>2012</v>
      </c>
      <c r="S238" s="26" t="s">
        <v>73</v>
      </c>
      <c r="T238" s="26" t="n">
        <v>31</v>
      </c>
      <c r="U238" s="26" t="s">
        <v>99</v>
      </c>
      <c r="V238" s="26" t="s">
        <v>135</v>
      </c>
      <c r="W238" s="26" t="s">
        <v>136</v>
      </c>
      <c r="X238" s="26" t="s">
        <v>121</v>
      </c>
      <c r="Y238" s="26" t="s">
        <v>100</v>
      </c>
      <c r="Z238" s="26" t="s">
        <v>100</v>
      </c>
      <c r="AA238" s="26" t="s">
        <v>147</v>
      </c>
      <c r="AB238" s="26" t="s">
        <v>148</v>
      </c>
      <c r="AC238" s="27" t="s">
        <v>79</v>
      </c>
      <c r="AD238" s="27" t="s">
        <v>79</v>
      </c>
      <c r="AE238" s="27" t="s">
        <v>79</v>
      </c>
      <c r="AF238" s="27" t="s">
        <v>79</v>
      </c>
      <c r="AG238" s="27" t="s">
        <v>79</v>
      </c>
      <c r="AH238" s="27" t="s">
        <v>79</v>
      </c>
      <c r="AI238" s="27" t="s">
        <v>79</v>
      </c>
      <c r="AJ238" s="27" t="s">
        <v>79</v>
      </c>
      <c r="AK238" s="27" t="s">
        <v>79</v>
      </c>
      <c r="AL238" s="27" t="s">
        <v>79</v>
      </c>
      <c r="AM238" s="27" t="s">
        <v>79</v>
      </c>
      <c r="AN238" s="25" t="s">
        <v>102</v>
      </c>
      <c r="AO238" s="25" t="s">
        <v>83</v>
      </c>
      <c r="AP238" s="25" t="s">
        <v>103</v>
      </c>
      <c r="AQ238" s="25" t="s">
        <v>83</v>
      </c>
      <c r="AR238" s="25" t="s">
        <v>104</v>
      </c>
      <c r="AS238" s="25" t="s">
        <v>2013</v>
      </c>
      <c r="AT238" s="25"/>
      <c r="AU238" s="20"/>
      <c r="AV238" s="21" t="s">
        <v>85</v>
      </c>
      <c r="AW238" s="21" t="s">
        <v>2014</v>
      </c>
      <c r="AX238" s="29" t="s">
        <v>2015</v>
      </c>
      <c r="AY238" s="29" t="s">
        <v>2016</v>
      </c>
      <c r="AZ238" s="29" t="s">
        <v>2017</v>
      </c>
      <c r="BA238" s="21"/>
      <c r="BB238" s="21"/>
      <c r="BC238" s="21"/>
      <c r="BD238" s="21"/>
      <c r="BE238" s="21" t="s">
        <v>109</v>
      </c>
      <c r="BF238" s="30"/>
      <c r="BG238" s="30"/>
      <c r="BH238" s="30"/>
      <c r="BI238" s="30"/>
    </row>
    <row r="239" customFormat="false" ht="18" hidden="false" customHeight="true" outlineLevel="0" collapsed="false">
      <c r="A239" s="20" t="n">
        <v>236</v>
      </c>
      <c r="B239" s="21" t="s">
        <v>1967</v>
      </c>
      <c r="C239" s="21" t="s">
        <v>167</v>
      </c>
      <c r="D239" s="21" t="s">
        <v>1968</v>
      </c>
      <c r="E239" s="22" t="n">
        <v>43142</v>
      </c>
      <c r="F239" s="23" t="s">
        <v>367</v>
      </c>
      <c r="G239" s="23" t="s">
        <v>153</v>
      </c>
      <c r="H239" s="23" t="s">
        <v>2018</v>
      </c>
      <c r="I239" s="24" t="s">
        <v>1453</v>
      </c>
      <c r="J239" s="24" t="s">
        <v>95</v>
      </c>
      <c r="K239" s="24" t="s">
        <v>113</v>
      </c>
      <c r="L239" s="24" t="s">
        <v>67</v>
      </c>
      <c r="M239" s="25" t="n">
        <v>1</v>
      </c>
      <c r="N239" s="25" t="s">
        <v>68</v>
      </c>
      <c r="O239" s="25" t="s">
        <v>2019</v>
      </c>
      <c r="P239" s="25" t="s">
        <v>70</v>
      </c>
      <c r="Q239" s="25" t="s">
        <v>72</v>
      </c>
      <c r="R239" s="26" t="s">
        <v>1193</v>
      </c>
      <c r="S239" s="26" t="s">
        <v>73</v>
      </c>
      <c r="T239" s="26" t="n">
        <v>0</v>
      </c>
      <c r="U239" s="26" t="s">
        <v>72</v>
      </c>
      <c r="V239" s="26" t="s">
        <v>135</v>
      </c>
      <c r="W239" s="26" t="s">
        <v>136</v>
      </c>
      <c r="X239" s="26" t="s">
        <v>72</v>
      </c>
      <c r="Y239" s="26" t="s">
        <v>72</v>
      </c>
      <c r="Z239" s="26" t="s">
        <v>72</v>
      </c>
      <c r="AA239" s="26" t="s">
        <v>523</v>
      </c>
      <c r="AB239" s="26" t="s">
        <v>324</v>
      </c>
      <c r="AC239" s="27" t="s">
        <v>79</v>
      </c>
      <c r="AD239" s="27" t="s">
        <v>79</v>
      </c>
      <c r="AE239" s="27" t="s">
        <v>79</v>
      </c>
      <c r="AF239" s="27" t="s">
        <v>79</v>
      </c>
      <c r="AG239" s="27" t="s">
        <v>79</v>
      </c>
      <c r="AH239" s="27" t="s">
        <v>79</v>
      </c>
      <c r="AI239" s="27" t="s">
        <v>79</v>
      </c>
      <c r="AJ239" s="27" t="s">
        <v>79</v>
      </c>
      <c r="AK239" s="27" t="s">
        <v>79</v>
      </c>
      <c r="AL239" s="27" t="s">
        <v>79</v>
      </c>
      <c r="AM239" s="27" t="s">
        <v>79</v>
      </c>
      <c r="AN239" s="25" t="s">
        <v>102</v>
      </c>
      <c r="AO239" s="25" t="s">
        <v>83</v>
      </c>
      <c r="AP239" s="25" t="s">
        <v>103</v>
      </c>
      <c r="AQ239" s="25" t="s">
        <v>83</v>
      </c>
      <c r="AR239" s="25" t="s">
        <v>104</v>
      </c>
      <c r="AS239" s="25"/>
      <c r="AT239" s="25"/>
      <c r="AU239" s="20"/>
      <c r="AV239" s="21" t="s">
        <v>85</v>
      </c>
      <c r="AW239" s="21" t="s">
        <v>2020</v>
      </c>
      <c r="AX239" s="29" t="s">
        <v>2021</v>
      </c>
      <c r="AY239" s="21"/>
      <c r="AZ239" s="21"/>
      <c r="BA239" s="21"/>
      <c r="BB239" s="21"/>
      <c r="BC239" s="21"/>
      <c r="BD239" s="21"/>
      <c r="BE239" s="21" t="s">
        <v>90</v>
      </c>
      <c r="BF239" s="30"/>
      <c r="BG239" s="30"/>
      <c r="BH239" s="30"/>
      <c r="BI239" s="30"/>
    </row>
    <row r="240" customFormat="false" ht="18" hidden="false" customHeight="true" outlineLevel="0" collapsed="false">
      <c r="A240" s="20" t="n">
        <v>237</v>
      </c>
      <c r="B240" s="21" t="s">
        <v>1967</v>
      </c>
      <c r="C240" s="21" t="s">
        <v>167</v>
      </c>
      <c r="D240" s="21" t="s">
        <v>1968</v>
      </c>
      <c r="E240" s="22" t="n">
        <v>43148</v>
      </c>
      <c r="F240" s="23" t="s">
        <v>818</v>
      </c>
      <c r="G240" s="23" t="s">
        <v>182</v>
      </c>
      <c r="H240" s="23" t="s">
        <v>2022</v>
      </c>
      <c r="I240" s="24" t="s">
        <v>1468</v>
      </c>
      <c r="J240" s="24" t="s">
        <v>95</v>
      </c>
      <c r="K240" s="24" t="s">
        <v>113</v>
      </c>
      <c r="L240" s="24" t="s">
        <v>67</v>
      </c>
      <c r="M240" s="25" t="n">
        <v>1</v>
      </c>
      <c r="N240" s="25" t="s">
        <v>68</v>
      </c>
      <c r="O240" s="25" t="s">
        <v>2023</v>
      </c>
      <c r="P240" s="25" t="s">
        <v>70</v>
      </c>
      <c r="Q240" s="25" t="s">
        <v>71</v>
      </c>
      <c r="R240" s="26" t="s">
        <v>2024</v>
      </c>
      <c r="S240" s="26" t="s">
        <v>73</v>
      </c>
      <c r="T240" s="26" t="n">
        <v>13</v>
      </c>
      <c r="U240" s="26" t="s">
        <v>159</v>
      </c>
      <c r="V240" s="26" t="s">
        <v>119</v>
      </c>
      <c r="W240" s="26" t="s">
        <v>120</v>
      </c>
      <c r="X240" s="26" t="s">
        <v>160</v>
      </c>
      <c r="Y240" s="26" t="s">
        <v>2025</v>
      </c>
      <c r="Z240" s="26" t="s">
        <v>360</v>
      </c>
      <c r="AA240" s="26" t="s">
        <v>2026</v>
      </c>
      <c r="AB240" s="26" t="s">
        <v>78</v>
      </c>
      <c r="AC240" s="27" t="s">
        <v>79</v>
      </c>
      <c r="AD240" s="27" t="s">
        <v>79</v>
      </c>
      <c r="AE240" s="27" t="s">
        <v>79</v>
      </c>
      <c r="AF240" s="27" t="s">
        <v>79</v>
      </c>
      <c r="AG240" s="27" t="s">
        <v>79</v>
      </c>
      <c r="AH240" s="27" t="s">
        <v>79</v>
      </c>
      <c r="AI240" s="27" t="s">
        <v>79</v>
      </c>
      <c r="AJ240" s="27" t="s">
        <v>79</v>
      </c>
      <c r="AK240" s="27" t="s">
        <v>79</v>
      </c>
      <c r="AL240" s="27" t="s">
        <v>79</v>
      </c>
      <c r="AM240" s="27" t="s">
        <v>79</v>
      </c>
      <c r="AN240" s="25" t="s">
        <v>80</v>
      </c>
      <c r="AO240" s="25" t="s">
        <v>83</v>
      </c>
      <c r="AP240" s="25" t="s">
        <v>123</v>
      </c>
      <c r="AQ240" s="25" t="s">
        <v>83</v>
      </c>
      <c r="AR240" s="25" t="s">
        <v>124</v>
      </c>
      <c r="AS240" s="25"/>
      <c r="AT240" s="25"/>
      <c r="AU240" s="20" t="s">
        <v>2027</v>
      </c>
      <c r="AV240" s="21" t="s">
        <v>85</v>
      </c>
      <c r="AW240" s="21" t="s">
        <v>2028</v>
      </c>
      <c r="AX240" s="29" t="s">
        <v>2029</v>
      </c>
      <c r="AY240" s="29" t="s">
        <v>2030</v>
      </c>
      <c r="AZ240" s="29" t="s">
        <v>2031</v>
      </c>
      <c r="BA240" s="21"/>
      <c r="BB240" s="21"/>
      <c r="BC240" s="21"/>
      <c r="BD240" s="21"/>
      <c r="BE240" s="21" t="s">
        <v>90</v>
      </c>
      <c r="BF240" s="30"/>
      <c r="BG240" s="30"/>
      <c r="BH240" s="30"/>
      <c r="BI240" s="30"/>
    </row>
    <row r="241" customFormat="false" ht="18" hidden="false" customHeight="true" outlineLevel="0" collapsed="false">
      <c r="A241" s="20" t="n">
        <v>238</v>
      </c>
      <c r="B241" s="21" t="s">
        <v>1967</v>
      </c>
      <c r="C241" s="21" t="s">
        <v>167</v>
      </c>
      <c r="D241" s="21" t="s">
        <v>1968</v>
      </c>
      <c r="E241" s="22" t="n">
        <v>43148</v>
      </c>
      <c r="F241" s="23" t="s">
        <v>818</v>
      </c>
      <c r="G241" s="23" t="s">
        <v>182</v>
      </c>
      <c r="H241" s="23" t="s">
        <v>2022</v>
      </c>
      <c r="I241" s="24" t="s">
        <v>94</v>
      </c>
      <c r="J241" s="24" t="s">
        <v>95</v>
      </c>
      <c r="K241" s="24" t="s">
        <v>66</v>
      </c>
      <c r="L241" s="24" t="s">
        <v>67</v>
      </c>
      <c r="M241" s="25" t="n">
        <v>1</v>
      </c>
      <c r="N241" s="25" t="s">
        <v>68</v>
      </c>
      <c r="O241" s="25" t="s">
        <v>2032</v>
      </c>
      <c r="P241" s="25" t="s">
        <v>70</v>
      </c>
      <c r="Q241" s="25" t="s">
        <v>71</v>
      </c>
      <c r="R241" s="26" t="s">
        <v>79</v>
      </c>
      <c r="S241" s="26" t="s">
        <v>79</v>
      </c>
      <c r="T241" s="26" t="s">
        <v>79</v>
      </c>
      <c r="U241" s="26" t="s">
        <v>79</v>
      </c>
      <c r="V241" s="26" t="s">
        <v>79</v>
      </c>
      <c r="W241" s="26" t="s">
        <v>79</v>
      </c>
      <c r="X241" s="26" t="s">
        <v>79</v>
      </c>
      <c r="Y241" s="26" t="s">
        <v>79</v>
      </c>
      <c r="Z241" s="26" t="s">
        <v>79</v>
      </c>
      <c r="AA241" s="26" t="s">
        <v>79</v>
      </c>
      <c r="AB241" s="26" t="s">
        <v>79</v>
      </c>
      <c r="AC241" s="27" t="s">
        <v>2033</v>
      </c>
      <c r="AD241" s="27" t="s">
        <v>73</v>
      </c>
      <c r="AE241" s="27" t="n">
        <v>32</v>
      </c>
      <c r="AF241" s="27" t="s">
        <v>99</v>
      </c>
      <c r="AG241" s="27" t="s">
        <v>74</v>
      </c>
      <c r="AH241" s="27" t="s">
        <v>75</v>
      </c>
      <c r="AI241" s="27" t="s">
        <v>76</v>
      </c>
      <c r="AJ241" s="27" t="s">
        <v>100</v>
      </c>
      <c r="AK241" s="27" t="s">
        <v>100</v>
      </c>
      <c r="AL241" s="27" t="s">
        <v>2034</v>
      </c>
      <c r="AM241" s="27" t="s">
        <v>78</v>
      </c>
      <c r="AN241" s="25" t="s">
        <v>80</v>
      </c>
      <c r="AO241" s="25" t="s">
        <v>83</v>
      </c>
      <c r="AP241" s="25" t="s">
        <v>123</v>
      </c>
      <c r="AQ241" s="25" t="s">
        <v>83</v>
      </c>
      <c r="AR241" s="25" t="s">
        <v>124</v>
      </c>
      <c r="AS241" s="25"/>
      <c r="AT241" s="25"/>
      <c r="AU241" s="20"/>
      <c r="AV241" s="21" t="s">
        <v>85</v>
      </c>
      <c r="AW241" s="21" t="s">
        <v>2028</v>
      </c>
      <c r="AX241" s="29" t="s">
        <v>2029</v>
      </c>
      <c r="AY241" s="29" t="s">
        <v>2030</v>
      </c>
      <c r="AZ241" s="29" t="s">
        <v>2031</v>
      </c>
      <c r="BA241" s="21"/>
      <c r="BB241" s="21"/>
      <c r="BC241" s="21"/>
      <c r="BD241" s="21"/>
      <c r="BE241" s="21" t="s">
        <v>90</v>
      </c>
      <c r="BF241" s="30"/>
      <c r="BG241" s="30"/>
      <c r="BH241" s="30"/>
      <c r="BI241" s="30"/>
    </row>
    <row r="242" customFormat="false" ht="18" hidden="false" customHeight="true" outlineLevel="0" collapsed="false">
      <c r="A242" s="20" t="n">
        <v>239</v>
      </c>
      <c r="B242" s="21" t="s">
        <v>1967</v>
      </c>
      <c r="C242" s="21" t="s">
        <v>167</v>
      </c>
      <c r="D242" s="21" t="s">
        <v>1968</v>
      </c>
      <c r="E242" s="22" t="n">
        <v>43150</v>
      </c>
      <c r="F242" s="23" t="s">
        <v>91</v>
      </c>
      <c r="G242" s="23" t="s">
        <v>92</v>
      </c>
      <c r="H242" s="23" t="s">
        <v>2035</v>
      </c>
      <c r="I242" s="24" t="s">
        <v>1359</v>
      </c>
      <c r="J242" s="24" t="s">
        <v>65</v>
      </c>
      <c r="K242" s="24" t="s">
        <v>66</v>
      </c>
      <c r="L242" s="24" t="s">
        <v>67</v>
      </c>
      <c r="M242" s="25" t="n">
        <v>1</v>
      </c>
      <c r="N242" s="25" t="s">
        <v>68</v>
      </c>
      <c r="O242" s="25" t="s">
        <v>2036</v>
      </c>
      <c r="P242" s="25" t="s">
        <v>70</v>
      </c>
      <c r="Q242" s="25" t="s">
        <v>312</v>
      </c>
      <c r="R242" s="26" t="s">
        <v>887</v>
      </c>
      <c r="S242" s="26" t="s">
        <v>73</v>
      </c>
      <c r="T242" s="26" t="n">
        <v>24</v>
      </c>
      <c r="U242" s="26" t="s">
        <v>99</v>
      </c>
      <c r="V242" s="26" t="s">
        <v>74</v>
      </c>
      <c r="W242" s="26" t="s">
        <v>75</v>
      </c>
      <c r="X242" s="26" t="s">
        <v>76</v>
      </c>
      <c r="Y242" s="26" t="s">
        <v>100</v>
      </c>
      <c r="Z242" s="26" t="s">
        <v>100</v>
      </c>
      <c r="AA242" s="26" t="s">
        <v>2037</v>
      </c>
      <c r="AB242" s="26" t="s">
        <v>213</v>
      </c>
      <c r="AC242" s="27" t="s">
        <v>79</v>
      </c>
      <c r="AD242" s="27" t="s">
        <v>79</v>
      </c>
      <c r="AE242" s="27" t="s">
        <v>79</v>
      </c>
      <c r="AF242" s="27" t="s">
        <v>79</v>
      </c>
      <c r="AG242" s="27" t="s">
        <v>79</v>
      </c>
      <c r="AH242" s="27" t="s">
        <v>79</v>
      </c>
      <c r="AI242" s="27" t="s">
        <v>79</v>
      </c>
      <c r="AJ242" s="27" t="s">
        <v>79</v>
      </c>
      <c r="AK242" s="27" t="s">
        <v>79</v>
      </c>
      <c r="AL242" s="27" t="s">
        <v>79</v>
      </c>
      <c r="AM242" s="27" t="s">
        <v>79</v>
      </c>
      <c r="AN242" s="25" t="s">
        <v>80</v>
      </c>
      <c r="AO242" s="25" t="s">
        <v>83</v>
      </c>
      <c r="AP242" s="25" t="s">
        <v>123</v>
      </c>
      <c r="AQ242" s="25" t="s">
        <v>83</v>
      </c>
      <c r="AR242" s="25" t="s">
        <v>124</v>
      </c>
      <c r="AS242" s="25"/>
      <c r="AT242" s="25"/>
      <c r="AU242" s="20"/>
      <c r="AV242" s="21" t="s">
        <v>85</v>
      </c>
      <c r="AW242" s="21" t="s">
        <v>2038</v>
      </c>
      <c r="AX242" s="29" t="s">
        <v>2039</v>
      </c>
      <c r="AY242" s="29" t="s">
        <v>2040</v>
      </c>
      <c r="AZ242" s="29" t="s">
        <v>2041</v>
      </c>
      <c r="BA242" s="21"/>
      <c r="BB242" s="21"/>
      <c r="BC242" s="21"/>
      <c r="BD242" s="21"/>
      <c r="BE242" s="21" t="s">
        <v>90</v>
      </c>
      <c r="BF242" s="30"/>
      <c r="BG242" s="30"/>
      <c r="BH242" s="30"/>
      <c r="BI242" s="30"/>
    </row>
    <row r="243" customFormat="false" ht="18" hidden="false" customHeight="true" outlineLevel="0" collapsed="false">
      <c r="A243" s="20" t="n">
        <v>240</v>
      </c>
      <c r="B243" s="21" t="s">
        <v>1967</v>
      </c>
      <c r="C243" s="21" t="s">
        <v>234</v>
      </c>
      <c r="D243" s="21" t="s">
        <v>1968</v>
      </c>
      <c r="E243" s="22" t="n">
        <v>43163</v>
      </c>
      <c r="F243" s="23" t="s">
        <v>258</v>
      </c>
      <c r="G243" s="23" t="s">
        <v>182</v>
      </c>
      <c r="H243" s="23" t="s">
        <v>2042</v>
      </c>
      <c r="I243" s="24" t="s">
        <v>2043</v>
      </c>
      <c r="J243" s="24" t="s">
        <v>282</v>
      </c>
      <c r="K243" s="24" t="s">
        <v>113</v>
      </c>
      <c r="L243" s="24" t="s">
        <v>67</v>
      </c>
      <c r="M243" s="25" t="n">
        <v>1</v>
      </c>
      <c r="N243" s="25" t="s">
        <v>68</v>
      </c>
      <c r="O243" s="25" t="s">
        <v>2044</v>
      </c>
      <c r="P243" s="25" t="s">
        <v>70</v>
      </c>
      <c r="Q243" s="25" t="s">
        <v>322</v>
      </c>
      <c r="R243" s="26" t="s">
        <v>2045</v>
      </c>
      <c r="S243" s="26" t="s">
        <v>73</v>
      </c>
      <c r="T243" s="26" t="n">
        <v>9</v>
      </c>
      <c r="U243" s="26" t="s">
        <v>159</v>
      </c>
      <c r="V243" s="26" t="s">
        <v>119</v>
      </c>
      <c r="W243" s="26" t="s">
        <v>120</v>
      </c>
      <c r="X243" s="26" t="s">
        <v>160</v>
      </c>
      <c r="Y243" s="26" t="s">
        <v>157</v>
      </c>
      <c r="Z243" s="26" t="s">
        <v>157</v>
      </c>
      <c r="AA243" s="26" t="s">
        <v>2046</v>
      </c>
      <c r="AB243" s="26" t="s">
        <v>78</v>
      </c>
      <c r="AC243" s="27" t="s">
        <v>79</v>
      </c>
      <c r="AD243" s="27" t="s">
        <v>79</v>
      </c>
      <c r="AE243" s="27" t="s">
        <v>79</v>
      </c>
      <c r="AF243" s="27" t="s">
        <v>79</v>
      </c>
      <c r="AG243" s="27" t="s">
        <v>79</v>
      </c>
      <c r="AH243" s="27" t="s">
        <v>79</v>
      </c>
      <c r="AI243" s="27" t="s">
        <v>79</v>
      </c>
      <c r="AJ243" s="27" t="s">
        <v>79</v>
      </c>
      <c r="AK243" s="27" t="s">
        <v>79</v>
      </c>
      <c r="AL243" s="27" t="s">
        <v>79</v>
      </c>
      <c r="AM243" s="27" t="s">
        <v>79</v>
      </c>
      <c r="AN243" s="25" t="s">
        <v>201</v>
      </c>
      <c r="AO243" s="25" t="s">
        <v>123</v>
      </c>
      <c r="AP243" s="25" t="s">
        <v>123</v>
      </c>
      <c r="AQ243" s="25" t="s">
        <v>83</v>
      </c>
      <c r="AR243" s="25" t="s">
        <v>104</v>
      </c>
      <c r="AS243" s="25"/>
      <c r="AT243" s="25"/>
      <c r="AU243" s="20"/>
      <c r="AV243" s="21" t="s">
        <v>85</v>
      </c>
      <c r="AW243" s="21" t="s">
        <v>2047</v>
      </c>
      <c r="AX243" s="29" t="s">
        <v>2048</v>
      </c>
      <c r="AY243" s="29" t="s">
        <v>2049</v>
      </c>
      <c r="AZ243" s="21"/>
      <c r="BA243" s="21"/>
      <c r="BB243" s="21"/>
      <c r="BC243" s="21"/>
      <c r="BD243" s="21"/>
      <c r="BE243" s="21" t="s">
        <v>90</v>
      </c>
      <c r="BF243" s="30"/>
      <c r="BG243" s="30"/>
      <c r="BH243" s="30"/>
      <c r="BI243" s="30"/>
    </row>
    <row r="244" customFormat="false" ht="18" hidden="false" customHeight="true" outlineLevel="0" collapsed="false">
      <c r="A244" s="20" t="n">
        <v>241</v>
      </c>
      <c r="B244" s="21" t="s">
        <v>1967</v>
      </c>
      <c r="C244" s="21" t="s">
        <v>234</v>
      </c>
      <c r="D244" s="21" t="s">
        <v>1968</v>
      </c>
      <c r="E244" s="22" t="n">
        <v>43169</v>
      </c>
      <c r="F244" s="23" t="s">
        <v>91</v>
      </c>
      <c r="G244" s="23" t="s">
        <v>92</v>
      </c>
      <c r="H244" s="23" t="s">
        <v>1435</v>
      </c>
      <c r="I244" s="24" t="s">
        <v>94</v>
      </c>
      <c r="J244" s="24" t="s">
        <v>95</v>
      </c>
      <c r="K244" s="24" t="s">
        <v>66</v>
      </c>
      <c r="L244" s="24" t="s">
        <v>67</v>
      </c>
      <c r="M244" s="25" t="n">
        <v>1</v>
      </c>
      <c r="N244" s="25" t="s">
        <v>68</v>
      </c>
      <c r="O244" s="25" t="s">
        <v>2050</v>
      </c>
      <c r="P244" s="25" t="s">
        <v>70</v>
      </c>
      <c r="Q244" s="25" t="s">
        <v>71</v>
      </c>
      <c r="R244" s="26" t="s">
        <v>2051</v>
      </c>
      <c r="S244" s="26" t="s">
        <v>73</v>
      </c>
      <c r="T244" s="26" t="n">
        <v>19</v>
      </c>
      <c r="U244" s="26" t="s">
        <v>157</v>
      </c>
      <c r="V244" s="26" t="s">
        <v>74</v>
      </c>
      <c r="W244" s="26" t="s">
        <v>75</v>
      </c>
      <c r="X244" s="26" t="s">
        <v>76</v>
      </c>
      <c r="Y244" s="26" t="s">
        <v>100</v>
      </c>
      <c r="Z244" s="26" t="s">
        <v>100</v>
      </c>
      <c r="AA244" s="26" t="s">
        <v>2052</v>
      </c>
      <c r="AB244" s="26" t="s">
        <v>78</v>
      </c>
      <c r="AC244" s="27" t="s">
        <v>79</v>
      </c>
      <c r="AD244" s="27" t="s">
        <v>79</v>
      </c>
      <c r="AE244" s="27" t="s">
        <v>79</v>
      </c>
      <c r="AF244" s="27" t="s">
        <v>79</v>
      </c>
      <c r="AG244" s="27" t="s">
        <v>79</v>
      </c>
      <c r="AH244" s="27" t="s">
        <v>79</v>
      </c>
      <c r="AI244" s="27" t="s">
        <v>79</v>
      </c>
      <c r="AJ244" s="27" t="s">
        <v>79</v>
      </c>
      <c r="AK244" s="27" t="s">
        <v>79</v>
      </c>
      <c r="AL244" s="27" t="s">
        <v>79</v>
      </c>
      <c r="AM244" s="27" t="s">
        <v>79</v>
      </c>
      <c r="AN244" s="25" t="s">
        <v>80</v>
      </c>
      <c r="AO244" s="25" t="s">
        <v>2053</v>
      </c>
      <c r="AP244" s="25" t="s">
        <v>82</v>
      </c>
      <c r="AQ244" s="25" t="s">
        <v>608</v>
      </c>
      <c r="AR244" s="25" t="s">
        <v>84</v>
      </c>
      <c r="AS244" s="25" t="s">
        <v>2054</v>
      </c>
      <c r="AT244" s="34" t="s">
        <v>2055</v>
      </c>
      <c r="AU244" s="36"/>
      <c r="AV244" s="21" t="s">
        <v>85</v>
      </c>
      <c r="AW244" s="21" t="s">
        <v>2056</v>
      </c>
      <c r="AX244" s="29" t="s">
        <v>2057</v>
      </c>
      <c r="AY244" s="29" t="s">
        <v>2058</v>
      </c>
      <c r="AZ244" s="29" t="s">
        <v>2059</v>
      </c>
      <c r="BA244" s="21"/>
      <c r="BB244" s="21"/>
      <c r="BC244" s="21"/>
      <c r="BD244" s="21"/>
      <c r="BE244" s="21" t="s">
        <v>109</v>
      </c>
      <c r="BF244" s="30"/>
      <c r="BG244" s="30"/>
      <c r="BH244" s="30"/>
      <c r="BI244" s="30"/>
    </row>
    <row r="245" customFormat="false" ht="18" hidden="false" customHeight="true" outlineLevel="0" collapsed="false">
      <c r="A245" s="20" t="n">
        <v>242</v>
      </c>
      <c r="B245" s="21" t="s">
        <v>1967</v>
      </c>
      <c r="C245" s="21" t="s">
        <v>234</v>
      </c>
      <c r="D245" s="21" t="s">
        <v>1968</v>
      </c>
      <c r="E245" s="22" t="n">
        <v>43176</v>
      </c>
      <c r="F245" s="23" t="s">
        <v>152</v>
      </c>
      <c r="G245" s="23" t="s">
        <v>153</v>
      </c>
      <c r="H245" s="23" t="s">
        <v>721</v>
      </c>
      <c r="I245" s="24" t="s">
        <v>2060</v>
      </c>
      <c r="J245" s="24" t="s">
        <v>65</v>
      </c>
      <c r="K245" s="24" t="s">
        <v>2061</v>
      </c>
      <c r="L245" s="24" t="s">
        <v>209</v>
      </c>
      <c r="M245" s="25" t="n">
        <v>1</v>
      </c>
      <c r="N245" s="25" t="s">
        <v>68</v>
      </c>
      <c r="O245" s="25" t="s">
        <v>2062</v>
      </c>
      <c r="P245" s="25" t="s">
        <v>70</v>
      </c>
      <c r="Q245" s="25" t="s">
        <v>322</v>
      </c>
      <c r="R245" s="26" t="s">
        <v>2063</v>
      </c>
      <c r="S245" s="26" t="s">
        <v>73</v>
      </c>
      <c r="T245" s="26" t="n">
        <v>18</v>
      </c>
      <c r="U245" s="26" t="s">
        <v>157</v>
      </c>
      <c r="V245" s="26" t="s">
        <v>135</v>
      </c>
      <c r="W245" s="26" t="s">
        <v>136</v>
      </c>
      <c r="X245" s="26" t="s">
        <v>160</v>
      </c>
      <c r="Y245" s="26" t="s">
        <v>100</v>
      </c>
      <c r="Z245" s="26" t="s">
        <v>100</v>
      </c>
      <c r="AA245" s="26" t="s">
        <v>2064</v>
      </c>
      <c r="AB245" s="26" t="s">
        <v>213</v>
      </c>
      <c r="AC245" s="27" t="s">
        <v>79</v>
      </c>
      <c r="AD245" s="27" t="s">
        <v>79</v>
      </c>
      <c r="AE245" s="27" t="s">
        <v>79</v>
      </c>
      <c r="AF245" s="27" t="s">
        <v>79</v>
      </c>
      <c r="AG245" s="27" t="s">
        <v>79</v>
      </c>
      <c r="AH245" s="27" t="s">
        <v>79</v>
      </c>
      <c r="AI245" s="27" t="s">
        <v>79</v>
      </c>
      <c r="AJ245" s="27" t="s">
        <v>79</v>
      </c>
      <c r="AK245" s="27" t="s">
        <v>79</v>
      </c>
      <c r="AL245" s="27" t="s">
        <v>79</v>
      </c>
      <c r="AM245" s="27" t="s">
        <v>79</v>
      </c>
      <c r="AN245" s="25" t="s">
        <v>102</v>
      </c>
      <c r="AO245" s="25" t="s">
        <v>83</v>
      </c>
      <c r="AP245" s="25" t="s">
        <v>103</v>
      </c>
      <c r="AQ245" s="25" t="s">
        <v>83</v>
      </c>
      <c r="AR245" s="25" t="s">
        <v>104</v>
      </c>
      <c r="AS245" s="25" t="s">
        <v>2065</v>
      </c>
      <c r="AT245" s="25"/>
      <c r="AU245" s="20" t="s">
        <v>2066</v>
      </c>
      <c r="AV245" s="21" t="s">
        <v>85</v>
      </c>
      <c r="AW245" s="21" t="s">
        <v>2067</v>
      </c>
      <c r="AX245" s="29" t="s">
        <v>2068</v>
      </c>
      <c r="AY245" s="29" t="s">
        <v>2069</v>
      </c>
      <c r="AZ245" s="29" t="s">
        <v>2070</v>
      </c>
      <c r="BA245" s="21"/>
      <c r="BB245" s="21"/>
      <c r="BC245" s="21"/>
      <c r="BD245" s="21"/>
      <c r="BE245" s="21" t="s">
        <v>109</v>
      </c>
      <c r="BF245" s="30"/>
      <c r="BG245" s="30"/>
      <c r="BH245" s="30"/>
      <c r="BI245" s="30"/>
    </row>
    <row r="246" customFormat="false" ht="18" hidden="false" customHeight="true" outlineLevel="0" collapsed="false">
      <c r="A246" s="20" t="n">
        <v>243</v>
      </c>
      <c r="B246" s="21" t="s">
        <v>1967</v>
      </c>
      <c r="C246" s="21" t="s">
        <v>234</v>
      </c>
      <c r="D246" s="21" t="s">
        <v>1968</v>
      </c>
      <c r="E246" s="22" t="n">
        <v>43181</v>
      </c>
      <c r="F246" s="23" t="s">
        <v>258</v>
      </c>
      <c r="G246" s="23" t="s">
        <v>182</v>
      </c>
      <c r="H246" s="23" t="s">
        <v>2042</v>
      </c>
      <c r="I246" s="24" t="s">
        <v>2071</v>
      </c>
      <c r="J246" s="24" t="s">
        <v>95</v>
      </c>
      <c r="K246" s="24" t="s">
        <v>237</v>
      </c>
      <c r="L246" s="24" t="s">
        <v>67</v>
      </c>
      <c r="M246" s="25" t="n">
        <v>4</v>
      </c>
      <c r="N246" s="25" t="s">
        <v>114</v>
      </c>
      <c r="O246" s="31" t="s">
        <v>2072</v>
      </c>
      <c r="P246" s="25" t="s">
        <v>116</v>
      </c>
      <c r="Q246" s="25" t="s">
        <v>72</v>
      </c>
      <c r="R246" s="26" t="s">
        <v>2073</v>
      </c>
      <c r="S246" s="26" t="s">
        <v>73</v>
      </c>
      <c r="T246" s="26" t="n">
        <v>0</v>
      </c>
      <c r="U246" s="26" t="s">
        <v>72</v>
      </c>
      <c r="V246" s="26" t="s">
        <v>119</v>
      </c>
      <c r="W246" s="26" t="s">
        <v>120</v>
      </c>
      <c r="X246" s="26" t="s">
        <v>72</v>
      </c>
      <c r="Y246" s="26" t="s">
        <v>72</v>
      </c>
      <c r="Z246" s="26" t="s">
        <v>72</v>
      </c>
      <c r="AA246" s="26" t="s">
        <v>2074</v>
      </c>
      <c r="AB246" s="26" t="s">
        <v>78</v>
      </c>
      <c r="AC246" s="27" t="s">
        <v>79</v>
      </c>
      <c r="AD246" s="27" t="s">
        <v>79</v>
      </c>
      <c r="AE246" s="27" t="s">
        <v>79</v>
      </c>
      <c r="AF246" s="27" t="s">
        <v>79</v>
      </c>
      <c r="AG246" s="27" t="s">
        <v>79</v>
      </c>
      <c r="AH246" s="27" t="s">
        <v>79</v>
      </c>
      <c r="AI246" s="27" t="s">
        <v>79</v>
      </c>
      <c r="AJ246" s="27" t="s">
        <v>79</v>
      </c>
      <c r="AK246" s="27" t="s">
        <v>79</v>
      </c>
      <c r="AL246" s="27" t="s">
        <v>79</v>
      </c>
      <c r="AM246" s="27" t="s">
        <v>79</v>
      </c>
      <c r="AN246" s="25" t="s">
        <v>102</v>
      </c>
      <c r="AO246" s="25" t="s">
        <v>83</v>
      </c>
      <c r="AP246" s="25" t="s">
        <v>103</v>
      </c>
      <c r="AQ246" s="25" t="s">
        <v>83</v>
      </c>
      <c r="AR246" s="25" t="s">
        <v>104</v>
      </c>
      <c r="AS246" s="25"/>
      <c r="AT246" s="25"/>
      <c r="AU246" s="20"/>
      <c r="AV246" s="21" t="s">
        <v>85</v>
      </c>
      <c r="AW246" s="21" t="s">
        <v>2075</v>
      </c>
      <c r="AX246" s="29" t="s">
        <v>2076</v>
      </c>
      <c r="AY246" s="21"/>
      <c r="AZ246" s="21"/>
      <c r="BA246" s="21"/>
      <c r="BB246" s="21"/>
      <c r="BC246" s="21"/>
      <c r="BD246" s="21"/>
      <c r="BE246" s="21" t="s">
        <v>90</v>
      </c>
      <c r="BF246" s="30"/>
      <c r="BG246" s="30"/>
      <c r="BH246" s="30"/>
      <c r="BI246" s="30"/>
    </row>
    <row r="247" customFormat="false" ht="18" hidden="false" customHeight="true" outlineLevel="0" collapsed="false">
      <c r="A247" s="20" t="n">
        <v>244</v>
      </c>
      <c r="B247" s="21" t="s">
        <v>1967</v>
      </c>
      <c r="C247" s="21" t="s">
        <v>234</v>
      </c>
      <c r="D247" s="21" t="s">
        <v>1968</v>
      </c>
      <c r="E247" s="22" t="n">
        <v>43184</v>
      </c>
      <c r="F247" s="23" t="s">
        <v>61</v>
      </c>
      <c r="G247" s="23" t="s">
        <v>62</v>
      </c>
      <c r="H247" s="23" t="s">
        <v>536</v>
      </c>
      <c r="I247" s="24" t="s">
        <v>144</v>
      </c>
      <c r="J247" s="24" t="s">
        <v>95</v>
      </c>
      <c r="K247" s="24" t="s">
        <v>66</v>
      </c>
      <c r="L247" s="24" t="s">
        <v>67</v>
      </c>
      <c r="M247" s="25" t="n">
        <v>1</v>
      </c>
      <c r="N247" s="25" t="s">
        <v>68</v>
      </c>
      <c r="O247" s="25" t="s">
        <v>193</v>
      </c>
      <c r="P247" s="25" t="s">
        <v>70</v>
      </c>
      <c r="Q247" s="25" t="s">
        <v>71</v>
      </c>
      <c r="R247" s="26" t="s">
        <v>79</v>
      </c>
      <c r="S247" s="26" t="s">
        <v>79</v>
      </c>
      <c r="T247" s="26" t="s">
        <v>79</v>
      </c>
      <c r="U247" s="26" t="s">
        <v>79</v>
      </c>
      <c r="V247" s="26" t="s">
        <v>79</v>
      </c>
      <c r="W247" s="26" t="s">
        <v>79</v>
      </c>
      <c r="X247" s="26" t="s">
        <v>79</v>
      </c>
      <c r="Y247" s="26" t="s">
        <v>79</v>
      </c>
      <c r="Z247" s="26" t="s">
        <v>79</v>
      </c>
      <c r="AA247" s="26" t="s">
        <v>79</v>
      </c>
      <c r="AB247" s="26" t="s">
        <v>79</v>
      </c>
      <c r="AC247" s="27" t="s">
        <v>72</v>
      </c>
      <c r="AD247" s="27" t="s">
        <v>73</v>
      </c>
      <c r="AE247" s="27" t="n">
        <v>0</v>
      </c>
      <c r="AF247" s="27" t="s">
        <v>72</v>
      </c>
      <c r="AG247" s="27" t="s">
        <v>74</v>
      </c>
      <c r="AH247" s="27" t="s">
        <v>75</v>
      </c>
      <c r="AI247" s="27" t="s">
        <v>76</v>
      </c>
      <c r="AJ247" s="27" t="s">
        <v>100</v>
      </c>
      <c r="AK247" s="27" t="s">
        <v>100</v>
      </c>
      <c r="AL247" s="27" t="s">
        <v>2077</v>
      </c>
      <c r="AM247" s="27" t="s">
        <v>362</v>
      </c>
      <c r="AN247" s="25" t="s">
        <v>102</v>
      </c>
      <c r="AO247" s="25" t="s">
        <v>373</v>
      </c>
      <c r="AP247" s="25" t="s">
        <v>103</v>
      </c>
      <c r="AQ247" s="25" t="s">
        <v>83</v>
      </c>
      <c r="AR247" s="25" t="s">
        <v>104</v>
      </c>
      <c r="AS247" s="25"/>
      <c r="AT247" s="25"/>
      <c r="AU247" s="20"/>
      <c r="AV247" s="21" t="s">
        <v>85</v>
      </c>
      <c r="AW247" s="21" t="s">
        <v>2078</v>
      </c>
      <c r="AX247" s="29" t="s">
        <v>2079</v>
      </c>
      <c r="AY247" s="29" t="s">
        <v>2080</v>
      </c>
      <c r="AZ247" s="29" t="s">
        <v>2081</v>
      </c>
      <c r="BA247" s="21"/>
      <c r="BB247" s="21"/>
      <c r="BC247" s="21"/>
      <c r="BD247" s="21"/>
      <c r="BE247" s="21" t="s">
        <v>109</v>
      </c>
      <c r="BF247" s="30"/>
      <c r="BG247" s="30"/>
      <c r="BH247" s="30"/>
      <c r="BI247" s="30"/>
    </row>
    <row r="248" customFormat="false" ht="18" hidden="false" customHeight="true" outlineLevel="0" collapsed="false">
      <c r="A248" s="20" t="n">
        <v>245</v>
      </c>
      <c r="B248" s="21" t="s">
        <v>1967</v>
      </c>
      <c r="C248" s="21" t="s">
        <v>268</v>
      </c>
      <c r="D248" s="21" t="s">
        <v>1968</v>
      </c>
      <c r="E248" s="22" t="n">
        <v>43192</v>
      </c>
      <c r="F248" s="23" t="s">
        <v>61</v>
      </c>
      <c r="G248" s="23" t="s">
        <v>62</v>
      </c>
      <c r="H248" s="23" t="s">
        <v>1570</v>
      </c>
      <c r="I248" s="24" t="s">
        <v>65</v>
      </c>
      <c r="J248" s="24" t="s">
        <v>65</v>
      </c>
      <c r="K248" s="24" t="s">
        <v>237</v>
      </c>
      <c r="L248" s="24" t="s">
        <v>67</v>
      </c>
      <c r="M248" s="25" t="n">
        <v>2</v>
      </c>
      <c r="N248" s="25" t="s">
        <v>184</v>
      </c>
      <c r="O248" s="31" t="s">
        <v>2082</v>
      </c>
      <c r="P248" s="31" t="s">
        <v>133</v>
      </c>
      <c r="Q248" s="25" t="s">
        <v>976</v>
      </c>
      <c r="R248" s="26" t="s">
        <v>2083</v>
      </c>
      <c r="S248" s="26" t="s">
        <v>73</v>
      </c>
      <c r="T248" s="26" t="n">
        <v>17</v>
      </c>
      <c r="U248" s="26" t="s">
        <v>159</v>
      </c>
      <c r="V248" s="26" t="s">
        <v>135</v>
      </c>
      <c r="W248" s="26" t="s">
        <v>136</v>
      </c>
      <c r="X248" s="26" t="s">
        <v>160</v>
      </c>
      <c r="Y248" s="26" t="s">
        <v>100</v>
      </c>
      <c r="Z248" s="26" t="s">
        <v>100</v>
      </c>
      <c r="AA248" s="26" t="s">
        <v>2084</v>
      </c>
      <c r="AB248" s="26" t="s">
        <v>78</v>
      </c>
      <c r="AC248" s="27" t="s">
        <v>79</v>
      </c>
      <c r="AD248" s="27" t="s">
        <v>79</v>
      </c>
      <c r="AE248" s="27" t="s">
        <v>79</v>
      </c>
      <c r="AF248" s="27" t="s">
        <v>79</v>
      </c>
      <c r="AG248" s="27" t="s">
        <v>79</v>
      </c>
      <c r="AH248" s="27" t="s">
        <v>79</v>
      </c>
      <c r="AI248" s="27" t="s">
        <v>79</v>
      </c>
      <c r="AJ248" s="27" t="s">
        <v>79</v>
      </c>
      <c r="AK248" s="27" t="s">
        <v>79</v>
      </c>
      <c r="AL248" s="27" t="s">
        <v>79</v>
      </c>
      <c r="AM248" s="27" t="s">
        <v>79</v>
      </c>
      <c r="AN248" s="25" t="s">
        <v>102</v>
      </c>
      <c r="AO248" s="25" t="s">
        <v>81</v>
      </c>
      <c r="AP248" s="25" t="s">
        <v>82</v>
      </c>
      <c r="AQ248" s="25" t="s">
        <v>83</v>
      </c>
      <c r="AR248" s="25" t="s">
        <v>84</v>
      </c>
      <c r="AS248" s="25"/>
      <c r="AT248" s="25"/>
      <c r="AU248" s="20" t="s">
        <v>2085</v>
      </c>
      <c r="AV248" s="21" t="s">
        <v>85</v>
      </c>
      <c r="AW248" s="21" t="s">
        <v>2086</v>
      </c>
      <c r="AX248" s="29" t="s">
        <v>2087</v>
      </c>
      <c r="AY248" s="29" t="s">
        <v>2088</v>
      </c>
      <c r="AZ248" s="29" t="s">
        <v>2089</v>
      </c>
      <c r="BA248" s="32"/>
      <c r="BB248" s="29" t="s">
        <v>2090</v>
      </c>
      <c r="BC248" s="21"/>
      <c r="BD248" s="21"/>
      <c r="BE248" s="21" t="s">
        <v>109</v>
      </c>
      <c r="BF248" s="30"/>
      <c r="BG248" s="30"/>
      <c r="BH248" s="30"/>
      <c r="BI248" s="30"/>
    </row>
    <row r="249" customFormat="false" ht="18" hidden="false" customHeight="true" outlineLevel="0" collapsed="false">
      <c r="A249" s="20" t="n">
        <v>246</v>
      </c>
      <c r="B249" s="21" t="s">
        <v>1967</v>
      </c>
      <c r="C249" s="21" t="s">
        <v>268</v>
      </c>
      <c r="D249" s="21" t="s">
        <v>1968</v>
      </c>
      <c r="E249" s="22" t="n">
        <v>43202</v>
      </c>
      <c r="F249" s="23" t="s">
        <v>181</v>
      </c>
      <c r="G249" s="23" t="s">
        <v>182</v>
      </c>
      <c r="H249" s="23" t="s">
        <v>2091</v>
      </c>
      <c r="I249" s="24" t="s">
        <v>144</v>
      </c>
      <c r="J249" s="24" t="s">
        <v>2092</v>
      </c>
      <c r="K249" s="24" t="s">
        <v>66</v>
      </c>
      <c r="L249" s="24" t="s">
        <v>67</v>
      </c>
      <c r="M249" s="25" t="n">
        <v>1</v>
      </c>
      <c r="N249" s="25" t="s">
        <v>68</v>
      </c>
      <c r="O249" s="25" t="s">
        <v>2093</v>
      </c>
      <c r="P249" s="25" t="s">
        <v>70</v>
      </c>
      <c r="Q249" s="25" t="s">
        <v>282</v>
      </c>
      <c r="R249" s="26" t="s">
        <v>445</v>
      </c>
      <c r="S249" s="26" t="s">
        <v>73</v>
      </c>
      <c r="T249" s="26" t="n">
        <v>0</v>
      </c>
      <c r="U249" s="26" t="s">
        <v>72</v>
      </c>
      <c r="V249" s="26" t="s">
        <v>74</v>
      </c>
      <c r="W249" s="26" t="s">
        <v>75</v>
      </c>
      <c r="X249" s="26" t="s">
        <v>76</v>
      </c>
      <c r="Y249" s="26" t="s">
        <v>100</v>
      </c>
      <c r="Z249" s="26" t="s">
        <v>100</v>
      </c>
      <c r="AA249" s="26" t="s">
        <v>2094</v>
      </c>
      <c r="AB249" s="26" t="s">
        <v>78</v>
      </c>
      <c r="AC249" s="27" t="s">
        <v>79</v>
      </c>
      <c r="AD249" s="27" t="s">
        <v>79</v>
      </c>
      <c r="AE249" s="27" t="s">
        <v>79</v>
      </c>
      <c r="AF249" s="27" t="s">
        <v>79</v>
      </c>
      <c r="AG249" s="27" t="s">
        <v>79</v>
      </c>
      <c r="AH249" s="27" t="s">
        <v>79</v>
      </c>
      <c r="AI249" s="27" t="s">
        <v>79</v>
      </c>
      <c r="AJ249" s="27" t="s">
        <v>79</v>
      </c>
      <c r="AK249" s="27" t="s">
        <v>79</v>
      </c>
      <c r="AL249" s="27" t="s">
        <v>79</v>
      </c>
      <c r="AM249" s="27" t="s">
        <v>79</v>
      </c>
      <c r="AN249" s="25" t="s">
        <v>656</v>
      </c>
      <c r="AO249" s="25" t="s">
        <v>83</v>
      </c>
      <c r="AP249" s="25" t="s">
        <v>103</v>
      </c>
      <c r="AQ249" s="25" t="s">
        <v>83</v>
      </c>
      <c r="AR249" s="25" t="s">
        <v>104</v>
      </c>
      <c r="AS249" s="25" t="s">
        <v>2095</v>
      </c>
      <c r="AT249" s="25"/>
      <c r="AU249" s="20"/>
      <c r="AV249" s="21" t="s">
        <v>85</v>
      </c>
      <c r="AW249" s="21" t="s">
        <v>2096</v>
      </c>
      <c r="AX249" s="29" t="s">
        <v>2097</v>
      </c>
      <c r="AY249" s="29" t="s">
        <v>2098</v>
      </c>
      <c r="AZ249" s="21"/>
      <c r="BA249" s="21"/>
      <c r="BB249" s="21"/>
      <c r="BC249" s="21"/>
      <c r="BD249" s="21"/>
      <c r="BE249" s="21" t="s">
        <v>109</v>
      </c>
      <c r="BF249" s="30"/>
      <c r="BG249" s="30"/>
      <c r="BH249" s="30"/>
      <c r="BI249" s="30"/>
    </row>
    <row r="250" customFormat="false" ht="18" hidden="false" customHeight="true" outlineLevel="0" collapsed="false">
      <c r="A250" s="20" t="n">
        <v>247</v>
      </c>
      <c r="B250" s="21" t="s">
        <v>1967</v>
      </c>
      <c r="C250" s="21" t="s">
        <v>268</v>
      </c>
      <c r="D250" s="21" t="s">
        <v>1968</v>
      </c>
      <c r="E250" s="22" t="n">
        <v>43208</v>
      </c>
      <c r="F250" s="23" t="s">
        <v>129</v>
      </c>
      <c r="G250" s="23" t="s">
        <v>62</v>
      </c>
      <c r="H250" s="23" t="s">
        <v>168</v>
      </c>
      <c r="I250" s="24" t="s">
        <v>94</v>
      </c>
      <c r="J250" s="24" t="s">
        <v>95</v>
      </c>
      <c r="K250" s="24" t="s">
        <v>66</v>
      </c>
      <c r="L250" s="24" t="s">
        <v>67</v>
      </c>
      <c r="M250" s="25" t="n">
        <v>1</v>
      </c>
      <c r="N250" s="25" t="s">
        <v>68</v>
      </c>
      <c r="O250" s="25" t="s">
        <v>2099</v>
      </c>
      <c r="P250" s="25" t="s">
        <v>70</v>
      </c>
      <c r="Q250" s="25" t="s">
        <v>71</v>
      </c>
      <c r="R250" s="26" t="s">
        <v>79</v>
      </c>
      <c r="S250" s="26" t="s">
        <v>79</v>
      </c>
      <c r="T250" s="26" t="s">
        <v>79</v>
      </c>
      <c r="U250" s="26" t="s">
        <v>79</v>
      </c>
      <c r="V250" s="26" t="s">
        <v>79</v>
      </c>
      <c r="W250" s="26" t="s">
        <v>79</v>
      </c>
      <c r="X250" s="26" t="s">
        <v>79</v>
      </c>
      <c r="Y250" s="26" t="s">
        <v>79</v>
      </c>
      <c r="Z250" s="26" t="s">
        <v>79</v>
      </c>
      <c r="AA250" s="26" t="s">
        <v>79</v>
      </c>
      <c r="AB250" s="26" t="s">
        <v>79</v>
      </c>
      <c r="AC250" s="27" t="s">
        <v>2100</v>
      </c>
      <c r="AD250" s="27" t="s">
        <v>73</v>
      </c>
      <c r="AE250" s="27" t="n">
        <v>24</v>
      </c>
      <c r="AF250" s="27" t="s">
        <v>99</v>
      </c>
      <c r="AG250" s="27" t="s">
        <v>74</v>
      </c>
      <c r="AH250" s="27" t="s">
        <v>75</v>
      </c>
      <c r="AI250" s="27" t="s">
        <v>76</v>
      </c>
      <c r="AJ250" s="27" t="s">
        <v>100</v>
      </c>
      <c r="AK250" s="27" t="s">
        <v>100</v>
      </c>
      <c r="AL250" s="27" t="s">
        <v>2101</v>
      </c>
      <c r="AM250" s="27" t="s">
        <v>162</v>
      </c>
      <c r="AN250" s="25" t="s">
        <v>80</v>
      </c>
      <c r="AO250" s="25" t="s">
        <v>83</v>
      </c>
      <c r="AP250" s="25" t="s">
        <v>123</v>
      </c>
      <c r="AQ250" s="25" t="s">
        <v>83</v>
      </c>
      <c r="AR250" s="25" t="s">
        <v>124</v>
      </c>
      <c r="AS250" s="25"/>
      <c r="AT250" s="25"/>
      <c r="AU250" s="20" t="s">
        <v>2102</v>
      </c>
      <c r="AV250" s="21" t="s">
        <v>85</v>
      </c>
      <c r="AW250" s="21" t="s">
        <v>2103</v>
      </c>
      <c r="AX250" s="29" t="s">
        <v>2104</v>
      </c>
      <c r="AY250" s="29" t="s">
        <v>2105</v>
      </c>
      <c r="AZ250" s="29" t="s">
        <v>2106</v>
      </c>
      <c r="BA250" s="21"/>
      <c r="BB250" s="21"/>
      <c r="BC250" s="21"/>
      <c r="BD250" s="21"/>
      <c r="BE250" s="21" t="s">
        <v>90</v>
      </c>
      <c r="BF250" s="30"/>
      <c r="BG250" s="30"/>
      <c r="BH250" s="30"/>
      <c r="BI250" s="30"/>
    </row>
    <row r="251" customFormat="false" ht="18" hidden="false" customHeight="true" outlineLevel="0" collapsed="false">
      <c r="A251" s="20" t="n">
        <v>248</v>
      </c>
      <c r="B251" s="21" t="s">
        <v>1967</v>
      </c>
      <c r="C251" s="21" t="s">
        <v>268</v>
      </c>
      <c r="D251" s="21" t="s">
        <v>1968</v>
      </c>
      <c r="E251" s="22" t="n">
        <v>43212</v>
      </c>
      <c r="F251" s="23" t="s">
        <v>679</v>
      </c>
      <c r="G251" s="23" t="s">
        <v>182</v>
      </c>
      <c r="H251" s="23" t="s">
        <v>680</v>
      </c>
      <c r="I251" s="24" t="s">
        <v>94</v>
      </c>
      <c r="J251" s="24" t="s">
        <v>95</v>
      </c>
      <c r="K251" s="24" t="s">
        <v>66</v>
      </c>
      <c r="L251" s="24" t="s">
        <v>67</v>
      </c>
      <c r="M251" s="25" t="n">
        <v>1</v>
      </c>
      <c r="N251" s="25" t="s">
        <v>68</v>
      </c>
      <c r="O251" s="25" t="s">
        <v>2107</v>
      </c>
      <c r="P251" s="25" t="s">
        <v>70</v>
      </c>
      <c r="Q251" s="25" t="s">
        <v>97</v>
      </c>
      <c r="R251" s="26" t="s">
        <v>2108</v>
      </c>
      <c r="S251" s="26" t="s">
        <v>73</v>
      </c>
      <c r="T251" s="26" t="n">
        <v>28</v>
      </c>
      <c r="U251" s="26" t="s">
        <v>99</v>
      </c>
      <c r="V251" s="26" t="s">
        <v>74</v>
      </c>
      <c r="W251" s="26" t="s">
        <v>75</v>
      </c>
      <c r="X251" s="26" t="s">
        <v>76</v>
      </c>
      <c r="Y251" s="26" t="s">
        <v>100</v>
      </c>
      <c r="Z251" s="26" t="s">
        <v>100</v>
      </c>
      <c r="AA251" s="26" t="s">
        <v>200</v>
      </c>
      <c r="AB251" s="26" t="s">
        <v>148</v>
      </c>
      <c r="AC251" s="27" t="s">
        <v>79</v>
      </c>
      <c r="AD251" s="27" t="s">
        <v>79</v>
      </c>
      <c r="AE251" s="27" t="s">
        <v>79</v>
      </c>
      <c r="AF251" s="27" t="s">
        <v>79</v>
      </c>
      <c r="AG251" s="27" t="s">
        <v>79</v>
      </c>
      <c r="AH251" s="27" t="s">
        <v>79</v>
      </c>
      <c r="AI251" s="27" t="s">
        <v>79</v>
      </c>
      <c r="AJ251" s="27" t="s">
        <v>79</v>
      </c>
      <c r="AK251" s="27" t="s">
        <v>79</v>
      </c>
      <c r="AL251" s="27" t="s">
        <v>79</v>
      </c>
      <c r="AM251" s="27" t="s">
        <v>79</v>
      </c>
      <c r="AN251" s="25" t="s">
        <v>201</v>
      </c>
      <c r="AO251" s="25" t="s">
        <v>123</v>
      </c>
      <c r="AP251" s="25" t="s">
        <v>123</v>
      </c>
      <c r="AQ251" s="25" t="s">
        <v>83</v>
      </c>
      <c r="AR251" s="25" t="s">
        <v>104</v>
      </c>
      <c r="AS251" s="25" t="s">
        <v>2109</v>
      </c>
      <c r="AT251" s="25"/>
      <c r="AU251" s="20"/>
      <c r="AV251" s="21" t="s">
        <v>85</v>
      </c>
      <c r="AW251" s="21" t="s">
        <v>2110</v>
      </c>
      <c r="AX251" s="29" t="s">
        <v>2111</v>
      </c>
      <c r="AY251" s="29" t="s">
        <v>2112</v>
      </c>
      <c r="AZ251" s="21"/>
      <c r="BA251" s="21"/>
      <c r="BB251" s="21"/>
      <c r="BC251" s="21"/>
      <c r="BD251" s="21"/>
      <c r="BE251" s="21" t="s">
        <v>109</v>
      </c>
      <c r="BF251" s="30"/>
      <c r="BG251" s="30"/>
      <c r="BH251" s="30"/>
      <c r="BI251" s="30"/>
    </row>
    <row r="252" customFormat="false" ht="18" hidden="false" customHeight="true" outlineLevel="0" collapsed="false">
      <c r="A252" s="20" t="n">
        <v>249</v>
      </c>
      <c r="B252" s="21" t="s">
        <v>1967</v>
      </c>
      <c r="C252" s="21" t="s">
        <v>355</v>
      </c>
      <c r="D252" s="21" t="s">
        <v>1968</v>
      </c>
      <c r="E252" s="22" t="n">
        <v>43236</v>
      </c>
      <c r="F252" s="23" t="s">
        <v>329</v>
      </c>
      <c r="G252" s="23" t="s">
        <v>62</v>
      </c>
      <c r="H252" s="23" t="s">
        <v>983</v>
      </c>
      <c r="I252" s="24" t="s">
        <v>2113</v>
      </c>
      <c r="J252" s="24" t="s">
        <v>218</v>
      </c>
      <c r="K252" s="24" t="s">
        <v>113</v>
      </c>
      <c r="L252" s="24" t="s">
        <v>67</v>
      </c>
      <c r="M252" s="25" t="n">
        <v>1</v>
      </c>
      <c r="N252" s="25" t="s">
        <v>68</v>
      </c>
      <c r="O252" s="25" t="s">
        <v>2114</v>
      </c>
      <c r="P252" s="25" t="s">
        <v>70</v>
      </c>
      <c r="Q252" s="25" t="s">
        <v>97</v>
      </c>
      <c r="R252" s="26" t="s">
        <v>2115</v>
      </c>
      <c r="S252" s="26" t="s">
        <v>73</v>
      </c>
      <c r="T252" s="26" t="n">
        <v>24</v>
      </c>
      <c r="U252" s="26" t="s">
        <v>99</v>
      </c>
      <c r="V252" s="26" t="s">
        <v>135</v>
      </c>
      <c r="W252" s="26" t="s">
        <v>136</v>
      </c>
      <c r="X252" s="26" t="s">
        <v>72</v>
      </c>
      <c r="Y252" s="26" t="s">
        <v>72</v>
      </c>
      <c r="Z252" s="26" t="s">
        <v>72</v>
      </c>
      <c r="AA252" s="26" t="s">
        <v>200</v>
      </c>
      <c r="AB252" s="26" t="s">
        <v>148</v>
      </c>
      <c r="AC252" s="27" t="s">
        <v>79</v>
      </c>
      <c r="AD252" s="27" t="s">
        <v>79</v>
      </c>
      <c r="AE252" s="27" t="s">
        <v>79</v>
      </c>
      <c r="AF252" s="27" t="s">
        <v>79</v>
      </c>
      <c r="AG252" s="27" t="s">
        <v>79</v>
      </c>
      <c r="AH252" s="27" t="s">
        <v>79</v>
      </c>
      <c r="AI252" s="27" t="s">
        <v>79</v>
      </c>
      <c r="AJ252" s="27" t="s">
        <v>79</v>
      </c>
      <c r="AK252" s="27" t="s">
        <v>79</v>
      </c>
      <c r="AL252" s="27" t="s">
        <v>79</v>
      </c>
      <c r="AM252" s="27" t="s">
        <v>79</v>
      </c>
      <c r="AN252" s="25" t="s">
        <v>201</v>
      </c>
      <c r="AO252" s="25" t="s">
        <v>123</v>
      </c>
      <c r="AP252" s="25" t="s">
        <v>123</v>
      </c>
      <c r="AQ252" s="25" t="s">
        <v>83</v>
      </c>
      <c r="AR252" s="25" t="s">
        <v>104</v>
      </c>
      <c r="AS252" s="25"/>
      <c r="AT252" s="25"/>
      <c r="AU252" s="20" t="s">
        <v>2116</v>
      </c>
      <c r="AV252" s="21" t="s">
        <v>85</v>
      </c>
      <c r="AW252" s="21" t="s">
        <v>2117</v>
      </c>
      <c r="AX252" s="29" t="s">
        <v>2118</v>
      </c>
      <c r="AY252" s="21"/>
      <c r="AZ252" s="21"/>
      <c r="BA252" s="21"/>
      <c r="BB252" s="21"/>
      <c r="BC252" s="21"/>
      <c r="BD252" s="21"/>
      <c r="BE252" s="21" t="s">
        <v>90</v>
      </c>
      <c r="BF252" s="30"/>
      <c r="BG252" s="30"/>
      <c r="BH252" s="30"/>
      <c r="BI252" s="30"/>
    </row>
    <row r="253" customFormat="false" ht="18" hidden="false" customHeight="true" outlineLevel="0" collapsed="false">
      <c r="A253" s="20" t="n">
        <v>250</v>
      </c>
      <c r="B253" s="21" t="s">
        <v>1967</v>
      </c>
      <c r="C253" s="21" t="s">
        <v>355</v>
      </c>
      <c r="D253" s="21" t="s">
        <v>1968</v>
      </c>
      <c r="E253" s="22" t="n">
        <v>43241</v>
      </c>
      <c r="F253" s="23" t="s">
        <v>129</v>
      </c>
      <c r="G253" s="23" t="s">
        <v>62</v>
      </c>
      <c r="H253" s="23" t="s">
        <v>2119</v>
      </c>
      <c r="I253" s="24" t="s">
        <v>1468</v>
      </c>
      <c r="J253" s="24" t="s">
        <v>95</v>
      </c>
      <c r="K253" s="24" t="s">
        <v>113</v>
      </c>
      <c r="L253" s="24" t="s">
        <v>67</v>
      </c>
      <c r="M253" s="25" t="n">
        <v>1</v>
      </c>
      <c r="N253" s="25" t="s">
        <v>68</v>
      </c>
      <c r="O253" s="25" t="s">
        <v>2120</v>
      </c>
      <c r="P253" s="25" t="s">
        <v>70</v>
      </c>
      <c r="Q253" s="25" t="s">
        <v>71</v>
      </c>
      <c r="R253" s="26" t="s">
        <v>2121</v>
      </c>
      <c r="S253" s="26" t="s">
        <v>73</v>
      </c>
      <c r="T253" s="26" t="n">
        <v>17</v>
      </c>
      <c r="U253" s="26" t="s">
        <v>159</v>
      </c>
      <c r="V253" s="26" t="s">
        <v>119</v>
      </c>
      <c r="W253" s="26" t="s">
        <v>120</v>
      </c>
      <c r="X253" s="26" t="s">
        <v>160</v>
      </c>
      <c r="Y253" s="26" t="s">
        <v>100</v>
      </c>
      <c r="Z253" s="26" t="s">
        <v>100</v>
      </c>
      <c r="AA253" s="26" t="s">
        <v>2122</v>
      </c>
      <c r="AB253" s="26" t="s">
        <v>78</v>
      </c>
      <c r="AC253" s="27" t="s">
        <v>79</v>
      </c>
      <c r="AD253" s="27" t="s">
        <v>79</v>
      </c>
      <c r="AE253" s="27" t="s">
        <v>79</v>
      </c>
      <c r="AF253" s="27" t="s">
        <v>79</v>
      </c>
      <c r="AG253" s="27" t="s">
        <v>79</v>
      </c>
      <c r="AH253" s="27" t="s">
        <v>79</v>
      </c>
      <c r="AI253" s="27" t="s">
        <v>79</v>
      </c>
      <c r="AJ253" s="27" t="s">
        <v>79</v>
      </c>
      <c r="AK253" s="27" t="s">
        <v>79</v>
      </c>
      <c r="AL253" s="27" t="s">
        <v>79</v>
      </c>
      <c r="AM253" s="27" t="s">
        <v>79</v>
      </c>
      <c r="AN253" s="25" t="s">
        <v>373</v>
      </c>
      <c r="AO253" s="25" t="s">
        <v>83</v>
      </c>
      <c r="AP253" s="25" t="s">
        <v>103</v>
      </c>
      <c r="AQ253" s="25" t="s">
        <v>83</v>
      </c>
      <c r="AR253" s="25" t="s">
        <v>104</v>
      </c>
      <c r="AS253" s="25"/>
      <c r="AT253" s="25"/>
      <c r="AU253" s="20"/>
      <c r="AV253" s="21" t="s">
        <v>85</v>
      </c>
      <c r="AW253" s="21" t="s">
        <v>2123</v>
      </c>
      <c r="AX253" s="29" t="s">
        <v>2124</v>
      </c>
      <c r="AY253" s="29" t="s">
        <v>2125</v>
      </c>
      <c r="AZ253" s="29" t="s">
        <v>2126</v>
      </c>
      <c r="BA253" s="21"/>
      <c r="BB253" s="21"/>
      <c r="BC253" s="21"/>
      <c r="BD253" s="21"/>
      <c r="BE253" s="21" t="s">
        <v>109</v>
      </c>
      <c r="BF253" s="30"/>
      <c r="BG253" s="30"/>
      <c r="BH253" s="30"/>
      <c r="BI253" s="30"/>
    </row>
    <row r="254" customFormat="false" ht="18" hidden="false" customHeight="true" outlineLevel="0" collapsed="false">
      <c r="A254" s="20" t="n">
        <v>251</v>
      </c>
      <c r="B254" s="21" t="s">
        <v>1967</v>
      </c>
      <c r="C254" s="21" t="s">
        <v>355</v>
      </c>
      <c r="D254" s="21" t="s">
        <v>1968</v>
      </c>
      <c r="E254" s="22" t="n">
        <v>43251</v>
      </c>
      <c r="F254" s="23" t="s">
        <v>129</v>
      </c>
      <c r="G254" s="23" t="s">
        <v>62</v>
      </c>
      <c r="H254" s="23" t="s">
        <v>2127</v>
      </c>
      <c r="I254" s="24" t="s">
        <v>2128</v>
      </c>
      <c r="J254" s="24" t="s">
        <v>95</v>
      </c>
      <c r="K254" s="24" t="s">
        <v>2129</v>
      </c>
      <c r="L254" s="24" t="s">
        <v>172</v>
      </c>
      <c r="M254" s="25" t="n">
        <v>5</v>
      </c>
      <c r="N254" s="25" t="s">
        <v>114</v>
      </c>
      <c r="O254" s="31" t="s">
        <v>2130</v>
      </c>
      <c r="P254" s="25" t="s">
        <v>186</v>
      </c>
      <c r="Q254" s="25" t="s">
        <v>72</v>
      </c>
      <c r="R254" s="26" t="s">
        <v>72</v>
      </c>
      <c r="S254" s="26" t="s">
        <v>73</v>
      </c>
      <c r="T254" s="26" t="n">
        <v>37</v>
      </c>
      <c r="U254" s="26" t="s">
        <v>99</v>
      </c>
      <c r="V254" s="26" t="s">
        <v>1901</v>
      </c>
      <c r="W254" s="26" t="s">
        <v>744</v>
      </c>
      <c r="X254" s="26" t="s">
        <v>121</v>
      </c>
      <c r="Y254" s="26" t="s">
        <v>72</v>
      </c>
      <c r="Z254" s="26" t="s">
        <v>72</v>
      </c>
      <c r="AA254" s="26" t="s">
        <v>1863</v>
      </c>
      <c r="AB254" s="26" t="s">
        <v>148</v>
      </c>
      <c r="AC254" s="27" t="s">
        <v>79</v>
      </c>
      <c r="AD254" s="27" t="s">
        <v>79</v>
      </c>
      <c r="AE254" s="27" t="s">
        <v>79</v>
      </c>
      <c r="AF254" s="27" t="s">
        <v>79</v>
      </c>
      <c r="AG254" s="27" t="s">
        <v>79</v>
      </c>
      <c r="AH254" s="27" t="s">
        <v>79</v>
      </c>
      <c r="AI254" s="27" t="s">
        <v>79</v>
      </c>
      <c r="AJ254" s="27" t="s">
        <v>79</v>
      </c>
      <c r="AK254" s="27" t="s">
        <v>79</v>
      </c>
      <c r="AL254" s="27" t="s">
        <v>79</v>
      </c>
      <c r="AM254" s="27" t="s">
        <v>79</v>
      </c>
      <c r="AN254" s="25" t="s">
        <v>102</v>
      </c>
      <c r="AO254" s="25" t="s">
        <v>81</v>
      </c>
      <c r="AP254" s="25" t="s">
        <v>82</v>
      </c>
      <c r="AQ254" s="25" t="s">
        <v>83</v>
      </c>
      <c r="AR254" s="25" t="s">
        <v>84</v>
      </c>
      <c r="AS254" s="25" t="s">
        <v>2131</v>
      </c>
      <c r="AT254" s="25"/>
      <c r="AU254" s="20" t="s">
        <v>2132</v>
      </c>
      <c r="AV254" s="21" t="s">
        <v>85</v>
      </c>
      <c r="AW254" s="21" t="s">
        <v>2133</v>
      </c>
      <c r="AX254" s="29" t="s">
        <v>2134</v>
      </c>
      <c r="AY254" s="29" t="s">
        <v>2135</v>
      </c>
      <c r="AZ254" s="29" t="s">
        <v>2136</v>
      </c>
      <c r="BA254" s="21"/>
      <c r="BB254" s="21"/>
      <c r="BC254" s="21"/>
      <c r="BD254" s="21"/>
      <c r="BE254" s="21" t="s">
        <v>109</v>
      </c>
      <c r="BF254" s="30"/>
      <c r="BG254" s="30"/>
      <c r="BH254" s="30"/>
      <c r="BI254" s="30"/>
    </row>
    <row r="255" customFormat="false" ht="18" hidden="false" customHeight="true" outlineLevel="0" collapsed="false">
      <c r="A255" s="20" t="n">
        <v>252</v>
      </c>
      <c r="B255" s="21" t="s">
        <v>1967</v>
      </c>
      <c r="C255" s="21" t="s">
        <v>405</v>
      </c>
      <c r="D255" s="21" t="s">
        <v>1968</v>
      </c>
      <c r="E255" s="22" t="n">
        <v>43273</v>
      </c>
      <c r="F255" s="23" t="s">
        <v>61</v>
      </c>
      <c r="G255" s="23" t="s">
        <v>62</v>
      </c>
      <c r="H255" s="23" t="s">
        <v>2137</v>
      </c>
      <c r="I255" s="24" t="s">
        <v>2138</v>
      </c>
      <c r="J255" s="24" t="s">
        <v>2092</v>
      </c>
      <c r="K255" s="24" t="s">
        <v>66</v>
      </c>
      <c r="L255" s="24" t="s">
        <v>67</v>
      </c>
      <c r="M255" s="25" t="n">
        <v>1</v>
      </c>
      <c r="N255" s="25" t="s">
        <v>68</v>
      </c>
      <c r="O255" s="25" t="s">
        <v>2139</v>
      </c>
      <c r="P255" s="25" t="s">
        <v>70</v>
      </c>
      <c r="Q255" s="25" t="s">
        <v>71</v>
      </c>
      <c r="R255" s="26" t="s">
        <v>79</v>
      </c>
      <c r="S255" s="26" t="s">
        <v>79</v>
      </c>
      <c r="T255" s="26" t="s">
        <v>79</v>
      </c>
      <c r="U255" s="26" t="s">
        <v>79</v>
      </c>
      <c r="V255" s="26" t="s">
        <v>79</v>
      </c>
      <c r="W255" s="26" t="s">
        <v>79</v>
      </c>
      <c r="X255" s="26" t="s">
        <v>79</v>
      </c>
      <c r="Y255" s="26" t="s">
        <v>79</v>
      </c>
      <c r="Z255" s="26" t="s">
        <v>79</v>
      </c>
      <c r="AA255" s="26" t="s">
        <v>79</v>
      </c>
      <c r="AB255" s="26" t="s">
        <v>79</v>
      </c>
      <c r="AC255" s="27" t="s">
        <v>72</v>
      </c>
      <c r="AD255" s="27" t="s">
        <v>73</v>
      </c>
      <c r="AE255" s="27" t="n">
        <v>24</v>
      </c>
      <c r="AF255" s="27" t="s">
        <v>99</v>
      </c>
      <c r="AG255" s="27" t="s">
        <v>74</v>
      </c>
      <c r="AH255" s="27" t="s">
        <v>75</v>
      </c>
      <c r="AI255" s="27" t="s">
        <v>76</v>
      </c>
      <c r="AJ255" s="27" t="s">
        <v>72</v>
      </c>
      <c r="AK255" s="27" t="s">
        <v>72</v>
      </c>
      <c r="AL255" s="27" t="s">
        <v>1040</v>
      </c>
      <c r="AM255" s="27" t="s">
        <v>162</v>
      </c>
      <c r="AN255" s="25" t="s">
        <v>102</v>
      </c>
      <c r="AO255" s="25" t="s">
        <v>373</v>
      </c>
      <c r="AP255" s="25" t="s">
        <v>103</v>
      </c>
      <c r="AQ255" s="25" t="s">
        <v>83</v>
      </c>
      <c r="AR255" s="25" t="s">
        <v>104</v>
      </c>
      <c r="AS255" s="25"/>
      <c r="AT255" s="25"/>
      <c r="AU255" s="20" t="s">
        <v>2140</v>
      </c>
      <c r="AV255" s="21" t="s">
        <v>85</v>
      </c>
      <c r="AW255" s="21" t="s">
        <v>2141</v>
      </c>
      <c r="AX255" s="29" t="s">
        <v>2142</v>
      </c>
      <c r="AY255" s="29" t="s">
        <v>2143</v>
      </c>
      <c r="AZ255" s="21"/>
      <c r="BA255" s="21"/>
      <c r="BB255" s="21"/>
      <c r="BC255" s="21"/>
      <c r="BD255" s="21"/>
      <c r="BE255" s="21" t="s">
        <v>109</v>
      </c>
      <c r="BF255" s="30"/>
      <c r="BG255" s="30"/>
      <c r="BH255" s="30"/>
      <c r="BI255" s="30"/>
    </row>
    <row r="256" customFormat="false" ht="18" hidden="false" customHeight="true" outlineLevel="0" collapsed="false">
      <c r="A256" s="20" t="n">
        <v>253</v>
      </c>
      <c r="B256" s="21" t="s">
        <v>1967</v>
      </c>
      <c r="C256" s="21" t="s">
        <v>405</v>
      </c>
      <c r="D256" s="21" t="s">
        <v>1968</v>
      </c>
      <c r="E256" s="22" t="n">
        <v>43281</v>
      </c>
      <c r="F256" s="23" t="s">
        <v>367</v>
      </c>
      <c r="G256" s="23" t="s">
        <v>153</v>
      </c>
      <c r="H256" s="23" t="s">
        <v>367</v>
      </c>
      <c r="I256" s="24" t="s">
        <v>2144</v>
      </c>
      <c r="J256" s="24" t="s">
        <v>218</v>
      </c>
      <c r="K256" s="24" t="s">
        <v>113</v>
      </c>
      <c r="L256" s="24" t="s">
        <v>67</v>
      </c>
      <c r="M256" s="25" t="n">
        <v>2</v>
      </c>
      <c r="N256" s="25" t="s">
        <v>184</v>
      </c>
      <c r="O256" s="25" t="s">
        <v>2145</v>
      </c>
      <c r="P256" s="25" t="s">
        <v>1199</v>
      </c>
      <c r="Q256" s="25" t="s">
        <v>2146</v>
      </c>
      <c r="R256" s="26" t="s">
        <v>2147</v>
      </c>
      <c r="S256" s="26" t="s">
        <v>73</v>
      </c>
      <c r="T256" s="26" t="n">
        <v>18</v>
      </c>
      <c r="U256" s="26" t="s">
        <v>157</v>
      </c>
      <c r="V256" s="26" t="s">
        <v>119</v>
      </c>
      <c r="W256" s="26" t="s">
        <v>120</v>
      </c>
      <c r="X256" s="26" t="s">
        <v>160</v>
      </c>
      <c r="Y256" s="26" t="s">
        <v>100</v>
      </c>
      <c r="Z256" s="26" t="s">
        <v>100</v>
      </c>
      <c r="AA256" s="26" t="s">
        <v>72</v>
      </c>
      <c r="AB256" s="26" t="s">
        <v>72</v>
      </c>
      <c r="AC256" s="27" t="s">
        <v>79</v>
      </c>
      <c r="AD256" s="27" t="s">
        <v>79</v>
      </c>
      <c r="AE256" s="27" t="s">
        <v>79</v>
      </c>
      <c r="AF256" s="27" t="s">
        <v>79</v>
      </c>
      <c r="AG256" s="27" t="s">
        <v>79</v>
      </c>
      <c r="AH256" s="27" t="s">
        <v>79</v>
      </c>
      <c r="AI256" s="27" t="s">
        <v>79</v>
      </c>
      <c r="AJ256" s="27" t="s">
        <v>79</v>
      </c>
      <c r="AK256" s="27" t="s">
        <v>79</v>
      </c>
      <c r="AL256" s="27" t="s">
        <v>79</v>
      </c>
      <c r="AM256" s="27" t="s">
        <v>79</v>
      </c>
      <c r="AN256" s="25" t="s">
        <v>201</v>
      </c>
      <c r="AO256" s="25" t="s">
        <v>123</v>
      </c>
      <c r="AP256" s="25" t="s">
        <v>123</v>
      </c>
      <c r="AQ256" s="25" t="s">
        <v>83</v>
      </c>
      <c r="AR256" s="25" t="s">
        <v>104</v>
      </c>
      <c r="AS256" s="25"/>
      <c r="AT256" s="25"/>
      <c r="AU256" s="20"/>
      <c r="AV256" s="21" t="s">
        <v>85</v>
      </c>
      <c r="AW256" s="21" t="s">
        <v>2148</v>
      </c>
      <c r="AX256" s="29" t="s">
        <v>2149</v>
      </c>
      <c r="AY256" s="21"/>
      <c r="AZ256" s="21"/>
      <c r="BA256" s="21"/>
      <c r="BB256" s="21"/>
      <c r="BC256" s="21"/>
      <c r="BD256" s="21"/>
      <c r="BE256" s="21" t="s">
        <v>90</v>
      </c>
      <c r="BF256" s="30"/>
      <c r="BG256" s="30"/>
      <c r="BH256" s="30"/>
      <c r="BI256" s="30"/>
    </row>
    <row r="257" customFormat="false" ht="18" hidden="false" customHeight="true" outlineLevel="0" collapsed="false">
      <c r="A257" s="20" t="n">
        <v>254</v>
      </c>
      <c r="B257" s="21" t="s">
        <v>2150</v>
      </c>
      <c r="C257" s="21" t="s">
        <v>461</v>
      </c>
      <c r="D257" s="21" t="s">
        <v>1968</v>
      </c>
      <c r="E257" s="22" t="n">
        <v>43285</v>
      </c>
      <c r="F257" s="23" t="s">
        <v>205</v>
      </c>
      <c r="G257" s="23" t="s">
        <v>206</v>
      </c>
      <c r="H257" s="23" t="s">
        <v>2151</v>
      </c>
      <c r="I257" s="24" t="s">
        <v>1339</v>
      </c>
      <c r="J257" s="24" t="s">
        <v>65</v>
      </c>
      <c r="K257" s="24" t="s">
        <v>113</v>
      </c>
      <c r="L257" s="24" t="s">
        <v>67</v>
      </c>
      <c r="M257" s="25" t="n">
        <v>1</v>
      </c>
      <c r="N257" s="25" t="s">
        <v>68</v>
      </c>
      <c r="O257" s="25" t="s">
        <v>2152</v>
      </c>
      <c r="P257" s="25" t="s">
        <v>70</v>
      </c>
      <c r="Q257" s="25" t="s">
        <v>97</v>
      </c>
      <c r="R257" s="26" t="s">
        <v>2153</v>
      </c>
      <c r="S257" s="26" t="s">
        <v>73</v>
      </c>
      <c r="T257" s="26" t="n">
        <v>19</v>
      </c>
      <c r="U257" s="26" t="s">
        <v>157</v>
      </c>
      <c r="V257" s="26" t="s">
        <v>119</v>
      </c>
      <c r="W257" s="26" t="s">
        <v>120</v>
      </c>
      <c r="X257" s="26" t="s">
        <v>160</v>
      </c>
      <c r="Y257" s="26" t="s">
        <v>100</v>
      </c>
      <c r="Z257" s="26" t="s">
        <v>100</v>
      </c>
      <c r="AA257" s="26" t="s">
        <v>2154</v>
      </c>
      <c r="AB257" s="26" t="s">
        <v>213</v>
      </c>
      <c r="AC257" s="27" t="s">
        <v>79</v>
      </c>
      <c r="AD257" s="27" t="s">
        <v>79</v>
      </c>
      <c r="AE257" s="27" t="s">
        <v>79</v>
      </c>
      <c r="AF257" s="27" t="s">
        <v>79</v>
      </c>
      <c r="AG257" s="27" t="s">
        <v>79</v>
      </c>
      <c r="AH257" s="27" t="s">
        <v>79</v>
      </c>
      <c r="AI257" s="27" t="s">
        <v>79</v>
      </c>
      <c r="AJ257" s="27" t="s">
        <v>79</v>
      </c>
      <c r="AK257" s="27" t="s">
        <v>79</v>
      </c>
      <c r="AL257" s="27" t="s">
        <v>79</v>
      </c>
      <c r="AM257" s="27" t="s">
        <v>79</v>
      </c>
      <c r="AN257" s="25" t="s">
        <v>102</v>
      </c>
      <c r="AO257" s="25" t="s">
        <v>83</v>
      </c>
      <c r="AP257" s="25" t="s">
        <v>103</v>
      </c>
      <c r="AQ257" s="25" t="s">
        <v>83</v>
      </c>
      <c r="AR257" s="25" t="s">
        <v>104</v>
      </c>
      <c r="AS257" s="25"/>
      <c r="AT257" s="25"/>
      <c r="AU257" s="20"/>
      <c r="AV257" s="21" t="s">
        <v>85</v>
      </c>
      <c r="AW257" s="21" t="s">
        <v>2155</v>
      </c>
      <c r="AX257" s="29" t="s">
        <v>2156</v>
      </c>
      <c r="AY257" s="29" t="s">
        <v>2157</v>
      </c>
      <c r="AZ257" s="29" t="s">
        <v>2158</v>
      </c>
      <c r="BA257" s="21"/>
      <c r="BB257" s="21"/>
      <c r="BC257" s="21"/>
      <c r="BD257" s="21"/>
      <c r="BE257" s="21" t="s">
        <v>109</v>
      </c>
      <c r="BF257" s="30"/>
      <c r="BG257" s="30"/>
      <c r="BH257" s="30"/>
      <c r="BI257" s="30"/>
    </row>
    <row r="258" customFormat="false" ht="18" hidden="false" customHeight="true" outlineLevel="0" collapsed="false">
      <c r="A258" s="20" t="n">
        <v>255</v>
      </c>
      <c r="B258" s="21" t="s">
        <v>2150</v>
      </c>
      <c r="C258" s="21" t="s">
        <v>461</v>
      </c>
      <c r="D258" s="21" t="s">
        <v>1968</v>
      </c>
      <c r="E258" s="22" t="n">
        <v>43291</v>
      </c>
      <c r="F258" s="23" t="s">
        <v>181</v>
      </c>
      <c r="G258" s="23" t="s">
        <v>182</v>
      </c>
      <c r="H258" s="23" t="s">
        <v>2159</v>
      </c>
      <c r="I258" s="24" t="s">
        <v>2160</v>
      </c>
      <c r="J258" s="24" t="s">
        <v>95</v>
      </c>
      <c r="K258" s="24" t="s">
        <v>208</v>
      </c>
      <c r="L258" s="24" t="s">
        <v>209</v>
      </c>
      <c r="M258" s="25" t="n">
        <v>1</v>
      </c>
      <c r="N258" s="25" t="s">
        <v>68</v>
      </c>
      <c r="O258" s="25" t="s">
        <v>2161</v>
      </c>
      <c r="P258" s="25" t="s">
        <v>70</v>
      </c>
      <c r="Q258" s="25" t="s">
        <v>72</v>
      </c>
      <c r="R258" s="26" t="s">
        <v>2162</v>
      </c>
      <c r="S258" s="26" t="s">
        <v>73</v>
      </c>
      <c r="T258" s="26" t="n">
        <v>31</v>
      </c>
      <c r="U258" s="26" t="s">
        <v>99</v>
      </c>
      <c r="V258" s="26" t="s">
        <v>119</v>
      </c>
      <c r="W258" s="26" t="s">
        <v>120</v>
      </c>
      <c r="X258" s="26" t="s">
        <v>121</v>
      </c>
      <c r="Y258" s="26" t="s">
        <v>72</v>
      </c>
      <c r="Z258" s="26" t="s">
        <v>72</v>
      </c>
      <c r="AA258" s="26" t="s">
        <v>2163</v>
      </c>
      <c r="AB258" s="26" t="s">
        <v>162</v>
      </c>
      <c r="AC258" s="27" t="s">
        <v>79</v>
      </c>
      <c r="AD258" s="27" t="s">
        <v>79</v>
      </c>
      <c r="AE258" s="27" t="s">
        <v>79</v>
      </c>
      <c r="AF258" s="27" t="s">
        <v>79</v>
      </c>
      <c r="AG258" s="27" t="s">
        <v>79</v>
      </c>
      <c r="AH258" s="27" t="s">
        <v>79</v>
      </c>
      <c r="AI258" s="27" t="s">
        <v>79</v>
      </c>
      <c r="AJ258" s="27" t="s">
        <v>79</v>
      </c>
      <c r="AK258" s="27" t="s">
        <v>79</v>
      </c>
      <c r="AL258" s="27" t="s">
        <v>79</v>
      </c>
      <c r="AM258" s="27" t="s">
        <v>79</v>
      </c>
      <c r="AN258" s="25" t="s">
        <v>80</v>
      </c>
      <c r="AO258" s="25" t="s">
        <v>83</v>
      </c>
      <c r="AP258" s="25" t="s">
        <v>123</v>
      </c>
      <c r="AQ258" s="25" t="s">
        <v>83</v>
      </c>
      <c r="AR258" s="25" t="s">
        <v>124</v>
      </c>
      <c r="AS258" s="25" t="s">
        <v>2164</v>
      </c>
      <c r="AT258" s="25"/>
      <c r="AU258" s="20"/>
      <c r="AV258" s="21" t="s">
        <v>85</v>
      </c>
      <c r="AW258" s="21" t="s">
        <v>2165</v>
      </c>
      <c r="AX258" s="29" t="s">
        <v>2166</v>
      </c>
      <c r="AY258" s="21"/>
      <c r="AZ258" s="21"/>
      <c r="BA258" s="21"/>
      <c r="BB258" s="21"/>
      <c r="BC258" s="21"/>
      <c r="BD258" s="21"/>
      <c r="BE258" s="21" t="s">
        <v>109</v>
      </c>
      <c r="BF258" s="30"/>
      <c r="BG258" s="30"/>
      <c r="BH258" s="30"/>
      <c r="BI258" s="30"/>
    </row>
    <row r="259" customFormat="false" ht="18" hidden="false" customHeight="true" outlineLevel="0" collapsed="false">
      <c r="A259" s="20" t="n">
        <v>256</v>
      </c>
      <c r="B259" s="21" t="s">
        <v>2150</v>
      </c>
      <c r="C259" s="21" t="s">
        <v>461</v>
      </c>
      <c r="D259" s="21" t="s">
        <v>1968</v>
      </c>
      <c r="E259" s="22" t="n">
        <v>43293</v>
      </c>
      <c r="F259" s="23" t="s">
        <v>61</v>
      </c>
      <c r="G259" s="23" t="s">
        <v>62</v>
      </c>
      <c r="H259" s="23" t="s">
        <v>63</v>
      </c>
      <c r="I259" s="24" t="s">
        <v>144</v>
      </c>
      <c r="J259" s="24" t="s">
        <v>95</v>
      </c>
      <c r="K259" s="24" t="s">
        <v>66</v>
      </c>
      <c r="L259" s="24" t="s">
        <v>67</v>
      </c>
      <c r="M259" s="25" t="n">
        <v>1</v>
      </c>
      <c r="N259" s="25" t="s">
        <v>68</v>
      </c>
      <c r="O259" s="25" t="s">
        <v>2167</v>
      </c>
      <c r="P259" s="25" t="s">
        <v>70</v>
      </c>
      <c r="Q259" s="25" t="s">
        <v>97</v>
      </c>
      <c r="R259" s="26" t="s">
        <v>2168</v>
      </c>
      <c r="S259" s="26" t="s">
        <v>73</v>
      </c>
      <c r="T259" s="26" t="n">
        <v>39</v>
      </c>
      <c r="U259" s="26" t="s">
        <v>99</v>
      </c>
      <c r="V259" s="26" t="s">
        <v>74</v>
      </c>
      <c r="W259" s="26" t="s">
        <v>75</v>
      </c>
      <c r="X259" s="26" t="s">
        <v>76</v>
      </c>
      <c r="Y259" s="26" t="s">
        <v>137</v>
      </c>
      <c r="Z259" s="26" t="s">
        <v>97</v>
      </c>
      <c r="AA259" s="26" t="s">
        <v>2169</v>
      </c>
      <c r="AB259" s="26" t="s">
        <v>162</v>
      </c>
      <c r="AC259" s="27" t="s">
        <v>79</v>
      </c>
      <c r="AD259" s="27" t="s">
        <v>79</v>
      </c>
      <c r="AE259" s="27" t="s">
        <v>79</v>
      </c>
      <c r="AF259" s="27" t="s">
        <v>79</v>
      </c>
      <c r="AG259" s="27" t="s">
        <v>79</v>
      </c>
      <c r="AH259" s="27" t="s">
        <v>79</v>
      </c>
      <c r="AI259" s="27" t="s">
        <v>79</v>
      </c>
      <c r="AJ259" s="27" t="s">
        <v>79</v>
      </c>
      <c r="AK259" s="27" t="s">
        <v>79</v>
      </c>
      <c r="AL259" s="27" t="s">
        <v>79</v>
      </c>
      <c r="AM259" s="27" t="s">
        <v>79</v>
      </c>
      <c r="AN259" s="25" t="s">
        <v>201</v>
      </c>
      <c r="AO259" s="25" t="s">
        <v>2170</v>
      </c>
      <c r="AP259" s="25" t="s">
        <v>82</v>
      </c>
      <c r="AQ259" s="25" t="s">
        <v>1438</v>
      </c>
      <c r="AR259" s="25" t="s">
        <v>84</v>
      </c>
      <c r="AS259" s="25"/>
      <c r="AT259" s="34" t="s">
        <v>2171</v>
      </c>
      <c r="AU259" s="36"/>
      <c r="AV259" s="21" t="s">
        <v>85</v>
      </c>
      <c r="AW259" s="21" t="s">
        <v>2172</v>
      </c>
      <c r="AX259" s="29" t="s">
        <v>2173</v>
      </c>
      <c r="AY259" s="29" t="s">
        <v>2174</v>
      </c>
      <c r="AZ259" s="29" t="s">
        <v>2175</v>
      </c>
      <c r="BA259" s="29" t="s">
        <v>2176</v>
      </c>
      <c r="BB259" s="21"/>
      <c r="BC259" s="21"/>
      <c r="BD259" s="21"/>
      <c r="BE259" s="21" t="s">
        <v>109</v>
      </c>
      <c r="BF259" s="30"/>
      <c r="BG259" s="30"/>
      <c r="BH259" s="30"/>
      <c r="BI259" s="30"/>
    </row>
    <row r="260" customFormat="false" ht="18" hidden="false" customHeight="true" outlineLevel="0" collapsed="false">
      <c r="A260" s="20" t="n">
        <v>257</v>
      </c>
      <c r="B260" s="21" t="s">
        <v>2150</v>
      </c>
      <c r="C260" s="21" t="s">
        <v>461</v>
      </c>
      <c r="D260" s="21" t="s">
        <v>1968</v>
      </c>
      <c r="E260" s="22" t="n">
        <v>43294</v>
      </c>
      <c r="F260" s="23" t="s">
        <v>181</v>
      </c>
      <c r="G260" s="23" t="s">
        <v>182</v>
      </c>
      <c r="H260" s="23" t="s">
        <v>2177</v>
      </c>
      <c r="I260" s="24" t="s">
        <v>94</v>
      </c>
      <c r="J260" s="24" t="s">
        <v>95</v>
      </c>
      <c r="K260" s="24" t="s">
        <v>2178</v>
      </c>
      <c r="L260" s="24" t="s">
        <v>209</v>
      </c>
      <c r="M260" s="25" t="n">
        <v>1</v>
      </c>
      <c r="N260" s="25" t="s">
        <v>68</v>
      </c>
      <c r="O260" s="25" t="s">
        <v>2179</v>
      </c>
      <c r="P260" s="25" t="s">
        <v>70</v>
      </c>
      <c r="Q260" s="25" t="s">
        <v>282</v>
      </c>
      <c r="R260" s="26" t="s">
        <v>2180</v>
      </c>
      <c r="S260" s="26" t="s">
        <v>73</v>
      </c>
      <c r="T260" s="26" t="n">
        <v>46</v>
      </c>
      <c r="U260" s="26" t="s">
        <v>99</v>
      </c>
      <c r="V260" s="26" t="s">
        <v>74</v>
      </c>
      <c r="W260" s="26" t="s">
        <v>75</v>
      </c>
      <c r="X260" s="26" t="s">
        <v>76</v>
      </c>
      <c r="Y260" s="26" t="s">
        <v>100</v>
      </c>
      <c r="Z260" s="26" t="s">
        <v>100</v>
      </c>
      <c r="AA260" s="26" t="s">
        <v>2181</v>
      </c>
      <c r="AB260" s="26" t="s">
        <v>162</v>
      </c>
      <c r="AC260" s="27" t="s">
        <v>79</v>
      </c>
      <c r="AD260" s="27" t="s">
        <v>79</v>
      </c>
      <c r="AE260" s="27" t="s">
        <v>79</v>
      </c>
      <c r="AF260" s="27" t="s">
        <v>79</v>
      </c>
      <c r="AG260" s="27" t="s">
        <v>79</v>
      </c>
      <c r="AH260" s="27" t="s">
        <v>79</v>
      </c>
      <c r="AI260" s="27" t="s">
        <v>79</v>
      </c>
      <c r="AJ260" s="27" t="s">
        <v>79</v>
      </c>
      <c r="AK260" s="27" t="s">
        <v>79</v>
      </c>
      <c r="AL260" s="27" t="s">
        <v>79</v>
      </c>
      <c r="AM260" s="27" t="s">
        <v>79</v>
      </c>
      <c r="AN260" s="25" t="s">
        <v>80</v>
      </c>
      <c r="AO260" s="25" t="s">
        <v>83</v>
      </c>
      <c r="AP260" s="25" t="s">
        <v>123</v>
      </c>
      <c r="AQ260" s="25" t="s">
        <v>83</v>
      </c>
      <c r="AR260" s="25" t="s">
        <v>124</v>
      </c>
      <c r="AS260" s="25" t="s">
        <v>2182</v>
      </c>
      <c r="AT260" s="25"/>
      <c r="AU260" s="20"/>
      <c r="AV260" s="21" t="s">
        <v>85</v>
      </c>
      <c r="AW260" s="21" t="s">
        <v>2183</v>
      </c>
      <c r="AX260" s="29" t="s">
        <v>2184</v>
      </c>
      <c r="AY260" s="29" t="s">
        <v>2185</v>
      </c>
      <c r="AZ260" s="29" t="s">
        <v>2186</v>
      </c>
      <c r="BA260" s="21"/>
      <c r="BB260" s="21"/>
      <c r="BC260" s="21"/>
      <c r="BD260" s="21"/>
      <c r="BE260" s="21" t="s">
        <v>109</v>
      </c>
      <c r="BF260" s="30"/>
      <c r="BG260" s="30"/>
      <c r="BH260" s="30"/>
      <c r="BI260" s="30"/>
    </row>
    <row r="261" customFormat="false" ht="18" hidden="false" customHeight="true" outlineLevel="0" collapsed="false">
      <c r="A261" s="20" t="n">
        <v>258</v>
      </c>
      <c r="B261" s="21" t="s">
        <v>2150</v>
      </c>
      <c r="C261" s="21" t="s">
        <v>461</v>
      </c>
      <c r="D261" s="21" t="s">
        <v>1968</v>
      </c>
      <c r="E261" s="22" t="n">
        <v>43303</v>
      </c>
      <c r="F261" s="23" t="s">
        <v>501</v>
      </c>
      <c r="G261" s="23" t="s">
        <v>206</v>
      </c>
      <c r="H261" s="23" t="s">
        <v>974</v>
      </c>
      <c r="I261" s="24" t="s">
        <v>94</v>
      </c>
      <c r="J261" s="24" t="s">
        <v>95</v>
      </c>
      <c r="K261" s="24" t="s">
        <v>66</v>
      </c>
      <c r="L261" s="24" t="s">
        <v>67</v>
      </c>
      <c r="M261" s="25" t="n">
        <v>1</v>
      </c>
      <c r="N261" s="25" t="s">
        <v>68</v>
      </c>
      <c r="O261" s="25" t="s">
        <v>2187</v>
      </c>
      <c r="P261" s="25" t="s">
        <v>70</v>
      </c>
      <c r="Q261" s="25" t="s">
        <v>71</v>
      </c>
      <c r="R261" s="26" t="s">
        <v>2188</v>
      </c>
      <c r="S261" s="26" t="s">
        <v>73</v>
      </c>
      <c r="T261" s="26" t="n">
        <v>24</v>
      </c>
      <c r="U261" s="26" t="s">
        <v>99</v>
      </c>
      <c r="V261" s="26" t="s">
        <v>74</v>
      </c>
      <c r="W261" s="26" t="s">
        <v>75</v>
      </c>
      <c r="X261" s="26" t="s">
        <v>76</v>
      </c>
      <c r="Y261" s="26" t="s">
        <v>100</v>
      </c>
      <c r="Z261" s="26" t="s">
        <v>100</v>
      </c>
      <c r="AA261" s="26" t="s">
        <v>147</v>
      </c>
      <c r="AB261" s="26" t="s">
        <v>148</v>
      </c>
      <c r="AC261" s="27" t="s">
        <v>79</v>
      </c>
      <c r="AD261" s="27" t="s">
        <v>79</v>
      </c>
      <c r="AE261" s="27" t="s">
        <v>79</v>
      </c>
      <c r="AF261" s="27" t="s">
        <v>79</v>
      </c>
      <c r="AG261" s="27" t="s">
        <v>79</v>
      </c>
      <c r="AH261" s="27" t="s">
        <v>79</v>
      </c>
      <c r="AI261" s="27" t="s">
        <v>79</v>
      </c>
      <c r="AJ261" s="27" t="s">
        <v>79</v>
      </c>
      <c r="AK261" s="27" t="s">
        <v>79</v>
      </c>
      <c r="AL261" s="27" t="s">
        <v>79</v>
      </c>
      <c r="AM261" s="27" t="s">
        <v>79</v>
      </c>
      <c r="AN261" s="25" t="s">
        <v>201</v>
      </c>
      <c r="AO261" s="25" t="s">
        <v>784</v>
      </c>
      <c r="AP261" s="25" t="s">
        <v>82</v>
      </c>
      <c r="AQ261" s="25" t="s">
        <v>785</v>
      </c>
      <c r="AR261" s="25" t="s">
        <v>84</v>
      </c>
      <c r="AS261" s="25" t="s">
        <v>2189</v>
      </c>
      <c r="AT261" s="34" t="s">
        <v>2190</v>
      </c>
      <c r="AU261" s="20" t="s">
        <v>2191</v>
      </c>
      <c r="AV261" s="21" t="s">
        <v>85</v>
      </c>
      <c r="AW261" s="21" t="s">
        <v>2192</v>
      </c>
      <c r="AX261" s="29" t="s">
        <v>2193</v>
      </c>
      <c r="AY261" s="29" t="s">
        <v>2194</v>
      </c>
      <c r="AZ261" s="29" t="s">
        <v>2195</v>
      </c>
      <c r="BA261" s="21"/>
      <c r="BB261" s="21"/>
      <c r="BC261" s="21"/>
      <c r="BD261" s="21"/>
      <c r="BE261" s="21" t="s">
        <v>109</v>
      </c>
      <c r="BF261" s="30"/>
      <c r="BG261" s="30"/>
      <c r="BH261" s="30"/>
      <c r="BI261" s="30"/>
    </row>
    <row r="262" customFormat="false" ht="18" hidden="false" customHeight="true" outlineLevel="0" collapsed="false">
      <c r="A262" s="20" t="n">
        <v>259</v>
      </c>
      <c r="B262" s="21" t="s">
        <v>2150</v>
      </c>
      <c r="C262" s="21" t="s">
        <v>461</v>
      </c>
      <c r="D262" s="21" t="s">
        <v>1968</v>
      </c>
      <c r="E262" s="22" t="n">
        <v>43305</v>
      </c>
      <c r="F262" s="23" t="s">
        <v>1158</v>
      </c>
      <c r="G262" s="23" t="s">
        <v>182</v>
      </c>
      <c r="H262" s="23" t="s">
        <v>2196</v>
      </c>
      <c r="I262" s="24" t="s">
        <v>94</v>
      </c>
      <c r="J262" s="24" t="s">
        <v>95</v>
      </c>
      <c r="K262" s="24" t="s">
        <v>66</v>
      </c>
      <c r="L262" s="24" t="s">
        <v>67</v>
      </c>
      <c r="M262" s="25" t="n">
        <v>1</v>
      </c>
      <c r="N262" s="25" t="s">
        <v>68</v>
      </c>
      <c r="O262" s="25" t="s">
        <v>2197</v>
      </c>
      <c r="P262" s="25" t="s">
        <v>70</v>
      </c>
      <c r="Q262" s="25" t="s">
        <v>71</v>
      </c>
      <c r="R262" s="26" t="s">
        <v>2198</v>
      </c>
      <c r="S262" s="26" t="s">
        <v>73</v>
      </c>
      <c r="T262" s="26" t="n">
        <v>33</v>
      </c>
      <c r="U262" s="26" t="s">
        <v>99</v>
      </c>
      <c r="V262" s="26" t="s">
        <v>74</v>
      </c>
      <c r="W262" s="26" t="s">
        <v>75</v>
      </c>
      <c r="X262" s="26" t="s">
        <v>76</v>
      </c>
      <c r="Y262" s="26" t="s">
        <v>100</v>
      </c>
      <c r="Z262" s="26" t="s">
        <v>100</v>
      </c>
      <c r="AA262" s="26" t="s">
        <v>2199</v>
      </c>
      <c r="AB262" s="26" t="s">
        <v>162</v>
      </c>
      <c r="AC262" s="27" t="s">
        <v>79</v>
      </c>
      <c r="AD262" s="27" t="s">
        <v>79</v>
      </c>
      <c r="AE262" s="27" t="s">
        <v>79</v>
      </c>
      <c r="AF262" s="27" t="s">
        <v>79</v>
      </c>
      <c r="AG262" s="27" t="s">
        <v>79</v>
      </c>
      <c r="AH262" s="27" t="s">
        <v>79</v>
      </c>
      <c r="AI262" s="27" t="s">
        <v>79</v>
      </c>
      <c r="AJ262" s="27" t="s">
        <v>79</v>
      </c>
      <c r="AK262" s="27" t="s">
        <v>79</v>
      </c>
      <c r="AL262" s="27" t="s">
        <v>79</v>
      </c>
      <c r="AM262" s="27" t="s">
        <v>79</v>
      </c>
      <c r="AN262" s="25" t="s">
        <v>201</v>
      </c>
      <c r="AO262" s="25" t="s">
        <v>123</v>
      </c>
      <c r="AP262" s="25" t="s">
        <v>123</v>
      </c>
      <c r="AQ262" s="25" t="s">
        <v>83</v>
      </c>
      <c r="AR262" s="25" t="s">
        <v>104</v>
      </c>
      <c r="AS262" s="25"/>
      <c r="AT262" s="25"/>
      <c r="AU262" s="20" t="s">
        <v>2200</v>
      </c>
      <c r="AV262" s="21" t="s">
        <v>85</v>
      </c>
      <c r="AW262" s="21" t="s">
        <v>2201</v>
      </c>
      <c r="AX262" s="29" t="s">
        <v>2202</v>
      </c>
      <c r="AY262" s="29" t="s">
        <v>2203</v>
      </c>
      <c r="AZ262" s="29" t="s">
        <v>2204</v>
      </c>
      <c r="BA262" s="32"/>
      <c r="BB262" s="29" t="s">
        <v>2205</v>
      </c>
      <c r="BC262" s="29" t="s">
        <v>2206</v>
      </c>
      <c r="BD262" s="29" t="s">
        <v>2207</v>
      </c>
      <c r="BE262" s="21" t="s">
        <v>90</v>
      </c>
      <c r="BF262" s="30"/>
      <c r="BG262" s="30"/>
      <c r="BH262" s="30"/>
      <c r="BI262" s="30"/>
    </row>
    <row r="263" customFormat="false" ht="18" hidden="false" customHeight="true" outlineLevel="0" collapsed="false">
      <c r="A263" s="20" t="n">
        <v>260</v>
      </c>
      <c r="B263" s="21" t="s">
        <v>2150</v>
      </c>
      <c r="C263" s="21" t="s">
        <v>461</v>
      </c>
      <c r="D263" s="21" t="s">
        <v>1968</v>
      </c>
      <c r="E263" s="22" t="n">
        <v>43305</v>
      </c>
      <c r="F263" s="23" t="s">
        <v>1158</v>
      </c>
      <c r="G263" s="23" t="s">
        <v>182</v>
      </c>
      <c r="H263" s="23" t="s">
        <v>2196</v>
      </c>
      <c r="I263" s="24" t="s">
        <v>94</v>
      </c>
      <c r="J263" s="24" t="s">
        <v>95</v>
      </c>
      <c r="K263" s="24" t="s">
        <v>66</v>
      </c>
      <c r="L263" s="24" t="s">
        <v>67</v>
      </c>
      <c r="M263" s="25" t="n">
        <v>1</v>
      </c>
      <c r="N263" s="25" t="s">
        <v>68</v>
      </c>
      <c r="O263" s="25" t="s">
        <v>2208</v>
      </c>
      <c r="P263" s="25" t="s">
        <v>70</v>
      </c>
      <c r="Q263" s="25" t="s">
        <v>71</v>
      </c>
      <c r="R263" s="26" t="s">
        <v>1722</v>
      </c>
      <c r="S263" s="26" t="s">
        <v>73</v>
      </c>
      <c r="T263" s="26" t="n">
        <v>3</v>
      </c>
      <c r="U263" s="26" t="s">
        <v>159</v>
      </c>
      <c r="V263" s="26" t="s">
        <v>119</v>
      </c>
      <c r="W263" s="26" t="s">
        <v>120</v>
      </c>
      <c r="X263" s="26" t="s">
        <v>160</v>
      </c>
      <c r="Y263" s="26" t="s">
        <v>157</v>
      </c>
      <c r="Z263" s="26" t="s">
        <v>157</v>
      </c>
      <c r="AA263" s="26" t="s">
        <v>2209</v>
      </c>
      <c r="AB263" s="26" t="s">
        <v>122</v>
      </c>
      <c r="AC263" s="27" t="s">
        <v>79</v>
      </c>
      <c r="AD263" s="27" t="s">
        <v>79</v>
      </c>
      <c r="AE263" s="27" t="s">
        <v>79</v>
      </c>
      <c r="AF263" s="27" t="s">
        <v>79</v>
      </c>
      <c r="AG263" s="27" t="s">
        <v>79</v>
      </c>
      <c r="AH263" s="27" t="s">
        <v>79</v>
      </c>
      <c r="AI263" s="27" t="s">
        <v>79</v>
      </c>
      <c r="AJ263" s="27" t="s">
        <v>79</v>
      </c>
      <c r="AK263" s="27" t="s">
        <v>79</v>
      </c>
      <c r="AL263" s="27" t="s">
        <v>79</v>
      </c>
      <c r="AM263" s="27" t="s">
        <v>79</v>
      </c>
      <c r="AN263" s="25" t="s">
        <v>201</v>
      </c>
      <c r="AO263" s="25" t="s">
        <v>123</v>
      </c>
      <c r="AP263" s="25" t="s">
        <v>123</v>
      </c>
      <c r="AQ263" s="25" t="s">
        <v>83</v>
      </c>
      <c r="AR263" s="25" t="s">
        <v>104</v>
      </c>
      <c r="AS263" s="25"/>
      <c r="AT263" s="25"/>
      <c r="AU263" s="20" t="s">
        <v>2200</v>
      </c>
      <c r="AV263" s="21" t="s">
        <v>85</v>
      </c>
      <c r="AW263" s="21" t="s">
        <v>2201</v>
      </c>
      <c r="AX263" s="29" t="s">
        <v>2202</v>
      </c>
      <c r="AY263" s="29" t="s">
        <v>2203</v>
      </c>
      <c r="AZ263" s="29" t="s">
        <v>2204</v>
      </c>
      <c r="BA263" s="32"/>
      <c r="BB263" s="29" t="s">
        <v>2205</v>
      </c>
      <c r="BC263" s="29" t="s">
        <v>2206</v>
      </c>
      <c r="BD263" s="29" t="s">
        <v>2207</v>
      </c>
      <c r="BE263" s="21" t="s">
        <v>90</v>
      </c>
      <c r="BF263" s="30"/>
      <c r="BG263" s="30"/>
      <c r="BH263" s="30"/>
      <c r="BI263" s="30"/>
    </row>
    <row r="264" customFormat="false" ht="18" hidden="false" customHeight="true" outlineLevel="0" collapsed="false">
      <c r="A264" s="20" t="n">
        <v>261</v>
      </c>
      <c r="B264" s="21" t="s">
        <v>2150</v>
      </c>
      <c r="C264" s="21" t="s">
        <v>461</v>
      </c>
      <c r="D264" s="21" t="s">
        <v>1968</v>
      </c>
      <c r="E264" s="22" t="n">
        <v>43305</v>
      </c>
      <c r="F264" s="23" t="s">
        <v>1158</v>
      </c>
      <c r="G264" s="23" t="s">
        <v>182</v>
      </c>
      <c r="H264" s="23" t="s">
        <v>2196</v>
      </c>
      <c r="I264" s="24" t="s">
        <v>94</v>
      </c>
      <c r="J264" s="24" t="s">
        <v>95</v>
      </c>
      <c r="K264" s="24" t="s">
        <v>66</v>
      </c>
      <c r="L264" s="24" t="s">
        <v>67</v>
      </c>
      <c r="M264" s="25" t="n">
        <v>1</v>
      </c>
      <c r="N264" s="25" t="s">
        <v>68</v>
      </c>
      <c r="O264" s="25" t="s">
        <v>2208</v>
      </c>
      <c r="P264" s="25" t="s">
        <v>70</v>
      </c>
      <c r="Q264" s="25" t="s">
        <v>71</v>
      </c>
      <c r="R264" s="26" t="s">
        <v>429</v>
      </c>
      <c r="S264" s="26" t="s">
        <v>73</v>
      </c>
      <c r="T264" s="26" t="n">
        <v>3</v>
      </c>
      <c r="U264" s="26" t="s">
        <v>159</v>
      </c>
      <c r="V264" s="26" t="s">
        <v>119</v>
      </c>
      <c r="W264" s="26" t="s">
        <v>120</v>
      </c>
      <c r="X264" s="26" t="s">
        <v>160</v>
      </c>
      <c r="Y264" s="26" t="s">
        <v>157</v>
      </c>
      <c r="Z264" s="26" t="s">
        <v>157</v>
      </c>
      <c r="AA264" s="26" t="s">
        <v>2209</v>
      </c>
      <c r="AB264" s="26" t="s">
        <v>122</v>
      </c>
      <c r="AC264" s="27" t="s">
        <v>79</v>
      </c>
      <c r="AD264" s="27" t="s">
        <v>79</v>
      </c>
      <c r="AE264" s="27" t="s">
        <v>79</v>
      </c>
      <c r="AF264" s="27" t="s">
        <v>79</v>
      </c>
      <c r="AG264" s="27" t="s">
        <v>79</v>
      </c>
      <c r="AH264" s="27" t="s">
        <v>79</v>
      </c>
      <c r="AI264" s="27" t="s">
        <v>79</v>
      </c>
      <c r="AJ264" s="27" t="s">
        <v>79</v>
      </c>
      <c r="AK264" s="27" t="s">
        <v>79</v>
      </c>
      <c r="AL264" s="27" t="s">
        <v>79</v>
      </c>
      <c r="AM264" s="27" t="s">
        <v>79</v>
      </c>
      <c r="AN264" s="25" t="s">
        <v>201</v>
      </c>
      <c r="AO264" s="25" t="s">
        <v>123</v>
      </c>
      <c r="AP264" s="25" t="s">
        <v>123</v>
      </c>
      <c r="AQ264" s="25" t="s">
        <v>83</v>
      </c>
      <c r="AR264" s="25" t="s">
        <v>104</v>
      </c>
      <c r="AS264" s="25"/>
      <c r="AT264" s="25"/>
      <c r="AU264" s="20" t="s">
        <v>2200</v>
      </c>
      <c r="AV264" s="21" t="s">
        <v>85</v>
      </c>
      <c r="AW264" s="21" t="s">
        <v>2201</v>
      </c>
      <c r="AX264" s="29" t="s">
        <v>2202</v>
      </c>
      <c r="AY264" s="29" t="s">
        <v>2203</v>
      </c>
      <c r="AZ264" s="29" t="s">
        <v>2204</v>
      </c>
      <c r="BA264" s="32"/>
      <c r="BB264" s="29" t="s">
        <v>2205</v>
      </c>
      <c r="BC264" s="29" t="s">
        <v>2206</v>
      </c>
      <c r="BD264" s="29" t="s">
        <v>2207</v>
      </c>
      <c r="BE264" s="21" t="s">
        <v>90</v>
      </c>
      <c r="BF264" s="30"/>
      <c r="BG264" s="30"/>
      <c r="BH264" s="30"/>
      <c r="BI264" s="30"/>
    </row>
    <row r="265" customFormat="false" ht="18" hidden="false" customHeight="true" outlineLevel="0" collapsed="false">
      <c r="A265" s="20" t="n">
        <v>262</v>
      </c>
      <c r="B265" s="21" t="s">
        <v>2150</v>
      </c>
      <c r="C265" s="21" t="s">
        <v>461</v>
      </c>
      <c r="D265" s="21" t="s">
        <v>1968</v>
      </c>
      <c r="E265" s="22" t="n">
        <v>43305</v>
      </c>
      <c r="F265" s="23" t="s">
        <v>1158</v>
      </c>
      <c r="G265" s="23" t="s">
        <v>182</v>
      </c>
      <c r="H265" s="23" t="s">
        <v>2196</v>
      </c>
      <c r="I265" s="24" t="s">
        <v>94</v>
      </c>
      <c r="J265" s="24" t="s">
        <v>95</v>
      </c>
      <c r="K265" s="24" t="s">
        <v>66</v>
      </c>
      <c r="L265" s="24" t="s">
        <v>67</v>
      </c>
      <c r="M265" s="25" t="n">
        <v>1</v>
      </c>
      <c r="N265" s="25" t="s">
        <v>68</v>
      </c>
      <c r="O265" s="25" t="s">
        <v>2208</v>
      </c>
      <c r="P265" s="25" t="s">
        <v>70</v>
      </c>
      <c r="Q265" s="25" t="s">
        <v>71</v>
      </c>
      <c r="R265" s="26" t="s">
        <v>79</v>
      </c>
      <c r="S265" s="26" t="s">
        <v>79</v>
      </c>
      <c r="T265" s="26" t="s">
        <v>79</v>
      </c>
      <c r="U265" s="26" t="s">
        <v>79</v>
      </c>
      <c r="V265" s="26" t="s">
        <v>79</v>
      </c>
      <c r="W265" s="26" t="s">
        <v>79</v>
      </c>
      <c r="X265" s="26" t="s">
        <v>79</v>
      </c>
      <c r="Y265" s="26" t="s">
        <v>79</v>
      </c>
      <c r="Z265" s="26" t="s">
        <v>79</v>
      </c>
      <c r="AA265" s="26" t="s">
        <v>79</v>
      </c>
      <c r="AB265" s="26" t="s">
        <v>79</v>
      </c>
      <c r="AC265" s="27" t="s">
        <v>2210</v>
      </c>
      <c r="AD265" s="27" t="s">
        <v>70</v>
      </c>
      <c r="AE265" s="27" t="n">
        <v>3</v>
      </c>
      <c r="AF265" s="27" t="s">
        <v>159</v>
      </c>
      <c r="AG265" s="27" t="s">
        <v>415</v>
      </c>
      <c r="AH265" s="27" t="s">
        <v>120</v>
      </c>
      <c r="AI265" s="27" t="s">
        <v>160</v>
      </c>
      <c r="AJ265" s="27" t="s">
        <v>157</v>
      </c>
      <c r="AK265" s="27" t="s">
        <v>157</v>
      </c>
      <c r="AL265" s="27" t="s">
        <v>2209</v>
      </c>
      <c r="AM265" s="27" t="s">
        <v>122</v>
      </c>
      <c r="AN265" s="25" t="s">
        <v>201</v>
      </c>
      <c r="AO265" s="25" t="s">
        <v>123</v>
      </c>
      <c r="AP265" s="25" t="s">
        <v>123</v>
      </c>
      <c r="AQ265" s="25" t="s">
        <v>83</v>
      </c>
      <c r="AR265" s="25" t="s">
        <v>104</v>
      </c>
      <c r="AS265" s="25"/>
      <c r="AT265" s="25"/>
      <c r="AU265" s="20" t="s">
        <v>2200</v>
      </c>
      <c r="AV265" s="21" t="s">
        <v>85</v>
      </c>
      <c r="AW265" s="21" t="s">
        <v>2201</v>
      </c>
      <c r="AX265" s="29" t="s">
        <v>2202</v>
      </c>
      <c r="AY265" s="29" t="s">
        <v>2203</v>
      </c>
      <c r="AZ265" s="29" t="s">
        <v>2204</v>
      </c>
      <c r="BA265" s="32"/>
      <c r="BB265" s="29" t="s">
        <v>2205</v>
      </c>
      <c r="BC265" s="29" t="s">
        <v>2206</v>
      </c>
      <c r="BD265" s="29" t="s">
        <v>2207</v>
      </c>
      <c r="BE265" s="21" t="s">
        <v>90</v>
      </c>
      <c r="BF265" s="30"/>
      <c r="BG265" s="30"/>
      <c r="BH265" s="30"/>
      <c r="BI265" s="30"/>
    </row>
    <row r="266" customFormat="false" ht="18" hidden="false" customHeight="true" outlineLevel="0" collapsed="false">
      <c r="A266" s="20" t="n">
        <v>263</v>
      </c>
      <c r="B266" s="21" t="s">
        <v>2150</v>
      </c>
      <c r="C266" s="21" t="s">
        <v>461</v>
      </c>
      <c r="D266" s="21" t="s">
        <v>1968</v>
      </c>
      <c r="E266" s="22" t="n">
        <v>43305</v>
      </c>
      <c r="F266" s="23" t="s">
        <v>1158</v>
      </c>
      <c r="G266" s="23" t="s">
        <v>182</v>
      </c>
      <c r="H266" s="23" t="s">
        <v>2196</v>
      </c>
      <c r="I266" s="24" t="s">
        <v>94</v>
      </c>
      <c r="J266" s="24" t="s">
        <v>95</v>
      </c>
      <c r="K266" s="24" t="s">
        <v>66</v>
      </c>
      <c r="L266" s="24" t="s">
        <v>67</v>
      </c>
      <c r="M266" s="25" t="n">
        <v>1</v>
      </c>
      <c r="N266" s="25" t="s">
        <v>68</v>
      </c>
      <c r="O266" s="25" t="s">
        <v>2208</v>
      </c>
      <c r="P266" s="25" t="s">
        <v>70</v>
      </c>
      <c r="Q266" s="25" t="s">
        <v>71</v>
      </c>
      <c r="R266" s="26" t="s">
        <v>79</v>
      </c>
      <c r="S266" s="26" t="s">
        <v>79</v>
      </c>
      <c r="T266" s="26" t="s">
        <v>79</v>
      </c>
      <c r="U266" s="26" t="s">
        <v>79</v>
      </c>
      <c r="V266" s="26" t="s">
        <v>79</v>
      </c>
      <c r="W266" s="26" t="s">
        <v>79</v>
      </c>
      <c r="X266" s="26" t="s">
        <v>79</v>
      </c>
      <c r="Y266" s="26" t="s">
        <v>79</v>
      </c>
      <c r="Z266" s="26" t="s">
        <v>79</v>
      </c>
      <c r="AA266" s="26" t="s">
        <v>79</v>
      </c>
      <c r="AB266" s="26" t="s">
        <v>79</v>
      </c>
      <c r="AC266" s="27" t="s">
        <v>2211</v>
      </c>
      <c r="AD266" s="27" t="s">
        <v>73</v>
      </c>
      <c r="AE266" s="27" t="n">
        <v>5</v>
      </c>
      <c r="AF266" s="27" t="s">
        <v>159</v>
      </c>
      <c r="AG266" s="27" t="s">
        <v>119</v>
      </c>
      <c r="AH266" s="27" t="s">
        <v>120</v>
      </c>
      <c r="AI266" s="27" t="s">
        <v>160</v>
      </c>
      <c r="AJ266" s="27" t="s">
        <v>157</v>
      </c>
      <c r="AK266" s="27" t="s">
        <v>157</v>
      </c>
      <c r="AL266" s="27" t="s">
        <v>2209</v>
      </c>
      <c r="AM266" s="27" t="s">
        <v>122</v>
      </c>
      <c r="AN266" s="25" t="s">
        <v>201</v>
      </c>
      <c r="AO266" s="25" t="s">
        <v>123</v>
      </c>
      <c r="AP266" s="25" t="s">
        <v>123</v>
      </c>
      <c r="AQ266" s="25" t="s">
        <v>83</v>
      </c>
      <c r="AR266" s="25" t="s">
        <v>104</v>
      </c>
      <c r="AS266" s="25"/>
      <c r="AT266" s="25"/>
      <c r="AU266" s="20" t="s">
        <v>2200</v>
      </c>
      <c r="AV266" s="21" t="s">
        <v>85</v>
      </c>
      <c r="AW266" s="21" t="s">
        <v>2201</v>
      </c>
      <c r="AX266" s="29" t="s">
        <v>2202</v>
      </c>
      <c r="AY266" s="29" t="s">
        <v>2203</v>
      </c>
      <c r="AZ266" s="29" t="s">
        <v>2204</v>
      </c>
      <c r="BA266" s="32"/>
      <c r="BB266" s="29" t="s">
        <v>2205</v>
      </c>
      <c r="BC266" s="29" t="s">
        <v>2206</v>
      </c>
      <c r="BD266" s="29" t="s">
        <v>2207</v>
      </c>
      <c r="BE266" s="21" t="s">
        <v>90</v>
      </c>
      <c r="BF266" s="30"/>
      <c r="BG266" s="30"/>
      <c r="BH266" s="30"/>
      <c r="BI266" s="30"/>
    </row>
    <row r="267" customFormat="false" ht="18" hidden="false" customHeight="true" outlineLevel="0" collapsed="false">
      <c r="A267" s="20" t="n">
        <v>264</v>
      </c>
      <c r="B267" s="21" t="s">
        <v>2150</v>
      </c>
      <c r="C267" s="21" t="s">
        <v>461</v>
      </c>
      <c r="D267" s="21" t="s">
        <v>1968</v>
      </c>
      <c r="E267" s="22" t="n">
        <v>43306</v>
      </c>
      <c r="F267" s="23" t="s">
        <v>129</v>
      </c>
      <c r="G267" s="23" t="s">
        <v>62</v>
      </c>
      <c r="H267" s="23" t="s">
        <v>462</v>
      </c>
      <c r="I267" s="24" t="s">
        <v>2212</v>
      </c>
      <c r="J267" s="24" t="s">
        <v>282</v>
      </c>
      <c r="K267" s="24" t="s">
        <v>237</v>
      </c>
      <c r="L267" s="24" t="s">
        <v>67</v>
      </c>
      <c r="M267" s="25" t="n">
        <v>1</v>
      </c>
      <c r="N267" s="25" t="s">
        <v>68</v>
      </c>
      <c r="O267" s="25" t="s">
        <v>2213</v>
      </c>
      <c r="P267" s="25" t="s">
        <v>70</v>
      </c>
      <c r="Q267" s="25" t="s">
        <v>97</v>
      </c>
      <c r="R267" s="26" t="s">
        <v>1267</v>
      </c>
      <c r="S267" s="26" t="s">
        <v>73</v>
      </c>
      <c r="T267" s="26" t="n">
        <v>25</v>
      </c>
      <c r="U267" s="26" t="s">
        <v>99</v>
      </c>
      <c r="V267" s="26" t="s">
        <v>135</v>
      </c>
      <c r="W267" s="26" t="s">
        <v>136</v>
      </c>
      <c r="X267" s="26" t="s">
        <v>76</v>
      </c>
      <c r="Y267" s="26" t="s">
        <v>2214</v>
      </c>
      <c r="Z267" s="26" t="s">
        <v>282</v>
      </c>
      <c r="AA267" s="26" t="s">
        <v>2215</v>
      </c>
      <c r="AB267" s="26" t="s">
        <v>148</v>
      </c>
      <c r="AC267" s="27" t="s">
        <v>79</v>
      </c>
      <c r="AD267" s="27" t="s">
        <v>79</v>
      </c>
      <c r="AE267" s="27" t="s">
        <v>79</v>
      </c>
      <c r="AF267" s="27" t="s">
        <v>79</v>
      </c>
      <c r="AG267" s="27" t="s">
        <v>79</v>
      </c>
      <c r="AH267" s="27" t="s">
        <v>79</v>
      </c>
      <c r="AI267" s="27" t="s">
        <v>79</v>
      </c>
      <c r="AJ267" s="27" t="s">
        <v>79</v>
      </c>
      <c r="AK267" s="27" t="s">
        <v>79</v>
      </c>
      <c r="AL267" s="27" t="s">
        <v>79</v>
      </c>
      <c r="AM267" s="27" t="s">
        <v>79</v>
      </c>
      <c r="AN267" s="25" t="s">
        <v>102</v>
      </c>
      <c r="AO267" s="25" t="s">
        <v>83</v>
      </c>
      <c r="AP267" s="25" t="s">
        <v>103</v>
      </c>
      <c r="AQ267" s="25" t="s">
        <v>83</v>
      </c>
      <c r="AR267" s="25" t="s">
        <v>104</v>
      </c>
      <c r="AS267" s="25"/>
      <c r="AT267" s="25"/>
      <c r="AU267" s="20" t="s">
        <v>2216</v>
      </c>
      <c r="AV267" s="21" t="s">
        <v>85</v>
      </c>
      <c r="AW267" s="21" t="s">
        <v>2217</v>
      </c>
      <c r="AX267" s="29" t="s">
        <v>2218</v>
      </c>
      <c r="AY267" s="29" t="s">
        <v>2219</v>
      </c>
      <c r="AZ267" s="29" t="s">
        <v>2220</v>
      </c>
      <c r="BA267" s="21"/>
      <c r="BB267" s="21"/>
      <c r="BC267" s="21"/>
      <c r="BD267" s="21"/>
      <c r="BE267" s="21" t="s">
        <v>109</v>
      </c>
      <c r="BF267" s="30"/>
      <c r="BG267" s="30"/>
      <c r="BH267" s="30"/>
      <c r="BI267" s="30"/>
    </row>
    <row r="268" customFormat="false" ht="18" hidden="false" customHeight="true" outlineLevel="0" collapsed="false">
      <c r="A268" s="20" t="n">
        <v>265</v>
      </c>
      <c r="B268" s="21" t="s">
        <v>2150</v>
      </c>
      <c r="C268" s="21" t="s">
        <v>461</v>
      </c>
      <c r="D268" s="21" t="s">
        <v>1968</v>
      </c>
      <c r="E268" s="22" t="n">
        <v>43312</v>
      </c>
      <c r="F268" s="23" t="s">
        <v>129</v>
      </c>
      <c r="G268" s="23" t="s">
        <v>62</v>
      </c>
      <c r="H268" s="23" t="s">
        <v>2127</v>
      </c>
      <c r="I268" s="24" t="s">
        <v>1453</v>
      </c>
      <c r="J268" s="24" t="s">
        <v>95</v>
      </c>
      <c r="K268" s="24" t="s">
        <v>113</v>
      </c>
      <c r="L268" s="24" t="s">
        <v>67</v>
      </c>
      <c r="M268" s="25" t="n">
        <v>1</v>
      </c>
      <c r="N268" s="25" t="s">
        <v>68</v>
      </c>
      <c r="O268" s="25" t="s">
        <v>2221</v>
      </c>
      <c r="P268" s="25" t="s">
        <v>70</v>
      </c>
      <c r="Q268" s="25" t="s">
        <v>71</v>
      </c>
      <c r="R268" s="26" t="s">
        <v>2222</v>
      </c>
      <c r="S268" s="26" t="s">
        <v>73</v>
      </c>
      <c r="T268" s="26" t="n">
        <v>22</v>
      </c>
      <c r="U268" s="26" t="s">
        <v>99</v>
      </c>
      <c r="V268" s="26" t="s">
        <v>135</v>
      </c>
      <c r="W268" s="26" t="s">
        <v>136</v>
      </c>
      <c r="X268" s="26" t="s">
        <v>121</v>
      </c>
      <c r="Y268" s="26" t="s">
        <v>100</v>
      </c>
      <c r="Z268" s="26" t="s">
        <v>100</v>
      </c>
      <c r="AA268" s="26" t="s">
        <v>2223</v>
      </c>
      <c r="AB268" s="26" t="s">
        <v>78</v>
      </c>
      <c r="AC268" s="27" t="s">
        <v>79</v>
      </c>
      <c r="AD268" s="27" t="s">
        <v>79</v>
      </c>
      <c r="AE268" s="27" t="s">
        <v>79</v>
      </c>
      <c r="AF268" s="27" t="s">
        <v>79</v>
      </c>
      <c r="AG268" s="27" t="s">
        <v>79</v>
      </c>
      <c r="AH268" s="27" t="s">
        <v>79</v>
      </c>
      <c r="AI268" s="27" t="s">
        <v>79</v>
      </c>
      <c r="AJ268" s="27" t="s">
        <v>79</v>
      </c>
      <c r="AK268" s="27" t="s">
        <v>79</v>
      </c>
      <c r="AL268" s="27" t="s">
        <v>79</v>
      </c>
      <c r="AM268" s="27" t="s">
        <v>79</v>
      </c>
      <c r="AN268" s="25" t="s">
        <v>373</v>
      </c>
      <c r="AO268" s="25" t="s">
        <v>83</v>
      </c>
      <c r="AP268" s="25" t="s">
        <v>103</v>
      </c>
      <c r="AQ268" s="25" t="s">
        <v>83</v>
      </c>
      <c r="AR268" s="25" t="s">
        <v>104</v>
      </c>
      <c r="AS268" s="25"/>
      <c r="AT268" s="25"/>
      <c r="AU268" s="20" t="s">
        <v>2224</v>
      </c>
      <c r="AV268" s="21" t="s">
        <v>85</v>
      </c>
      <c r="AW268" s="21" t="s">
        <v>2225</v>
      </c>
      <c r="AX268" s="29" t="s">
        <v>2226</v>
      </c>
      <c r="AY268" s="29" t="s">
        <v>2227</v>
      </c>
      <c r="AZ268" s="29" t="s">
        <v>2228</v>
      </c>
      <c r="BA268" s="21"/>
      <c r="BB268" s="21"/>
      <c r="BC268" s="21"/>
      <c r="BD268" s="21"/>
      <c r="BE268" s="21" t="s">
        <v>109</v>
      </c>
      <c r="BF268" s="30"/>
      <c r="BG268" s="30"/>
      <c r="BH268" s="30"/>
      <c r="BI268" s="30"/>
    </row>
    <row r="269" customFormat="false" ht="18" hidden="false" customHeight="true" outlineLevel="0" collapsed="false">
      <c r="A269" s="20" t="n">
        <v>266</v>
      </c>
      <c r="B269" s="21" t="s">
        <v>2150</v>
      </c>
      <c r="C269" s="21" t="s">
        <v>511</v>
      </c>
      <c r="D269" s="21" t="s">
        <v>1968</v>
      </c>
      <c r="E269" s="22" t="n">
        <v>43329</v>
      </c>
      <c r="F269" s="23" t="s">
        <v>235</v>
      </c>
      <c r="G269" s="23" t="s">
        <v>92</v>
      </c>
      <c r="H269" s="23" t="s">
        <v>279</v>
      </c>
      <c r="I269" s="24" t="s">
        <v>1493</v>
      </c>
      <c r="J269" s="24" t="s">
        <v>65</v>
      </c>
      <c r="K269" s="24" t="s">
        <v>113</v>
      </c>
      <c r="L269" s="24" t="s">
        <v>67</v>
      </c>
      <c r="M269" s="25" t="n">
        <v>1</v>
      </c>
      <c r="N269" s="25" t="s">
        <v>68</v>
      </c>
      <c r="O269" s="25" t="s">
        <v>2229</v>
      </c>
      <c r="P269" s="25" t="s">
        <v>73</v>
      </c>
      <c r="Q269" s="25" t="s">
        <v>72</v>
      </c>
      <c r="R269" s="26" t="s">
        <v>2230</v>
      </c>
      <c r="S269" s="26" t="s">
        <v>73</v>
      </c>
      <c r="T269" s="26" t="n">
        <v>27</v>
      </c>
      <c r="U269" s="26" t="s">
        <v>99</v>
      </c>
      <c r="V269" s="26" t="s">
        <v>119</v>
      </c>
      <c r="W269" s="26" t="s">
        <v>120</v>
      </c>
      <c r="X269" s="26" t="s">
        <v>72</v>
      </c>
      <c r="Y269" s="26" t="s">
        <v>72</v>
      </c>
      <c r="Z269" s="26" t="s">
        <v>72</v>
      </c>
      <c r="AA269" s="26" t="s">
        <v>2231</v>
      </c>
      <c r="AB269" s="26" t="s">
        <v>78</v>
      </c>
      <c r="AC269" s="27" t="s">
        <v>79</v>
      </c>
      <c r="AD269" s="27" t="s">
        <v>79</v>
      </c>
      <c r="AE269" s="27" t="s">
        <v>79</v>
      </c>
      <c r="AF269" s="27" t="s">
        <v>79</v>
      </c>
      <c r="AG269" s="27" t="s">
        <v>79</v>
      </c>
      <c r="AH269" s="27" t="s">
        <v>79</v>
      </c>
      <c r="AI269" s="27" t="s">
        <v>79</v>
      </c>
      <c r="AJ269" s="27" t="s">
        <v>79</v>
      </c>
      <c r="AK269" s="27" t="s">
        <v>79</v>
      </c>
      <c r="AL269" s="27" t="s">
        <v>79</v>
      </c>
      <c r="AM269" s="27" t="s">
        <v>79</v>
      </c>
      <c r="AN269" s="25" t="s">
        <v>80</v>
      </c>
      <c r="AO269" s="25" t="s">
        <v>784</v>
      </c>
      <c r="AP269" s="25" t="s">
        <v>82</v>
      </c>
      <c r="AQ269" s="25" t="s">
        <v>785</v>
      </c>
      <c r="AR269" s="25" t="s">
        <v>84</v>
      </c>
      <c r="AS269" s="25"/>
      <c r="AT269" s="25"/>
      <c r="AU269" s="20"/>
      <c r="AV269" s="21" t="s">
        <v>85</v>
      </c>
      <c r="AW269" s="21" t="s">
        <v>2232</v>
      </c>
      <c r="AX269" s="29" t="s">
        <v>2233</v>
      </c>
      <c r="AY269" s="29" t="s">
        <v>2234</v>
      </c>
      <c r="AZ269" s="29" t="s">
        <v>2235</v>
      </c>
      <c r="BA269" s="21"/>
      <c r="BB269" s="21"/>
      <c r="BC269" s="21"/>
      <c r="BD269" s="21"/>
      <c r="BE269" s="21" t="s">
        <v>109</v>
      </c>
      <c r="BF269" s="30"/>
      <c r="BG269" s="30"/>
      <c r="BH269" s="30"/>
      <c r="BI269" s="30"/>
    </row>
    <row r="270" customFormat="false" ht="18" hidden="false" customHeight="true" outlineLevel="0" collapsed="false">
      <c r="A270" s="20" t="n">
        <v>267</v>
      </c>
      <c r="B270" s="21" t="s">
        <v>2150</v>
      </c>
      <c r="C270" s="21" t="s">
        <v>511</v>
      </c>
      <c r="D270" s="21" t="s">
        <v>1968</v>
      </c>
      <c r="E270" s="22" t="n">
        <v>43332</v>
      </c>
      <c r="F270" s="23" t="s">
        <v>129</v>
      </c>
      <c r="G270" s="23" t="s">
        <v>62</v>
      </c>
      <c r="H270" s="23" t="s">
        <v>946</v>
      </c>
      <c r="I270" s="24" t="s">
        <v>144</v>
      </c>
      <c r="J270" s="24" t="s">
        <v>95</v>
      </c>
      <c r="K270" s="24" t="s">
        <v>66</v>
      </c>
      <c r="L270" s="24" t="s">
        <v>67</v>
      </c>
      <c r="M270" s="25" t="n">
        <v>1</v>
      </c>
      <c r="N270" s="25" t="s">
        <v>68</v>
      </c>
      <c r="O270" s="25" t="s">
        <v>2236</v>
      </c>
      <c r="P270" s="25" t="s">
        <v>70</v>
      </c>
      <c r="Q270" s="25" t="s">
        <v>322</v>
      </c>
      <c r="R270" s="26" t="s">
        <v>2237</v>
      </c>
      <c r="S270" s="26" t="s">
        <v>73</v>
      </c>
      <c r="T270" s="26" t="n">
        <v>24</v>
      </c>
      <c r="U270" s="26" t="s">
        <v>99</v>
      </c>
      <c r="V270" s="26" t="s">
        <v>74</v>
      </c>
      <c r="W270" s="26" t="s">
        <v>75</v>
      </c>
      <c r="X270" s="26" t="s">
        <v>76</v>
      </c>
      <c r="Y270" s="26" t="s">
        <v>72</v>
      </c>
      <c r="Z270" s="26" t="s">
        <v>72</v>
      </c>
      <c r="AA270" s="26" t="s">
        <v>200</v>
      </c>
      <c r="AB270" s="26" t="s">
        <v>148</v>
      </c>
      <c r="AC270" s="27" t="s">
        <v>79</v>
      </c>
      <c r="AD270" s="27" t="s">
        <v>79</v>
      </c>
      <c r="AE270" s="27" t="s">
        <v>79</v>
      </c>
      <c r="AF270" s="27" t="s">
        <v>79</v>
      </c>
      <c r="AG270" s="27" t="s">
        <v>79</v>
      </c>
      <c r="AH270" s="27" t="s">
        <v>79</v>
      </c>
      <c r="AI270" s="27" t="s">
        <v>79</v>
      </c>
      <c r="AJ270" s="27" t="s">
        <v>79</v>
      </c>
      <c r="AK270" s="27" t="s">
        <v>79</v>
      </c>
      <c r="AL270" s="27" t="s">
        <v>79</v>
      </c>
      <c r="AM270" s="27" t="s">
        <v>79</v>
      </c>
      <c r="AN270" s="25" t="s">
        <v>102</v>
      </c>
      <c r="AO270" s="25" t="s">
        <v>81</v>
      </c>
      <c r="AP270" s="25" t="s">
        <v>82</v>
      </c>
      <c r="AQ270" s="25" t="s">
        <v>83</v>
      </c>
      <c r="AR270" s="25" t="s">
        <v>84</v>
      </c>
      <c r="AS270" s="25"/>
      <c r="AT270" s="25"/>
      <c r="AU270" s="20" t="s">
        <v>2238</v>
      </c>
      <c r="AV270" s="21" t="s">
        <v>85</v>
      </c>
      <c r="AW270" s="21" t="s">
        <v>2239</v>
      </c>
      <c r="AX270" s="29" t="s">
        <v>2240</v>
      </c>
      <c r="AY270" s="29" t="s">
        <v>2241</v>
      </c>
      <c r="AZ270" s="29" t="s">
        <v>2242</v>
      </c>
      <c r="BA270" s="21"/>
      <c r="BB270" s="21"/>
      <c r="BC270" s="21"/>
      <c r="BD270" s="21"/>
      <c r="BE270" s="21" t="s">
        <v>109</v>
      </c>
      <c r="BF270" s="30"/>
      <c r="BG270" s="30"/>
      <c r="BH270" s="30"/>
      <c r="BI270" s="30"/>
    </row>
    <row r="271" customFormat="false" ht="18" hidden="false" customHeight="true" outlineLevel="0" collapsed="false">
      <c r="A271" s="20" t="n">
        <v>268</v>
      </c>
      <c r="B271" s="21" t="s">
        <v>2150</v>
      </c>
      <c r="C271" s="21" t="s">
        <v>511</v>
      </c>
      <c r="D271" s="21" t="s">
        <v>1968</v>
      </c>
      <c r="E271" s="22" t="n">
        <v>43339</v>
      </c>
      <c r="F271" s="23" t="s">
        <v>501</v>
      </c>
      <c r="G271" s="23" t="s">
        <v>206</v>
      </c>
      <c r="H271" s="23" t="s">
        <v>2243</v>
      </c>
      <c r="I271" s="24" t="s">
        <v>112</v>
      </c>
      <c r="J271" s="24" t="s">
        <v>95</v>
      </c>
      <c r="K271" s="24" t="s">
        <v>2244</v>
      </c>
      <c r="L271" s="24" t="s">
        <v>67</v>
      </c>
      <c r="M271" s="25" t="n">
        <v>2</v>
      </c>
      <c r="N271" s="25" t="s">
        <v>184</v>
      </c>
      <c r="O271" s="31" t="s">
        <v>2245</v>
      </c>
      <c r="P271" s="25" t="s">
        <v>1199</v>
      </c>
      <c r="Q271" s="25" t="s">
        <v>2246</v>
      </c>
      <c r="R271" s="26" t="s">
        <v>1023</v>
      </c>
      <c r="S271" s="26" t="s">
        <v>73</v>
      </c>
      <c r="T271" s="26" t="n">
        <v>19</v>
      </c>
      <c r="U271" s="26" t="s">
        <v>157</v>
      </c>
      <c r="V271" s="26" t="s">
        <v>119</v>
      </c>
      <c r="W271" s="26" t="s">
        <v>120</v>
      </c>
      <c r="X271" s="26" t="s">
        <v>160</v>
      </c>
      <c r="Y271" s="26" t="s">
        <v>157</v>
      </c>
      <c r="Z271" s="26" t="s">
        <v>157</v>
      </c>
      <c r="AA271" s="26" t="s">
        <v>72</v>
      </c>
      <c r="AB271" s="26" t="s">
        <v>72</v>
      </c>
      <c r="AC271" s="27" t="s">
        <v>79</v>
      </c>
      <c r="AD271" s="27" t="s">
        <v>79</v>
      </c>
      <c r="AE271" s="27" t="s">
        <v>79</v>
      </c>
      <c r="AF271" s="27" t="s">
        <v>79</v>
      </c>
      <c r="AG271" s="27" t="s">
        <v>79</v>
      </c>
      <c r="AH271" s="27" t="s">
        <v>79</v>
      </c>
      <c r="AI271" s="27" t="s">
        <v>79</v>
      </c>
      <c r="AJ271" s="27" t="s">
        <v>79</v>
      </c>
      <c r="AK271" s="27" t="s">
        <v>79</v>
      </c>
      <c r="AL271" s="27" t="s">
        <v>79</v>
      </c>
      <c r="AM271" s="27" t="s">
        <v>79</v>
      </c>
      <c r="AN271" s="25" t="s">
        <v>102</v>
      </c>
      <c r="AO271" s="25" t="s">
        <v>2247</v>
      </c>
      <c r="AP271" s="25" t="s">
        <v>82</v>
      </c>
      <c r="AQ271" s="25" t="s">
        <v>608</v>
      </c>
      <c r="AR271" s="25" t="s">
        <v>84</v>
      </c>
      <c r="AS271" s="25" t="s">
        <v>2248</v>
      </c>
      <c r="AT271" s="34" t="s">
        <v>2249</v>
      </c>
      <c r="AU271" s="36"/>
      <c r="AV271" s="21" t="s">
        <v>85</v>
      </c>
      <c r="AW271" s="21" t="s">
        <v>2250</v>
      </c>
      <c r="AX271" s="29" t="s">
        <v>2251</v>
      </c>
      <c r="AY271" s="29" t="s">
        <v>2252</v>
      </c>
      <c r="AZ271" s="29" t="s">
        <v>2253</v>
      </c>
      <c r="BA271" s="21"/>
      <c r="BB271" s="21"/>
      <c r="BC271" s="21"/>
      <c r="BD271" s="21"/>
      <c r="BE271" s="21" t="s">
        <v>90</v>
      </c>
      <c r="BF271" s="30"/>
      <c r="BG271" s="30"/>
      <c r="BH271" s="30"/>
      <c r="BI271" s="30"/>
    </row>
    <row r="272" customFormat="false" ht="18" hidden="false" customHeight="true" outlineLevel="0" collapsed="false">
      <c r="A272" s="20" t="n">
        <v>269</v>
      </c>
      <c r="B272" s="21" t="s">
        <v>2150</v>
      </c>
      <c r="C272" s="21" t="s">
        <v>511</v>
      </c>
      <c r="D272" s="21" t="s">
        <v>1968</v>
      </c>
      <c r="E272" s="22" t="n">
        <v>43342</v>
      </c>
      <c r="F272" s="23" t="s">
        <v>61</v>
      </c>
      <c r="G272" s="23" t="s">
        <v>62</v>
      </c>
      <c r="H272" s="23" t="s">
        <v>216</v>
      </c>
      <c r="I272" s="24" t="s">
        <v>2254</v>
      </c>
      <c r="J272" s="24" t="s">
        <v>2092</v>
      </c>
      <c r="K272" s="24" t="s">
        <v>66</v>
      </c>
      <c r="L272" s="24" t="s">
        <v>67</v>
      </c>
      <c r="M272" s="25" t="n">
        <v>1</v>
      </c>
      <c r="N272" s="25" t="s">
        <v>68</v>
      </c>
      <c r="O272" s="25" t="s">
        <v>2255</v>
      </c>
      <c r="P272" s="25" t="s">
        <v>70</v>
      </c>
      <c r="Q272" s="25" t="s">
        <v>72</v>
      </c>
      <c r="R272" s="26" t="s">
        <v>79</v>
      </c>
      <c r="S272" s="26" t="s">
        <v>79</v>
      </c>
      <c r="T272" s="26" t="s">
        <v>79</v>
      </c>
      <c r="U272" s="26" t="s">
        <v>79</v>
      </c>
      <c r="V272" s="26" t="s">
        <v>79</v>
      </c>
      <c r="W272" s="26" t="s">
        <v>79</v>
      </c>
      <c r="X272" s="26" t="s">
        <v>79</v>
      </c>
      <c r="Y272" s="26" t="s">
        <v>79</v>
      </c>
      <c r="Z272" s="26" t="s">
        <v>79</v>
      </c>
      <c r="AA272" s="26" t="s">
        <v>79</v>
      </c>
      <c r="AB272" s="26" t="s">
        <v>79</v>
      </c>
      <c r="AC272" s="27" t="s">
        <v>72</v>
      </c>
      <c r="AD272" s="27" t="s">
        <v>73</v>
      </c>
      <c r="AE272" s="27" t="n">
        <v>0</v>
      </c>
      <c r="AF272" s="27" t="s">
        <v>72</v>
      </c>
      <c r="AG272" s="27" t="s">
        <v>74</v>
      </c>
      <c r="AH272" s="27" t="s">
        <v>75</v>
      </c>
      <c r="AI272" s="27" t="s">
        <v>76</v>
      </c>
      <c r="AJ272" s="27" t="s">
        <v>72</v>
      </c>
      <c r="AK272" s="27" t="s">
        <v>72</v>
      </c>
      <c r="AL272" s="27" t="s">
        <v>2256</v>
      </c>
      <c r="AM272" s="27" t="s">
        <v>162</v>
      </c>
      <c r="AN272" s="25" t="s">
        <v>176</v>
      </c>
      <c r="AO272" s="25" t="s">
        <v>83</v>
      </c>
      <c r="AP272" s="25" t="s">
        <v>123</v>
      </c>
      <c r="AQ272" s="25" t="s">
        <v>83</v>
      </c>
      <c r="AR272" s="25" t="s">
        <v>104</v>
      </c>
      <c r="AS272" s="25" t="s">
        <v>2257</v>
      </c>
      <c r="AT272" s="25"/>
      <c r="AU272" s="20"/>
      <c r="AV272" s="21" t="s">
        <v>85</v>
      </c>
      <c r="AW272" s="21" t="s">
        <v>2258</v>
      </c>
      <c r="AX272" s="29" t="s">
        <v>2259</v>
      </c>
      <c r="AY272" s="21"/>
      <c r="AZ272" s="21"/>
      <c r="BA272" s="21"/>
      <c r="BB272" s="21"/>
      <c r="BC272" s="21"/>
      <c r="BD272" s="21"/>
      <c r="BE272" s="21" t="s">
        <v>109</v>
      </c>
      <c r="BF272" s="30"/>
      <c r="BG272" s="30"/>
      <c r="BH272" s="30"/>
      <c r="BI272" s="30"/>
    </row>
    <row r="273" customFormat="false" ht="18" hidden="false" customHeight="true" outlineLevel="0" collapsed="false">
      <c r="A273" s="20" t="n">
        <v>270</v>
      </c>
      <c r="B273" s="21" t="s">
        <v>2150</v>
      </c>
      <c r="C273" s="21" t="s">
        <v>551</v>
      </c>
      <c r="D273" s="21" t="s">
        <v>1968</v>
      </c>
      <c r="E273" s="22" t="n">
        <v>43352</v>
      </c>
      <c r="F273" s="23" t="s">
        <v>61</v>
      </c>
      <c r="G273" s="23" t="s">
        <v>62</v>
      </c>
      <c r="H273" s="23" t="s">
        <v>2260</v>
      </c>
      <c r="I273" s="24" t="s">
        <v>2261</v>
      </c>
      <c r="J273" s="24" t="s">
        <v>95</v>
      </c>
      <c r="K273" s="24" t="s">
        <v>66</v>
      </c>
      <c r="L273" s="24" t="s">
        <v>67</v>
      </c>
      <c r="M273" s="25" t="n">
        <v>1</v>
      </c>
      <c r="N273" s="25" t="s">
        <v>68</v>
      </c>
      <c r="O273" s="25" t="s">
        <v>2262</v>
      </c>
      <c r="P273" s="25" t="s">
        <v>70</v>
      </c>
      <c r="Q273" s="25" t="s">
        <v>282</v>
      </c>
      <c r="R273" s="26" t="s">
        <v>2263</v>
      </c>
      <c r="S273" s="26" t="s">
        <v>73</v>
      </c>
      <c r="T273" s="26" t="n">
        <v>27</v>
      </c>
      <c r="U273" s="26" t="s">
        <v>99</v>
      </c>
      <c r="V273" s="26" t="s">
        <v>74</v>
      </c>
      <c r="W273" s="26" t="s">
        <v>75</v>
      </c>
      <c r="X273" s="26" t="s">
        <v>76</v>
      </c>
      <c r="Y273" s="26" t="s">
        <v>72</v>
      </c>
      <c r="Z273" s="26" t="s">
        <v>72</v>
      </c>
      <c r="AA273" s="26" t="s">
        <v>2264</v>
      </c>
      <c r="AB273" s="26" t="s">
        <v>213</v>
      </c>
      <c r="AC273" s="27" t="s">
        <v>79</v>
      </c>
      <c r="AD273" s="27" t="s">
        <v>79</v>
      </c>
      <c r="AE273" s="27" t="s">
        <v>79</v>
      </c>
      <c r="AF273" s="27" t="s">
        <v>79</v>
      </c>
      <c r="AG273" s="27" t="s">
        <v>79</v>
      </c>
      <c r="AH273" s="27" t="s">
        <v>79</v>
      </c>
      <c r="AI273" s="27" t="s">
        <v>79</v>
      </c>
      <c r="AJ273" s="27" t="s">
        <v>79</v>
      </c>
      <c r="AK273" s="27" t="s">
        <v>79</v>
      </c>
      <c r="AL273" s="27" t="s">
        <v>79</v>
      </c>
      <c r="AM273" s="27" t="s">
        <v>79</v>
      </c>
      <c r="AN273" s="25" t="s">
        <v>102</v>
      </c>
      <c r="AO273" s="25" t="s">
        <v>83</v>
      </c>
      <c r="AP273" s="25" t="s">
        <v>103</v>
      </c>
      <c r="AQ273" s="25" t="s">
        <v>83</v>
      </c>
      <c r="AR273" s="25" t="s">
        <v>104</v>
      </c>
      <c r="AS273" s="25"/>
      <c r="AT273" s="25"/>
      <c r="AU273" s="20" t="s">
        <v>2265</v>
      </c>
      <c r="AV273" s="21" t="s">
        <v>85</v>
      </c>
      <c r="AW273" s="21" t="s">
        <v>2266</v>
      </c>
      <c r="AX273" s="29" t="s">
        <v>2267</v>
      </c>
      <c r="AY273" s="29" t="s">
        <v>2268</v>
      </c>
      <c r="AZ273" s="29" t="s">
        <v>2269</v>
      </c>
      <c r="BA273" s="32"/>
      <c r="BB273" s="29" t="s">
        <v>2270</v>
      </c>
      <c r="BC273" s="29" t="s">
        <v>2271</v>
      </c>
      <c r="BD273" s="29" t="s">
        <v>2272</v>
      </c>
      <c r="BE273" s="21" t="s">
        <v>109</v>
      </c>
      <c r="BF273" s="30"/>
      <c r="BG273" s="30"/>
      <c r="BH273" s="30"/>
      <c r="BI273" s="30"/>
    </row>
    <row r="274" customFormat="false" ht="18" hidden="false" customHeight="true" outlineLevel="0" collapsed="false">
      <c r="A274" s="20" t="n">
        <v>271</v>
      </c>
      <c r="B274" s="21" t="s">
        <v>2150</v>
      </c>
      <c r="C274" s="21" t="s">
        <v>551</v>
      </c>
      <c r="D274" s="21" t="s">
        <v>1968</v>
      </c>
      <c r="E274" s="22" t="n">
        <v>43352</v>
      </c>
      <c r="F274" s="23" t="s">
        <v>61</v>
      </c>
      <c r="G274" s="23" t="s">
        <v>62</v>
      </c>
      <c r="H274" s="23" t="s">
        <v>2260</v>
      </c>
      <c r="I274" s="24" t="s">
        <v>2261</v>
      </c>
      <c r="J274" s="24" t="s">
        <v>170</v>
      </c>
      <c r="K274" s="24" t="s">
        <v>113</v>
      </c>
      <c r="L274" s="24" t="s">
        <v>67</v>
      </c>
      <c r="M274" s="25" t="n">
        <v>1</v>
      </c>
      <c r="N274" s="25" t="s">
        <v>68</v>
      </c>
      <c r="O274" s="25" t="s">
        <v>2273</v>
      </c>
      <c r="P274" s="25" t="s">
        <v>70</v>
      </c>
      <c r="Q274" s="25" t="s">
        <v>282</v>
      </c>
      <c r="R274" s="26" t="s">
        <v>2274</v>
      </c>
      <c r="S274" s="26" t="s">
        <v>70</v>
      </c>
      <c r="T274" s="26" t="n">
        <v>8</v>
      </c>
      <c r="U274" s="26" t="s">
        <v>159</v>
      </c>
      <c r="V274" s="26" t="s">
        <v>415</v>
      </c>
      <c r="W274" s="26" t="s">
        <v>120</v>
      </c>
      <c r="X274" s="26" t="s">
        <v>160</v>
      </c>
      <c r="Y274" s="26" t="s">
        <v>157</v>
      </c>
      <c r="Z274" s="26" t="s">
        <v>157</v>
      </c>
      <c r="AA274" s="26" t="s">
        <v>2264</v>
      </c>
      <c r="AB274" s="26" t="s">
        <v>213</v>
      </c>
      <c r="AC274" s="27" t="s">
        <v>79</v>
      </c>
      <c r="AD274" s="27" t="s">
        <v>79</v>
      </c>
      <c r="AE274" s="27" t="s">
        <v>79</v>
      </c>
      <c r="AF274" s="27" t="s">
        <v>79</v>
      </c>
      <c r="AG274" s="27" t="s">
        <v>79</v>
      </c>
      <c r="AH274" s="27" t="s">
        <v>79</v>
      </c>
      <c r="AI274" s="27" t="s">
        <v>79</v>
      </c>
      <c r="AJ274" s="27" t="s">
        <v>79</v>
      </c>
      <c r="AK274" s="27" t="s">
        <v>79</v>
      </c>
      <c r="AL274" s="27" t="s">
        <v>79</v>
      </c>
      <c r="AM274" s="27" t="s">
        <v>79</v>
      </c>
      <c r="AN274" s="25" t="s">
        <v>176</v>
      </c>
      <c r="AO274" s="25" t="s">
        <v>83</v>
      </c>
      <c r="AP274" s="25" t="s">
        <v>123</v>
      </c>
      <c r="AQ274" s="25" t="s">
        <v>83</v>
      </c>
      <c r="AR274" s="25" t="s">
        <v>104</v>
      </c>
      <c r="AS274" s="25"/>
      <c r="AT274" s="25"/>
      <c r="AU274" s="20" t="s">
        <v>2265</v>
      </c>
      <c r="AV274" s="21" t="s">
        <v>85</v>
      </c>
      <c r="AW274" s="21" t="s">
        <v>2275</v>
      </c>
      <c r="AX274" s="29" t="s">
        <v>2276</v>
      </c>
      <c r="AY274" s="29" t="s">
        <v>2277</v>
      </c>
      <c r="AZ274" s="29" t="s">
        <v>2278</v>
      </c>
      <c r="BA274" s="21"/>
      <c r="BB274" s="21"/>
      <c r="BC274" s="21"/>
      <c r="BD274" s="21"/>
      <c r="BE274" s="21" t="s">
        <v>90</v>
      </c>
      <c r="BF274" s="30"/>
      <c r="BG274" s="30"/>
      <c r="BH274" s="30"/>
      <c r="BI274" s="30"/>
    </row>
    <row r="275" customFormat="false" ht="18" hidden="false" customHeight="true" outlineLevel="0" collapsed="false">
      <c r="A275" s="20" t="n">
        <v>272</v>
      </c>
      <c r="B275" s="21" t="s">
        <v>2150</v>
      </c>
      <c r="C275" s="21" t="s">
        <v>551</v>
      </c>
      <c r="D275" s="21" t="s">
        <v>1968</v>
      </c>
      <c r="E275" s="22" t="n">
        <v>43352</v>
      </c>
      <c r="F275" s="23" t="s">
        <v>61</v>
      </c>
      <c r="G275" s="23" t="s">
        <v>62</v>
      </c>
      <c r="H275" s="23" t="s">
        <v>2260</v>
      </c>
      <c r="I275" s="24" t="s">
        <v>2261</v>
      </c>
      <c r="J275" s="24" t="s">
        <v>170</v>
      </c>
      <c r="K275" s="24" t="s">
        <v>113</v>
      </c>
      <c r="L275" s="24" t="s">
        <v>67</v>
      </c>
      <c r="M275" s="25" t="n">
        <v>1</v>
      </c>
      <c r="N275" s="25" t="s">
        <v>68</v>
      </c>
      <c r="O275" s="25" t="s">
        <v>2273</v>
      </c>
      <c r="P275" s="25" t="s">
        <v>70</v>
      </c>
      <c r="Q275" s="25" t="s">
        <v>282</v>
      </c>
      <c r="R275" s="26" t="s">
        <v>2279</v>
      </c>
      <c r="S275" s="26" t="s">
        <v>70</v>
      </c>
      <c r="T275" s="26" t="n">
        <v>5</v>
      </c>
      <c r="U275" s="26" t="s">
        <v>159</v>
      </c>
      <c r="V275" s="26" t="s">
        <v>415</v>
      </c>
      <c r="W275" s="26" t="s">
        <v>120</v>
      </c>
      <c r="X275" s="26" t="s">
        <v>160</v>
      </c>
      <c r="Y275" s="26" t="s">
        <v>157</v>
      </c>
      <c r="Z275" s="26" t="s">
        <v>157</v>
      </c>
      <c r="AA275" s="26" t="s">
        <v>2264</v>
      </c>
      <c r="AB275" s="26" t="s">
        <v>213</v>
      </c>
      <c r="AC275" s="27" t="s">
        <v>79</v>
      </c>
      <c r="AD275" s="27" t="s">
        <v>79</v>
      </c>
      <c r="AE275" s="27" t="s">
        <v>79</v>
      </c>
      <c r="AF275" s="27" t="s">
        <v>79</v>
      </c>
      <c r="AG275" s="27" t="s">
        <v>79</v>
      </c>
      <c r="AH275" s="27" t="s">
        <v>79</v>
      </c>
      <c r="AI275" s="27" t="s">
        <v>79</v>
      </c>
      <c r="AJ275" s="27" t="s">
        <v>79</v>
      </c>
      <c r="AK275" s="27" t="s">
        <v>79</v>
      </c>
      <c r="AL275" s="27" t="s">
        <v>79</v>
      </c>
      <c r="AM275" s="27" t="s">
        <v>79</v>
      </c>
      <c r="AN275" s="25" t="s">
        <v>176</v>
      </c>
      <c r="AO275" s="25" t="s">
        <v>83</v>
      </c>
      <c r="AP275" s="25" t="s">
        <v>123</v>
      </c>
      <c r="AQ275" s="25" t="s">
        <v>83</v>
      </c>
      <c r="AR275" s="25" t="s">
        <v>104</v>
      </c>
      <c r="AS275" s="25"/>
      <c r="AT275" s="25"/>
      <c r="AU275" s="20" t="s">
        <v>2265</v>
      </c>
      <c r="AV275" s="21" t="s">
        <v>85</v>
      </c>
      <c r="AW275" s="21" t="s">
        <v>2275</v>
      </c>
      <c r="AX275" s="29" t="s">
        <v>2276</v>
      </c>
      <c r="AY275" s="29" t="s">
        <v>2277</v>
      </c>
      <c r="AZ275" s="29" t="s">
        <v>2278</v>
      </c>
      <c r="BA275" s="21"/>
      <c r="BB275" s="21"/>
      <c r="BC275" s="21"/>
      <c r="BD275" s="21"/>
      <c r="BE275" s="21" t="s">
        <v>90</v>
      </c>
      <c r="BF275" s="30"/>
      <c r="BG275" s="30"/>
      <c r="BH275" s="30"/>
      <c r="BI275" s="30"/>
    </row>
    <row r="276" customFormat="false" ht="18" hidden="false" customHeight="true" outlineLevel="0" collapsed="false">
      <c r="A276" s="20" t="n">
        <v>273</v>
      </c>
      <c r="B276" s="21" t="s">
        <v>2150</v>
      </c>
      <c r="C276" s="21" t="s">
        <v>551</v>
      </c>
      <c r="D276" s="21" t="s">
        <v>1968</v>
      </c>
      <c r="E276" s="22" t="n">
        <v>43352</v>
      </c>
      <c r="F276" s="23" t="s">
        <v>61</v>
      </c>
      <c r="G276" s="23" t="s">
        <v>62</v>
      </c>
      <c r="H276" s="23" t="s">
        <v>2260</v>
      </c>
      <c r="I276" s="24" t="s">
        <v>2261</v>
      </c>
      <c r="J276" s="24" t="s">
        <v>170</v>
      </c>
      <c r="K276" s="24" t="s">
        <v>113</v>
      </c>
      <c r="L276" s="24" t="s">
        <v>67</v>
      </c>
      <c r="M276" s="25" t="n">
        <v>1</v>
      </c>
      <c r="N276" s="25" t="s">
        <v>68</v>
      </c>
      <c r="O276" s="25" t="s">
        <v>2273</v>
      </c>
      <c r="P276" s="25" t="s">
        <v>70</v>
      </c>
      <c r="Q276" s="25" t="s">
        <v>282</v>
      </c>
      <c r="R276" s="26" t="s">
        <v>2280</v>
      </c>
      <c r="S276" s="26" t="s">
        <v>73</v>
      </c>
      <c r="T276" s="26" t="n">
        <v>4</v>
      </c>
      <c r="U276" s="26" t="s">
        <v>159</v>
      </c>
      <c r="V276" s="26" t="s">
        <v>119</v>
      </c>
      <c r="W276" s="26" t="s">
        <v>120</v>
      </c>
      <c r="X276" s="26" t="s">
        <v>160</v>
      </c>
      <c r="Y276" s="26" t="s">
        <v>157</v>
      </c>
      <c r="Z276" s="26" t="s">
        <v>157</v>
      </c>
      <c r="AA276" s="26" t="s">
        <v>2264</v>
      </c>
      <c r="AB276" s="26" t="s">
        <v>213</v>
      </c>
      <c r="AC276" s="27" t="s">
        <v>79</v>
      </c>
      <c r="AD276" s="27" t="s">
        <v>79</v>
      </c>
      <c r="AE276" s="27" t="s">
        <v>79</v>
      </c>
      <c r="AF276" s="27" t="s">
        <v>79</v>
      </c>
      <c r="AG276" s="27" t="s">
        <v>79</v>
      </c>
      <c r="AH276" s="27" t="s">
        <v>79</v>
      </c>
      <c r="AI276" s="27" t="s">
        <v>79</v>
      </c>
      <c r="AJ276" s="27" t="s">
        <v>79</v>
      </c>
      <c r="AK276" s="27" t="s">
        <v>79</v>
      </c>
      <c r="AL276" s="27" t="s">
        <v>79</v>
      </c>
      <c r="AM276" s="27" t="s">
        <v>79</v>
      </c>
      <c r="AN276" s="25" t="s">
        <v>176</v>
      </c>
      <c r="AO276" s="25" t="s">
        <v>83</v>
      </c>
      <c r="AP276" s="25" t="s">
        <v>123</v>
      </c>
      <c r="AQ276" s="25" t="s">
        <v>83</v>
      </c>
      <c r="AR276" s="25" t="s">
        <v>104</v>
      </c>
      <c r="AS276" s="25"/>
      <c r="AT276" s="25"/>
      <c r="AU276" s="20" t="s">
        <v>2265</v>
      </c>
      <c r="AV276" s="21" t="s">
        <v>85</v>
      </c>
      <c r="AW276" s="21" t="s">
        <v>2275</v>
      </c>
      <c r="AX276" s="29" t="s">
        <v>2276</v>
      </c>
      <c r="AY276" s="29" t="s">
        <v>2277</v>
      </c>
      <c r="AZ276" s="29" t="s">
        <v>2278</v>
      </c>
      <c r="BA276" s="21"/>
      <c r="BB276" s="21"/>
      <c r="BC276" s="21"/>
      <c r="BD276" s="21"/>
      <c r="BE276" s="21" t="s">
        <v>90</v>
      </c>
      <c r="BF276" s="30"/>
      <c r="BG276" s="30"/>
      <c r="BH276" s="30"/>
      <c r="BI276" s="30"/>
    </row>
    <row r="277" customFormat="false" ht="18" hidden="false" customHeight="true" outlineLevel="0" collapsed="false">
      <c r="A277" s="20" t="n">
        <v>274</v>
      </c>
      <c r="B277" s="21" t="s">
        <v>2150</v>
      </c>
      <c r="C277" s="21" t="s">
        <v>551</v>
      </c>
      <c r="D277" s="21" t="s">
        <v>1968</v>
      </c>
      <c r="E277" s="22" t="n">
        <v>43352</v>
      </c>
      <c r="F277" s="23" t="s">
        <v>61</v>
      </c>
      <c r="G277" s="23" t="s">
        <v>62</v>
      </c>
      <c r="H277" s="23" t="s">
        <v>2260</v>
      </c>
      <c r="I277" s="24" t="s">
        <v>2261</v>
      </c>
      <c r="J277" s="24" t="s">
        <v>170</v>
      </c>
      <c r="K277" s="24" t="s">
        <v>113</v>
      </c>
      <c r="L277" s="24" t="s">
        <v>67</v>
      </c>
      <c r="M277" s="25" t="n">
        <v>1</v>
      </c>
      <c r="N277" s="25" t="s">
        <v>68</v>
      </c>
      <c r="O277" s="25" t="s">
        <v>2273</v>
      </c>
      <c r="P277" s="25" t="s">
        <v>70</v>
      </c>
      <c r="Q277" s="25" t="s">
        <v>282</v>
      </c>
      <c r="R277" s="26" t="s">
        <v>2274</v>
      </c>
      <c r="S277" s="26" t="s">
        <v>70</v>
      </c>
      <c r="T277" s="26" t="n">
        <v>2</v>
      </c>
      <c r="U277" s="26" t="s">
        <v>159</v>
      </c>
      <c r="V277" s="26" t="s">
        <v>415</v>
      </c>
      <c r="W277" s="26" t="s">
        <v>120</v>
      </c>
      <c r="X277" s="26" t="s">
        <v>160</v>
      </c>
      <c r="Y277" s="26" t="s">
        <v>157</v>
      </c>
      <c r="Z277" s="26" t="s">
        <v>157</v>
      </c>
      <c r="AA277" s="26" t="s">
        <v>2264</v>
      </c>
      <c r="AB277" s="26" t="s">
        <v>213</v>
      </c>
      <c r="AC277" s="27" t="s">
        <v>79</v>
      </c>
      <c r="AD277" s="27" t="s">
        <v>79</v>
      </c>
      <c r="AE277" s="27" t="s">
        <v>79</v>
      </c>
      <c r="AF277" s="27" t="s">
        <v>79</v>
      </c>
      <c r="AG277" s="27" t="s">
        <v>79</v>
      </c>
      <c r="AH277" s="27" t="s">
        <v>79</v>
      </c>
      <c r="AI277" s="27" t="s">
        <v>79</v>
      </c>
      <c r="AJ277" s="27" t="s">
        <v>79</v>
      </c>
      <c r="AK277" s="27" t="s">
        <v>79</v>
      </c>
      <c r="AL277" s="27" t="s">
        <v>79</v>
      </c>
      <c r="AM277" s="27" t="s">
        <v>79</v>
      </c>
      <c r="AN277" s="25" t="s">
        <v>176</v>
      </c>
      <c r="AO277" s="25" t="s">
        <v>83</v>
      </c>
      <c r="AP277" s="25" t="s">
        <v>123</v>
      </c>
      <c r="AQ277" s="25" t="s">
        <v>83</v>
      </c>
      <c r="AR277" s="25" t="s">
        <v>104</v>
      </c>
      <c r="AS277" s="25"/>
      <c r="AT277" s="25"/>
      <c r="AU277" s="20" t="s">
        <v>2265</v>
      </c>
      <c r="AV277" s="21" t="s">
        <v>85</v>
      </c>
      <c r="AW277" s="21" t="s">
        <v>2275</v>
      </c>
      <c r="AX277" s="29" t="s">
        <v>2276</v>
      </c>
      <c r="AY277" s="29" t="s">
        <v>2277</v>
      </c>
      <c r="AZ277" s="29" t="s">
        <v>2278</v>
      </c>
      <c r="BA277" s="21"/>
      <c r="BB277" s="21"/>
      <c r="BC277" s="21"/>
      <c r="BD277" s="21"/>
      <c r="BE277" s="21" t="s">
        <v>90</v>
      </c>
      <c r="BF277" s="30"/>
      <c r="BG277" s="30"/>
      <c r="BH277" s="30"/>
      <c r="BI277" s="30"/>
    </row>
    <row r="278" customFormat="false" ht="18" hidden="false" customHeight="true" outlineLevel="0" collapsed="false">
      <c r="A278" s="20" t="n">
        <v>275</v>
      </c>
      <c r="B278" s="21" t="s">
        <v>2150</v>
      </c>
      <c r="C278" s="21" t="s">
        <v>551</v>
      </c>
      <c r="D278" s="21" t="s">
        <v>1968</v>
      </c>
      <c r="E278" s="22" t="n">
        <v>43357</v>
      </c>
      <c r="F278" s="23" t="s">
        <v>224</v>
      </c>
      <c r="G278" s="23" t="s">
        <v>111</v>
      </c>
      <c r="H278" s="23" t="s">
        <v>1013</v>
      </c>
      <c r="I278" s="24" t="s">
        <v>144</v>
      </c>
      <c r="J278" s="24" t="s">
        <v>95</v>
      </c>
      <c r="K278" s="24" t="s">
        <v>113</v>
      </c>
      <c r="L278" s="24" t="s">
        <v>67</v>
      </c>
      <c r="M278" s="25" t="n">
        <v>1</v>
      </c>
      <c r="N278" s="25" t="s">
        <v>68</v>
      </c>
      <c r="O278" s="25" t="s">
        <v>2281</v>
      </c>
      <c r="P278" s="25" t="s">
        <v>70</v>
      </c>
      <c r="Q278" s="25" t="s">
        <v>97</v>
      </c>
      <c r="R278" s="26" t="s">
        <v>2282</v>
      </c>
      <c r="S278" s="26" t="s">
        <v>73</v>
      </c>
      <c r="T278" s="26" t="n">
        <v>37</v>
      </c>
      <c r="U278" s="26" t="s">
        <v>99</v>
      </c>
      <c r="V278" s="26" t="s">
        <v>74</v>
      </c>
      <c r="W278" s="26" t="s">
        <v>75</v>
      </c>
      <c r="X278" s="26" t="s">
        <v>76</v>
      </c>
      <c r="Y278" s="26" t="s">
        <v>100</v>
      </c>
      <c r="Z278" s="26" t="s">
        <v>100</v>
      </c>
      <c r="AA278" s="26" t="s">
        <v>2283</v>
      </c>
      <c r="AB278" s="26" t="s">
        <v>162</v>
      </c>
      <c r="AC278" s="27" t="s">
        <v>79</v>
      </c>
      <c r="AD278" s="27" t="s">
        <v>79</v>
      </c>
      <c r="AE278" s="27" t="s">
        <v>79</v>
      </c>
      <c r="AF278" s="27" t="s">
        <v>79</v>
      </c>
      <c r="AG278" s="27" t="s">
        <v>79</v>
      </c>
      <c r="AH278" s="27" t="s">
        <v>79</v>
      </c>
      <c r="AI278" s="27" t="s">
        <v>79</v>
      </c>
      <c r="AJ278" s="27" t="s">
        <v>79</v>
      </c>
      <c r="AK278" s="27" t="s">
        <v>79</v>
      </c>
      <c r="AL278" s="27" t="s">
        <v>79</v>
      </c>
      <c r="AM278" s="27" t="s">
        <v>79</v>
      </c>
      <c r="AN278" s="25" t="s">
        <v>102</v>
      </c>
      <c r="AO278" s="25" t="s">
        <v>2284</v>
      </c>
      <c r="AP278" s="25" t="s">
        <v>82</v>
      </c>
      <c r="AQ278" s="25" t="s">
        <v>608</v>
      </c>
      <c r="AR278" s="25" t="s">
        <v>84</v>
      </c>
      <c r="AS278" s="25" t="s">
        <v>2285</v>
      </c>
      <c r="AT278" s="34" t="s">
        <v>2286</v>
      </c>
      <c r="AU278" s="36"/>
      <c r="AV278" s="21" t="s">
        <v>85</v>
      </c>
      <c r="AW278" s="21" t="s">
        <v>2287</v>
      </c>
      <c r="AX278" s="29" t="s">
        <v>2288</v>
      </c>
      <c r="AY278" s="29" t="s">
        <v>2289</v>
      </c>
      <c r="AZ278" s="29" t="s">
        <v>2290</v>
      </c>
      <c r="BA278" s="21"/>
      <c r="BB278" s="21"/>
      <c r="BC278" s="21"/>
      <c r="BD278" s="21"/>
      <c r="BE278" s="21" t="s">
        <v>109</v>
      </c>
      <c r="BF278" s="30"/>
      <c r="BG278" s="30"/>
      <c r="BH278" s="30"/>
      <c r="BI278" s="30"/>
    </row>
    <row r="279" customFormat="false" ht="18" hidden="false" customHeight="true" outlineLevel="0" collapsed="false">
      <c r="A279" s="20" t="n">
        <v>276</v>
      </c>
      <c r="B279" s="21" t="s">
        <v>2150</v>
      </c>
      <c r="C279" s="21" t="s">
        <v>551</v>
      </c>
      <c r="D279" s="21" t="s">
        <v>1968</v>
      </c>
      <c r="E279" s="22" t="n">
        <v>43359</v>
      </c>
      <c r="F279" s="23" t="s">
        <v>224</v>
      </c>
      <c r="G279" s="23" t="s">
        <v>111</v>
      </c>
      <c r="H279" s="23" t="s">
        <v>1013</v>
      </c>
      <c r="I279" s="24" t="s">
        <v>1756</v>
      </c>
      <c r="J279" s="24" t="s">
        <v>95</v>
      </c>
      <c r="K279" s="24" t="s">
        <v>113</v>
      </c>
      <c r="L279" s="24" t="s">
        <v>67</v>
      </c>
      <c r="M279" s="25" t="n">
        <v>1</v>
      </c>
      <c r="N279" s="25" t="s">
        <v>68</v>
      </c>
      <c r="O279" s="25" t="s">
        <v>2291</v>
      </c>
      <c r="P279" s="25" t="s">
        <v>70</v>
      </c>
      <c r="Q279" s="25" t="s">
        <v>97</v>
      </c>
      <c r="R279" s="26" t="s">
        <v>2292</v>
      </c>
      <c r="S279" s="26" t="s">
        <v>73</v>
      </c>
      <c r="T279" s="26" t="n">
        <v>27</v>
      </c>
      <c r="U279" s="26" t="s">
        <v>99</v>
      </c>
      <c r="V279" s="26" t="s">
        <v>119</v>
      </c>
      <c r="W279" s="26" t="s">
        <v>120</v>
      </c>
      <c r="X279" s="26" t="s">
        <v>76</v>
      </c>
      <c r="Y279" s="26" t="s">
        <v>100</v>
      </c>
      <c r="Z279" s="26" t="s">
        <v>100</v>
      </c>
      <c r="AA279" s="26" t="s">
        <v>200</v>
      </c>
      <c r="AB279" s="26" t="s">
        <v>148</v>
      </c>
      <c r="AC279" s="27" t="s">
        <v>79</v>
      </c>
      <c r="AD279" s="27" t="s">
        <v>79</v>
      </c>
      <c r="AE279" s="27" t="s">
        <v>79</v>
      </c>
      <c r="AF279" s="27" t="s">
        <v>79</v>
      </c>
      <c r="AG279" s="27" t="s">
        <v>79</v>
      </c>
      <c r="AH279" s="27" t="s">
        <v>79</v>
      </c>
      <c r="AI279" s="27" t="s">
        <v>79</v>
      </c>
      <c r="AJ279" s="27" t="s">
        <v>79</v>
      </c>
      <c r="AK279" s="27" t="s">
        <v>79</v>
      </c>
      <c r="AL279" s="27" t="s">
        <v>79</v>
      </c>
      <c r="AM279" s="27" t="s">
        <v>79</v>
      </c>
      <c r="AN279" s="25" t="s">
        <v>80</v>
      </c>
      <c r="AO279" s="25" t="s">
        <v>1313</v>
      </c>
      <c r="AP279" s="25" t="s">
        <v>82</v>
      </c>
      <c r="AQ279" s="25" t="s">
        <v>608</v>
      </c>
      <c r="AR279" s="25" t="s">
        <v>84</v>
      </c>
      <c r="AS279" s="25" t="s">
        <v>2293</v>
      </c>
      <c r="AT279" s="25"/>
      <c r="AU279" s="20" t="s">
        <v>2294</v>
      </c>
      <c r="AV279" s="21" t="s">
        <v>85</v>
      </c>
      <c r="AW279" s="21" t="s">
        <v>2295</v>
      </c>
      <c r="AX279" s="29" t="s">
        <v>2296</v>
      </c>
      <c r="AY279" s="29" t="s">
        <v>2297</v>
      </c>
      <c r="AZ279" s="21"/>
      <c r="BA279" s="21"/>
      <c r="BB279" s="21"/>
      <c r="BC279" s="21"/>
      <c r="BD279" s="21"/>
      <c r="BE279" s="21" t="s">
        <v>109</v>
      </c>
      <c r="BF279" s="30"/>
      <c r="BG279" s="30"/>
      <c r="BH279" s="30"/>
      <c r="BI279" s="30"/>
    </row>
    <row r="280" customFormat="false" ht="18" hidden="false" customHeight="true" outlineLevel="0" collapsed="false">
      <c r="A280" s="20" t="n">
        <v>277</v>
      </c>
      <c r="B280" s="21" t="s">
        <v>2150</v>
      </c>
      <c r="C280" s="21" t="s">
        <v>551</v>
      </c>
      <c r="D280" s="21" t="s">
        <v>1968</v>
      </c>
      <c r="E280" s="22" t="n">
        <v>43369</v>
      </c>
      <c r="F280" s="23" t="s">
        <v>61</v>
      </c>
      <c r="G280" s="23" t="s">
        <v>62</v>
      </c>
      <c r="H280" s="23" t="s">
        <v>2298</v>
      </c>
      <c r="I280" s="24" t="s">
        <v>1493</v>
      </c>
      <c r="J280" s="24" t="s">
        <v>65</v>
      </c>
      <c r="K280" s="24" t="s">
        <v>113</v>
      </c>
      <c r="L280" s="24" t="s">
        <v>67</v>
      </c>
      <c r="M280" s="25" t="n">
        <v>1</v>
      </c>
      <c r="N280" s="25" t="s">
        <v>68</v>
      </c>
      <c r="O280" s="25" t="s">
        <v>2299</v>
      </c>
      <c r="P280" s="25" t="s">
        <v>70</v>
      </c>
      <c r="Q280" s="25" t="s">
        <v>72</v>
      </c>
      <c r="R280" s="26" t="s">
        <v>72</v>
      </c>
      <c r="S280" s="26" t="s">
        <v>73</v>
      </c>
      <c r="T280" s="26" t="n">
        <v>20</v>
      </c>
      <c r="U280" s="26" t="s">
        <v>157</v>
      </c>
      <c r="V280" s="26" t="s">
        <v>119</v>
      </c>
      <c r="W280" s="26" t="s">
        <v>120</v>
      </c>
      <c r="X280" s="26" t="s">
        <v>160</v>
      </c>
      <c r="Y280" s="26" t="s">
        <v>157</v>
      </c>
      <c r="Z280" s="26" t="s">
        <v>157</v>
      </c>
      <c r="AA280" s="26" t="s">
        <v>2300</v>
      </c>
      <c r="AB280" s="26" t="s">
        <v>78</v>
      </c>
      <c r="AC280" s="27" t="s">
        <v>79</v>
      </c>
      <c r="AD280" s="27" t="s">
        <v>79</v>
      </c>
      <c r="AE280" s="27" t="s">
        <v>79</v>
      </c>
      <c r="AF280" s="27" t="s">
        <v>79</v>
      </c>
      <c r="AG280" s="27" t="s">
        <v>79</v>
      </c>
      <c r="AH280" s="27" t="s">
        <v>79</v>
      </c>
      <c r="AI280" s="27" t="s">
        <v>79</v>
      </c>
      <c r="AJ280" s="27" t="s">
        <v>79</v>
      </c>
      <c r="AK280" s="27" t="s">
        <v>79</v>
      </c>
      <c r="AL280" s="27" t="s">
        <v>79</v>
      </c>
      <c r="AM280" s="27" t="s">
        <v>79</v>
      </c>
      <c r="AN280" s="25" t="s">
        <v>102</v>
      </c>
      <c r="AO280" s="25" t="s">
        <v>83</v>
      </c>
      <c r="AP280" s="25" t="s">
        <v>103</v>
      </c>
      <c r="AQ280" s="25" t="s">
        <v>83</v>
      </c>
      <c r="AR280" s="25" t="s">
        <v>104</v>
      </c>
      <c r="AS280" s="25"/>
      <c r="AT280" s="25"/>
      <c r="AU280" s="20" t="s">
        <v>2301</v>
      </c>
      <c r="AV280" s="21" t="s">
        <v>85</v>
      </c>
      <c r="AW280" s="21" t="s">
        <v>2302</v>
      </c>
      <c r="AX280" s="29" t="s">
        <v>2303</v>
      </c>
      <c r="AY280" s="21"/>
      <c r="AZ280" s="29" t="s">
        <v>2304</v>
      </c>
      <c r="BA280" s="21"/>
      <c r="BB280" s="21"/>
      <c r="BC280" s="21"/>
      <c r="BD280" s="21"/>
      <c r="BE280" s="21" t="s">
        <v>109</v>
      </c>
      <c r="BF280" s="30"/>
      <c r="BG280" s="30"/>
      <c r="BH280" s="30"/>
      <c r="BI280" s="30"/>
    </row>
    <row r="281" customFormat="false" ht="18" hidden="false" customHeight="true" outlineLevel="0" collapsed="false">
      <c r="A281" s="20" t="n">
        <v>278</v>
      </c>
      <c r="B281" s="21" t="s">
        <v>2150</v>
      </c>
      <c r="C281" s="21" t="s">
        <v>551</v>
      </c>
      <c r="D281" s="21" t="s">
        <v>1968</v>
      </c>
      <c r="E281" s="22" t="n">
        <v>43372</v>
      </c>
      <c r="F281" s="23" t="s">
        <v>61</v>
      </c>
      <c r="G281" s="23" t="s">
        <v>62</v>
      </c>
      <c r="H281" s="23" t="s">
        <v>536</v>
      </c>
      <c r="I281" s="24" t="s">
        <v>94</v>
      </c>
      <c r="J281" s="24" t="s">
        <v>95</v>
      </c>
      <c r="K281" s="24" t="s">
        <v>113</v>
      </c>
      <c r="L281" s="24" t="s">
        <v>67</v>
      </c>
      <c r="M281" s="25" t="n">
        <v>1</v>
      </c>
      <c r="N281" s="25" t="s">
        <v>68</v>
      </c>
      <c r="O281" s="25" t="s">
        <v>2305</v>
      </c>
      <c r="P281" s="25" t="s">
        <v>70</v>
      </c>
      <c r="Q281" s="25" t="s">
        <v>312</v>
      </c>
      <c r="R281" s="26" t="s">
        <v>1470</v>
      </c>
      <c r="S281" s="26" t="s">
        <v>73</v>
      </c>
      <c r="T281" s="26" t="n">
        <v>21</v>
      </c>
      <c r="U281" s="26" t="s">
        <v>99</v>
      </c>
      <c r="V281" s="26" t="s">
        <v>74</v>
      </c>
      <c r="W281" s="26" t="s">
        <v>75</v>
      </c>
      <c r="X281" s="26" t="s">
        <v>76</v>
      </c>
      <c r="Y281" s="26" t="s">
        <v>100</v>
      </c>
      <c r="Z281" s="26" t="s">
        <v>100</v>
      </c>
      <c r="AA281" s="26" t="s">
        <v>2306</v>
      </c>
      <c r="AB281" s="26" t="s">
        <v>362</v>
      </c>
      <c r="AC281" s="27" t="s">
        <v>79</v>
      </c>
      <c r="AD281" s="27" t="s">
        <v>79</v>
      </c>
      <c r="AE281" s="27" t="s">
        <v>79</v>
      </c>
      <c r="AF281" s="27" t="s">
        <v>79</v>
      </c>
      <c r="AG281" s="27" t="s">
        <v>79</v>
      </c>
      <c r="AH281" s="27" t="s">
        <v>79</v>
      </c>
      <c r="AI281" s="27" t="s">
        <v>79</v>
      </c>
      <c r="AJ281" s="27" t="s">
        <v>79</v>
      </c>
      <c r="AK281" s="27" t="s">
        <v>79</v>
      </c>
      <c r="AL281" s="27" t="s">
        <v>79</v>
      </c>
      <c r="AM281" s="27" t="s">
        <v>79</v>
      </c>
      <c r="AN281" s="25" t="s">
        <v>102</v>
      </c>
      <c r="AO281" s="25" t="s">
        <v>81</v>
      </c>
      <c r="AP281" s="25" t="s">
        <v>82</v>
      </c>
      <c r="AQ281" s="25" t="s">
        <v>83</v>
      </c>
      <c r="AR281" s="25" t="s">
        <v>84</v>
      </c>
      <c r="AS281" s="25"/>
      <c r="AT281" s="25"/>
      <c r="AU281" s="28"/>
      <c r="AV281" s="21" t="s">
        <v>85</v>
      </c>
      <c r="AW281" s="21" t="s">
        <v>2307</v>
      </c>
      <c r="AX281" s="29" t="s">
        <v>2308</v>
      </c>
      <c r="AY281" s="29" t="s">
        <v>2309</v>
      </c>
      <c r="AZ281" s="29" t="s">
        <v>2310</v>
      </c>
      <c r="BA281" s="32" t="s">
        <v>2311</v>
      </c>
      <c r="BB281" s="29" t="s">
        <v>2312</v>
      </c>
      <c r="BC281" s="21"/>
      <c r="BD281" s="21"/>
      <c r="BE281" s="21" t="s">
        <v>109</v>
      </c>
      <c r="BF281" s="30"/>
      <c r="BG281" s="30"/>
      <c r="BH281" s="30"/>
      <c r="BI281" s="30"/>
    </row>
    <row r="282" customFormat="false" ht="18" hidden="false" customHeight="true" outlineLevel="0" collapsed="false">
      <c r="A282" s="20" t="n">
        <v>279</v>
      </c>
      <c r="B282" s="21" t="s">
        <v>2150</v>
      </c>
      <c r="C282" s="21" t="s">
        <v>551</v>
      </c>
      <c r="D282" s="21" t="s">
        <v>1968</v>
      </c>
      <c r="E282" s="22" t="n">
        <v>43373</v>
      </c>
      <c r="F282" s="23" t="s">
        <v>91</v>
      </c>
      <c r="G282" s="23" t="s">
        <v>92</v>
      </c>
      <c r="H282" s="23" t="s">
        <v>2313</v>
      </c>
      <c r="I282" s="24" t="s">
        <v>94</v>
      </c>
      <c r="J282" s="24" t="s">
        <v>95</v>
      </c>
      <c r="K282" s="24" t="s">
        <v>113</v>
      </c>
      <c r="L282" s="24" t="s">
        <v>67</v>
      </c>
      <c r="M282" s="25" t="n">
        <v>1</v>
      </c>
      <c r="N282" s="25" t="s">
        <v>68</v>
      </c>
      <c r="O282" s="25" t="s">
        <v>2314</v>
      </c>
      <c r="P282" s="25" t="s">
        <v>70</v>
      </c>
      <c r="Q282" s="25" t="s">
        <v>97</v>
      </c>
      <c r="R282" s="26" t="s">
        <v>72</v>
      </c>
      <c r="S282" s="26" t="s">
        <v>73</v>
      </c>
      <c r="T282" s="26" t="n">
        <v>22</v>
      </c>
      <c r="U282" s="26" t="s">
        <v>99</v>
      </c>
      <c r="V282" s="26" t="s">
        <v>74</v>
      </c>
      <c r="W282" s="26" t="s">
        <v>75</v>
      </c>
      <c r="X282" s="26" t="s">
        <v>76</v>
      </c>
      <c r="Y282" s="26" t="s">
        <v>530</v>
      </c>
      <c r="Z282" s="26" t="s">
        <v>282</v>
      </c>
      <c r="AA282" s="26" t="s">
        <v>200</v>
      </c>
      <c r="AB282" s="26" t="s">
        <v>148</v>
      </c>
      <c r="AC282" s="27" t="s">
        <v>79</v>
      </c>
      <c r="AD282" s="27" t="s">
        <v>79</v>
      </c>
      <c r="AE282" s="27" t="s">
        <v>79</v>
      </c>
      <c r="AF282" s="27" t="s">
        <v>79</v>
      </c>
      <c r="AG282" s="27" t="s">
        <v>79</v>
      </c>
      <c r="AH282" s="27" t="s">
        <v>79</v>
      </c>
      <c r="AI282" s="27" t="s">
        <v>79</v>
      </c>
      <c r="AJ282" s="27" t="s">
        <v>79</v>
      </c>
      <c r="AK282" s="27" t="s">
        <v>79</v>
      </c>
      <c r="AL282" s="27" t="s">
        <v>79</v>
      </c>
      <c r="AM282" s="27" t="s">
        <v>79</v>
      </c>
      <c r="AN282" s="25" t="s">
        <v>201</v>
      </c>
      <c r="AO282" s="25" t="s">
        <v>1823</v>
      </c>
      <c r="AP282" s="25" t="s">
        <v>82</v>
      </c>
      <c r="AQ282" s="25" t="s">
        <v>1824</v>
      </c>
      <c r="AR282" s="25" t="s">
        <v>84</v>
      </c>
      <c r="AS282" s="25" t="s">
        <v>2315</v>
      </c>
      <c r="AT282" s="34" t="s">
        <v>2316</v>
      </c>
      <c r="AU282" s="36"/>
      <c r="AV282" s="21" t="s">
        <v>85</v>
      </c>
      <c r="AW282" s="21" t="s">
        <v>2317</v>
      </c>
      <c r="AX282" s="29" t="s">
        <v>2318</v>
      </c>
      <c r="AY282" s="29" t="s">
        <v>2319</v>
      </c>
      <c r="AZ282" s="29" t="s">
        <v>2320</v>
      </c>
      <c r="BA282" s="32"/>
      <c r="BB282" s="29" t="s">
        <v>2321</v>
      </c>
      <c r="BC282" s="21"/>
      <c r="BD282" s="21"/>
      <c r="BE282" s="21" t="s">
        <v>109</v>
      </c>
      <c r="BF282" s="30"/>
      <c r="BG282" s="30"/>
      <c r="BH282" s="30"/>
      <c r="BI282" s="30"/>
    </row>
    <row r="283" customFormat="false" ht="18" hidden="false" customHeight="true" outlineLevel="0" collapsed="false">
      <c r="A283" s="20" t="n">
        <v>280</v>
      </c>
      <c r="B283" s="21" t="s">
        <v>2150</v>
      </c>
      <c r="C283" s="21" t="s">
        <v>551</v>
      </c>
      <c r="D283" s="21" t="s">
        <v>1968</v>
      </c>
      <c r="E283" s="22" t="n">
        <v>43373</v>
      </c>
      <c r="F283" s="23" t="s">
        <v>91</v>
      </c>
      <c r="G283" s="23" t="s">
        <v>92</v>
      </c>
      <c r="H283" s="23" t="s">
        <v>2313</v>
      </c>
      <c r="I283" s="24" t="s">
        <v>94</v>
      </c>
      <c r="J283" s="24" t="s">
        <v>95</v>
      </c>
      <c r="K283" s="24" t="s">
        <v>113</v>
      </c>
      <c r="L283" s="24" t="s">
        <v>67</v>
      </c>
      <c r="M283" s="25" t="n">
        <v>1</v>
      </c>
      <c r="N283" s="25" t="s">
        <v>68</v>
      </c>
      <c r="O283" s="25" t="s">
        <v>2322</v>
      </c>
      <c r="P283" s="25" t="s">
        <v>70</v>
      </c>
      <c r="Q283" s="25" t="s">
        <v>97</v>
      </c>
      <c r="R283" s="26" t="s">
        <v>72</v>
      </c>
      <c r="S283" s="26" t="s">
        <v>73</v>
      </c>
      <c r="T283" s="26" t="s">
        <v>618</v>
      </c>
      <c r="U283" s="26" t="s">
        <v>159</v>
      </c>
      <c r="V283" s="26" t="s">
        <v>119</v>
      </c>
      <c r="W283" s="26" t="s">
        <v>120</v>
      </c>
      <c r="X283" s="26" t="s">
        <v>160</v>
      </c>
      <c r="Y283" s="26" t="s">
        <v>157</v>
      </c>
      <c r="Z283" s="26" t="s">
        <v>157</v>
      </c>
      <c r="AA283" s="26" t="s">
        <v>200</v>
      </c>
      <c r="AB283" s="26" t="s">
        <v>148</v>
      </c>
      <c r="AC283" s="27" t="s">
        <v>79</v>
      </c>
      <c r="AD283" s="27" t="s">
        <v>79</v>
      </c>
      <c r="AE283" s="27" t="s">
        <v>79</v>
      </c>
      <c r="AF283" s="27" t="s">
        <v>79</v>
      </c>
      <c r="AG283" s="27" t="s">
        <v>79</v>
      </c>
      <c r="AH283" s="27" t="s">
        <v>79</v>
      </c>
      <c r="AI283" s="27" t="s">
        <v>79</v>
      </c>
      <c r="AJ283" s="27" t="s">
        <v>79</v>
      </c>
      <c r="AK283" s="27" t="s">
        <v>79</v>
      </c>
      <c r="AL283" s="27" t="s">
        <v>79</v>
      </c>
      <c r="AM283" s="27" t="s">
        <v>79</v>
      </c>
      <c r="AN283" s="25" t="s">
        <v>373</v>
      </c>
      <c r="AO283" s="25" t="s">
        <v>83</v>
      </c>
      <c r="AP283" s="25" t="s">
        <v>103</v>
      </c>
      <c r="AQ283" s="25" t="s">
        <v>83</v>
      </c>
      <c r="AR283" s="25" t="s">
        <v>104</v>
      </c>
      <c r="AS283" s="25"/>
      <c r="AT283" s="25"/>
      <c r="AU283" s="20"/>
      <c r="AV283" s="21" t="s">
        <v>85</v>
      </c>
      <c r="AW283" s="21" t="s">
        <v>2317</v>
      </c>
      <c r="AX283" s="29" t="s">
        <v>2318</v>
      </c>
      <c r="AY283" s="29" t="s">
        <v>2319</v>
      </c>
      <c r="AZ283" s="29" t="s">
        <v>2323</v>
      </c>
      <c r="BA283" s="32"/>
      <c r="BB283" s="29" t="s">
        <v>2321</v>
      </c>
      <c r="BC283" s="21"/>
      <c r="BD283" s="21"/>
      <c r="BE283" s="21" t="s">
        <v>109</v>
      </c>
      <c r="BF283" s="30"/>
      <c r="BG283" s="30"/>
      <c r="BH283" s="30"/>
      <c r="BI283" s="30"/>
    </row>
    <row r="284" customFormat="false" ht="18" hidden="false" customHeight="true" outlineLevel="0" collapsed="false">
      <c r="A284" s="20" t="n">
        <v>281</v>
      </c>
      <c r="B284" s="21" t="s">
        <v>2150</v>
      </c>
      <c r="C284" s="21" t="s">
        <v>616</v>
      </c>
      <c r="D284" s="21" t="s">
        <v>1968</v>
      </c>
      <c r="E284" s="22" t="n">
        <v>43381</v>
      </c>
      <c r="F284" s="23" t="s">
        <v>818</v>
      </c>
      <c r="G284" s="23" t="s">
        <v>182</v>
      </c>
      <c r="H284" s="23" t="s">
        <v>2324</v>
      </c>
      <c r="I284" s="24" t="s">
        <v>94</v>
      </c>
      <c r="J284" s="24" t="s">
        <v>95</v>
      </c>
      <c r="K284" s="24" t="s">
        <v>113</v>
      </c>
      <c r="L284" s="24" t="s">
        <v>67</v>
      </c>
      <c r="M284" s="25" t="n">
        <v>1</v>
      </c>
      <c r="N284" s="25" t="s">
        <v>68</v>
      </c>
      <c r="O284" s="25" t="s">
        <v>2325</v>
      </c>
      <c r="P284" s="25" t="s">
        <v>70</v>
      </c>
      <c r="Q284" s="25" t="s">
        <v>97</v>
      </c>
      <c r="R284" s="26" t="s">
        <v>79</v>
      </c>
      <c r="S284" s="26" t="s">
        <v>79</v>
      </c>
      <c r="T284" s="26" t="s">
        <v>79</v>
      </c>
      <c r="U284" s="26" t="s">
        <v>79</v>
      </c>
      <c r="V284" s="26" t="s">
        <v>79</v>
      </c>
      <c r="W284" s="26" t="s">
        <v>79</v>
      </c>
      <c r="X284" s="26" t="s">
        <v>79</v>
      </c>
      <c r="Y284" s="26" t="s">
        <v>79</v>
      </c>
      <c r="Z284" s="26" t="s">
        <v>79</v>
      </c>
      <c r="AA284" s="26" t="s">
        <v>79</v>
      </c>
      <c r="AB284" s="26" t="s">
        <v>79</v>
      </c>
      <c r="AC284" s="27" t="s">
        <v>2326</v>
      </c>
      <c r="AD284" s="27" t="s">
        <v>73</v>
      </c>
      <c r="AE284" s="27" t="n">
        <v>18</v>
      </c>
      <c r="AF284" s="27" t="s">
        <v>157</v>
      </c>
      <c r="AG284" s="27" t="s">
        <v>74</v>
      </c>
      <c r="AH284" s="27" t="s">
        <v>75</v>
      </c>
      <c r="AI284" s="27" t="s">
        <v>76</v>
      </c>
      <c r="AJ284" s="27" t="s">
        <v>100</v>
      </c>
      <c r="AK284" s="27" t="s">
        <v>100</v>
      </c>
      <c r="AL284" s="27" t="s">
        <v>2327</v>
      </c>
      <c r="AM284" s="27" t="s">
        <v>162</v>
      </c>
      <c r="AN284" s="25" t="s">
        <v>80</v>
      </c>
      <c r="AO284" s="25" t="s">
        <v>83</v>
      </c>
      <c r="AP284" s="25" t="s">
        <v>123</v>
      </c>
      <c r="AQ284" s="25" t="s">
        <v>83</v>
      </c>
      <c r="AR284" s="25" t="s">
        <v>124</v>
      </c>
      <c r="AS284" s="25" t="s">
        <v>2328</v>
      </c>
      <c r="AT284" s="25"/>
      <c r="AU284" s="20"/>
      <c r="AV284" s="21" t="s">
        <v>85</v>
      </c>
      <c r="AW284" s="21" t="s">
        <v>2329</v>
      </c>
      <c r="AX284" s="29" t="s">
        <v>2330</v>
      </c>
      <c r="AY284" s="29" t="s">
        <v>2331</v>
      </c>
      <c r="AZ284" s="29" t="s">
        <v>2332</v>
      </c>
      <c r="BA284" s="21"/>
      <c r="BB284" s="21"/>
      <c r="BC284" s="21"/>
      <c r="BD284" s="21"/>
      <c r="BE284" s="21" t="s">
        <v>109</v>
      </c>
      <c r="BF284" s="30"/>
      <c r="BG284" s="30"/>
      <c r="BH284" s="30"/>
      <c r="BI284" s="30"/>
    </row>
    <row r="285" customFormat="false" ht="18" hidden="false" customHeight="true" outlineLevel="0" collapsed="false">
      <c r="A285" s="20" t="n">
        <v>282</v>
      </c>
      <c r="B285" s="21" t="s">
        <v>2150</v>
      </c>
      <c r="C285" s="21" t="s">
        <v>616</v>
      </c>
      <c r="D285" s="21" t="s">
        <v>1968</v>
      </c>
      <c r="E285" s="22" t="n">
        <v>43382</v>
      </c>
      <c r="F285" s="23" t="s">
        <v>129</v>
      </c>
      <c r="G285" s="23" t="s">
        <v>62</v>
      </c>
      <c r="H285" s="23" t="s">
        <v>462</v>
      </c>
      <c r="I285" s="24" t="s">
        <v>94</v>
      </c>
      <c r="J285" s="24" t="s">
        <v>95</v>
      </c>
      <c r="K285" s="24" t="s">
        <v>113</v>
      </c>
      <c r="L285" s="24" t="s">
        <v>67</v>
      </c>
      <c r="M285" s="25" t="n">
        <v>1</v>
      </c>
      <c r="N285" s="25" t="s">
        <v>68</v>
      </c>
      <c r="O285" s="25" t="s">
        <v>2333</v>
      </c>
      <c r="P285" s="25" t="s">
        <v>70</v>
      </c>
      <c r="Q285" s="25" t="s">
        <v>97</v>
      </c>
      <c r="R285" s="26" t="s">
        <v>72</v>
      </c>
      <c r="S285" s="26" t="s">
        <v>73</v>
      </c>
      <c r="T285" s="26" t="n">
        <v>30</v>
      </c>
      <c r="U285" s="26" t="s">
        <v>99</v>
      </c>
      <c r="V285" s="26" t="s">
        <v>74</v>
      </c>
      <c r="W285" s="26" t="s">
        <v>75</v>
      </c>
      <c r="X285" s="26" t="s">
        <v>76</v>
      </c>
      <c r="Y285" s="26" t="s">
        <v>72</v>
      </c>
      <c r="Z285" s="26" t="s">
        <v>72</v>
      </c>
      <c r="AA285" s="26" t="s">
        <v>200</v>
      </c>
      <c r="AB285" s="26" t="s">
        <v>148</v>
      </c>
      <c r="AC285" s="27" t="s">
        <v>79</v>
      </c>
      <c r="AD285" s="27" t="s">
        <v>79</v>
      </c>
      <c r="AE285" s="27" t="s">
        <v>79</v>
      </c>
      <c r="AF285" s="27" t="s">
        <v>79</v>
      </c>
      <c r="AG285" s="27" t="s">
        <v>79</v>
      </c>
      <c r="AH285" s="27" t="s">
        <v>79</v>
      </c>
      <c r="AI285" s="27" t="s">
        <v>79</v>
      </c>
      <c r="AJ285" s="27" t="s">
        <v>79</v>
      </c>
      <c r="AK285" s="27" t="s">
        <v>79</v>
      </c>
      <c r="AL285" s="27" t="s">
        <v>79</v>
      </c>
      <c r="AM285" s="27" t="s">
        <v>79</v>
      </c>
      <c r="AN285" s="25" t="s">
        <v>201</v>
      </c>
      <c r="AO285" s="25" t="s">
        <v>123</v>
      </c>
      <c r="AP285" s="25" t="s">
        <v>123</v>
      </c>
      <c r="AQ285" s="25" t="s">
        <v>83</v>
      </c>
      <c r="AR285" s="25" t="s">
        <v>104</v>
      </c>
      <c r="AS285" s="25"/>
      <c r="AT285" s="25"/>
      <c r="AU285" s="20"/>
      <c r="AV285" s="21" t="s">
        <v>85</v>
      </c>
      <c r="AW285" s="21" t="s">
        <v>2334</v>
      </c>
      <c r="AX285" s="29" t="s">
        <v>2335</v>
      </c>
      <c r="AY285" s="21"/>
      <c r="AZ285" s="21"/>
      <c r="BA285" s="21"/>
      <c r="BB285" s="21"/>
      <c r="BC285" s="21"/>
      <c r="BD285" s="21"/>
      <c r="BE285" s="21" t="s">
        <v>90</v>
      </c>
      <c r="BF285" s="30"/>
      <c r="BG285" s="30"/>
      <c r="BH285" s="30"/>
      <c r="BI285" s="30"/>
    </row>
    <row r="286" customFormat="false" ht="18" hidden="false" customHeight="true" outlineLevel="0" collapsed="false">
      <c r="A286" s="20" t="n">
        <v>283</v>
      </c>
      <c r="B286" s="21" t="s">
        <v>2150</v>
      </c>
      <c r="C286" s="21" t="s">
        <v>616</v>
      </c>
      <c r="D286" s="21" t="s">
        <v>1968</v>
      </c>
      <c r="E286" s="22" t="n">
        <v>43397</v>
      </c>
      <c r="F286" s="23" t="s">
        <v>91</v>
      </c>
      <c r="G286" s="23" t="s">
        <v>92</v>
      </c>
      <c r="H286" s="23" t="s">
        <v>2336</v>
      </c>
      <c r="I286" s="24" t="s">
        <v>755</v>
      </c>
      <c r="J286" s="24" t="s">
        <v>95</v>
      </c>
      <c r="K286" s="24" t="s">
        <v>66</v>
      </c>
      <c r="L286" s="24" t="s">
        <v>67</v>
      </c>
      <c r="M286" s="25" t="n">
        <v>1</v>
      </c>
      <c r="N286" s="25" t="s">
        <v>68</v>
      </c>
      <c r="O286" s="25" t="s">
        <v>2337</v>
      </c>
      <c r="P286" s="25" t="s">
        <v>70</v>
      </c>
      <c r="Q286" s="25" t="s">
        <v>97</v>
      </c>
      <c r="R286" s="26" t="s">
        <v>2338</v>
      </c>
      <c r="S286" s="26" t="s">
        <v>73</v>
      </c>
      <c r="T286" s="26" t="n">
        <v>27</v>
      </c>
      <c r="U286" s="26" t="s">
        <v>99</v>
      </c>
      <c r="V286" s="26" t="s">
        <v>74</v>
      </c>
      <c r="W286" s="26" t="s">
        <v>75</v>
      </c>
      <c r="X286" s="26" t="s">
        <v>76</v>
      </c>
      <c r="Y286" s="26" t="s">
        <v>100</v>
      </c>
      <c r="Z286" s="26" t="s">
        <v>100</v>
      </c>
      <c r="AA286" s="26" t="s">
        <v>2339</v>
      </c>
      <c r="AB286" s="26" t="s">
        <v>148</v>
      </c>
      <c r="AC286" s="27" t="s">
        <v>79</v>
      </c>
      <c r="AD286" s="27" t="s">
        <v>79</v>
      </c>
      <c r="AE286" s="27" t="s">
        <v>79</v>
      </c>
      <c r="AF286" s="27" t="s">
        <v>79</v>
      </c>
      <c r="AG286" s="27" t="s">
        <v>79</v>
      </c>
      <c r="AH286" s="27" t="s">
        <v>79</v>
      </c>
      <c r="AI286" s="27" t="s">
        <v>79</v>
      </c>
      <c r="AJ286" s="27" t="s">
        <v>79</v>
      </c>
      <c r="AK286" s="27" t="s">
        <v>79</v>
      </c>
      <c r="AL286" s="27" t="s">
        <v>79</v>
      </c>
      <c r="AM286" s="27" t="s">
        <v>79</v>
      </c>
      <c r="AN286" s="25" t="s">
        <v>103</v>
      </c>
      <c r="AO286" s="25" t="s">
        <v>2284</v>
      </c>
      <c r="AP286" s="25" t="s">
        <v>82</v>
      </c>
      <c r="AQ286" s="25" t="s">
        <v>608</v>
      </c>
      <c r="AR286" s="25" t="s">
        <v>84</v>
      </c>
      <c r="AS286" s="25" t="s">
        <v>2340</v>
      </c>
      <c r="AT286" s="25" t="s">
        <v>2341</v>
      </c>
      <c r="AU286" s="20" t="s">
        <v>2342</v>
      </c>
      <c r="AV286" s="21" t="s">
        <v>85</v>
      </c>
      <c r="AW286" s="21" t="s">
        <v>2343</v>
      </c>
      <c r="AX286" s="29" t="s">
        <v>2344</v>
      </c>
      <c r="AY286" s="21" t="s">
        <v>2345</v>
      </c>
      <c r="AZ286" s="21"/>
      <c r="BA286" s="21"/>
      <c r="BB286" s="21"/>
      <c r="BC286" s="21"/>
      <c r="BD286" s="21"/>
      <c r="BE286" s="21" t="s">
        <v>109</v>
      </c>
      <c r="BF286" s="30"/>
      <c r="BG286" s="30"/>
      <c r="BH286" s="30"/>
      <c r="BI286" s="30"/>
    </row>
    <row r="287" customFormat="false" ht="18" hidden="false" customHeight="true" outlineLevel="0" collapsed="false">
      <c r="A287" s="20" t="n">
        <v>284</v>
      </c>
      <c r="B287" s="21" t="s">
        <v>2150</v>
      </c>
      <c r="C287" s="21" t="s">
        <v>616</v>
      </c>
      <c r="D287" s="21" t="s">
        <v>1968</v>
      </c>
      <c r="E287" s="22" t="n">
        <v>43398</v>
      </c>
      <c r="F287" s="23" t="s">
        <v>954</v>
      </c>
      <c r="G287" s="23" t="s">
        <v>955</v>
      </c>
      <c r="H287" s="23" t="s">
        <v>2346</v>
      </c>
      <c r="I287" s="24" t="s">
        <v>94</v>
      </c>
      <c r="J287" s="24" t="s">
        <v>95</v>
      </c>
      <c r="K287" s="24" t="s">
        <v>66</v>
      </c>
      <c r="L287" s="24" t="s">
        <v>67</v>
      </c>
      <c r="M287" s="25" t="n">
        <v>1</v>
      </c>
      <c r="N287" s="25" t="s">
        <v>68</v>
      </c>
      <c r="O287" s="25" t="s">
        <v>2347</v>
      </c>
      <c r="P287" s="25" t="s">
        <v>70</v>
      </c>
      <c r="Q287" s="25" t="s">
        <v>97</v>
      </c>
      <c r="R287" s="26" t="s">
        <v>72</v>
      </c>
      <c r="S287" s="26" t="s">
        <v>73</v>
      </c>
      <c r="T287" s="26" t="n">
        <v>30</v>
      </c>
      <c r="U287" s="26" t="s">
        <v>99</v>
      </c>
      <c r="V287" s="26" t="s">
        <v>74</v>
      </c>
      <c r="W287" s="26" t="s">
        <v>75</v>
      </c>
      <c r="X287" s="26" t="s">
        <v>76</v>
      </c>
      <c r="Y287" s="26" t="s">
        <v>72</v>
      </c>
      <c r="Z287" s="26" t="s">
        <v>72</v>
      </c>
      <c r="AA287" s="26" t="s">
        <v>2348</v>
      </c>
      <c r="AB287" s="26" t="s">
        <v>213</v>
      </c>
      <c r="AC287" s="27" t="s">
        <v>79</v>
      </c>
      <c r="AD287" s="27" t="s">
        <v>79</v>
      </c>
      <c r="AE287" s="27" t="s">
        <v>79</v>
      </c>
      <c r="AF287" s="27" t="s">
        <v>79</v>
      </c>
      <c r="AG287" s="27" t="s">
        <v>79</v>
      </c>
      <c r="AH287" s="27" t="s">
        <v>79</v>
      </c>
      <c r="AI287" s="27" t="s">
        <v>79</v>
      </c>
      <c r="AJ287" s="27" t="s">
        <v>79</v>
      </c>
      <c r="AK287" s="27" t="s">
        <v>79</v>
      </c>
      <c r="AL287" s="27" t="s">
        <v>79</v>
      </c>
      <c r="AM287" s="27" t="s">
        <v>79</v>
      </c>
      <c r="AN287" s="25" t="s">
        <v>102</v>
      </c>
      <c r="AO287" s="25" t="s">
        <v>83</v>
      </c>
      <c r="AP287" s="25" t="s">
        <v>103</v>
      </c>
      <c r="AQ287" s="25" t="s">
        <v>83</v>
      </c>
      <c r="AR287" s="25" t="s">
        <v>104</v>
      </c>
      <c r="AS287" s="25"/>
      <c r="AT287" s="25"/>
      <c r="AU287" s="20"/>
      <c r="AV287" s="21" t="s">
        <v>85</v>
      </c>
      <c r="AW287" s="21" t="s">
        <v>2349</v>
      </c>
      <c r="AX287" s="29" t="s">
        <v>2350</v>
      </c>
      <c r="AY287" s="29" t="s">
        <v>2351</v>
      </c>
      <c r="AZ287" s="29" t="s">
        <v>2352</v>
      </c>
      <c r="BA287" s="21"/>
      <c r="BB287" s="21"/>
      <c r="BC287" s="21"/>
      <c r="BD287" s="21"/>
      <c r="BE287" s="21" t="s">
        <v>109</v>
      </c>
      <c r="BF287" s="30"/>
      <c r="BG287" s="30"/>
      <c r="BH287" s="30"/>
      <c r="BI287" s="30"/>
    </row>
    <row r="288" customFormat="false" ht="18" hidden="false" customHeight="true" outlineLevel="0" collapsed="false">
      <c r="A288" s="20" t="n">
        <v>285</v>
      </c>
      <c r="B288" s="21" t="s">
        <v>2150</v>
      </c>
      <c r="C288" s="21" t="s">
        <v>616</v>
      </c>
      <c r="D288" s="21" t="s">
        <v>1968</v>
      </c>
      <c r="E288" s="22" t="n">
        <v>43404</v>
      </c>
      <c r="F288" s="23" t="s">
        <v>818</v>
      </c>
      <c r="G288" s="23" t="s">
        <v>182</v>
      </c>
      <c r="H288" s="23" t="s">
        <v>2353</v>
      </c>
      <c r="I288" s="24" t="s">
        <v>2354</v>
      </c>
      <c r="J288" s="24" t="s">
        <v>95</v>
      </c>
      <c r="K288" s="24" t="s">
        <v>66</v>
      </c>
      <c r="L288" s="24" t="s">
        <v>67</v>
      </c>
      <c r="M288" s="25" t="n">
        <v>1</v>
      </c>
      <c r="N288" s="25" t="s">
        <v>68</v>
      </c>
      <c r="O288" s="25" t="s">
        <v>2355</v>
      </c>
      <c r="P288" s="25" t="s">
        <v>70</v>
      </c>
      <c r="Q288" s="25" t="s">
        <v>71</v>
      </c>
      <c r="R288" s="26" t="s">
        <v>79</v>
      </c>
      <c r="S288" s="26" t="s">
        <v>79</v>
      </c>
      <c r="T288" s="26" t="s">
        <v>79</v>
      </c>
      <c r="U288" s="26" t="s">
        <v>79</v>
      </c>
      <c r="V288" s="26" t="s">
        <v>79</v>
      </c>
      <c r="W288" s="26" t="s">
        <v>79</v>
      </c>
      <c r="X288" s="26" t="s">
        <v>79</v>
      </c>
      <c r="Y288" s="26" t="s">
        <v>79</v>
      </c>
      <c r="Z288" s="26" t="s">
        <v>79</v>
      </c>
      <c r="AA288" s="26" t="s">
        <v>79</v>
      </c>
      <c r="AB288" s="26" t="s">
        <v>79</v>
      </c>
      <c r="AC288" s="27" t="s">
        <v>2356</v>
      </c>
      <c r="AD288" s="27" t="s">
        <v>73</v>
      </c>
      <c r="AE288" s="27" t="n">
        <v>21</v>
      </c>
      <c r="AF288" s="27" t="s">
        <v>99</v>
      </c>
      <c r="AG288" s="27" t="s">
        <v>74</v>
      </c>
      <c r="AH288" s="27" t="s">
        <v>75</v>
      </c>
      <c r="AI288" s="27" t="s">
        <v>76</v>
      </c>
      <c r="AJ288" s="27" t="s">
        <v>72</v>
      </c>
      <c r="AK288" s="27" t="s">
        <v>72</v>
      </c>
      <c r="AL288" s="27" t="s">
        <v>2357</v>
      </c>
      <c r="AM288" s="27" t="s">
        <v>78</v>
      </c>
      <c r="AN288" s="25" t="s">
        <v>123</v>
      </c>
      <c r="AO288" s="25" t="s">
        <v>83</v>
      </c>
      <c r="AP288" s="25" t="s">
        <v>123</v>
      </c>
      <c r="AQ288" s="25" t="s">
        <v>83</v>
      </c>
      <c r="AR288" s="25" t="s">
        <v>124</v>
      </c>
      <c r="AS288" s="25"/>
      <c r="AT288" s="25"/>
      <c r="AU288" s="20"/>
      <c r="AV288" s="21" t="s">
        <v>85</v>
      </c>
      <c r="AW288" s="21" t="s">
        <v>2358</v>
      </c>
      <c r="AX288" s="29" t="s">
        <v>2359</v>
      </c>
      <c r="AY288" s="21"/>
      <c r="AZ288" s="21"/>
      <c r="BA288" s="21"/>
      <c r="BB288" s="21"/>
      <c r="BC288" s="21"/>
      <c r="BD288" s="21"/>
      <c r="BE288" s="21" t="s">
        <v>90</v>
      </c>
      <c r="BF288" s="30"/>
      <c r="BG288" s="30"/>
      <c r="BH288" s="30"/>
      <c r="BI288" s="30"/>
    </row>
    <row r="289" customFormat="false" ht="18" hidden="false" customHeight="true" outlineLevel="0" collapsed="false">
      <c r="A289" s="20" t="n">
        <v>286</v>
      </c>
      <c r="B289" s="21" t="s">
        <v>2150</v>
      </c>
      <c r="C289" s="21" t="s">
        <v>616</v>
      </c>
      <c r="D289" s="21" t="s">
        <v>1968</v>
      </c>
      <c r="E289" s="22" t="n">
        <v>43404</v>
      </c>
      <c r="F289" s="23" t="s">
        <v>501</v>
      </c>
      <c r="G289" s="23" t="s">
        <v>206</v>
      </c>
      <c r="H289" s="23" t="s">
        <v>2360</v>
      </c>
      <c r="I289" s="24" t="s">
        <v>144</v>
      </c>
      <c r="J289" s="24" t="s">
        <v>95</v>
      </c>
      <c r="K289" s="24" t="s">
        <v>66</v>
      </c>
      <c r="L289" s="24" t="s">
        <v>67</v>
      </c>
      <c r="M289" s="25" t="n">
        <v>1</v>
      </c>
      <c r="N289" s="25" t="s">
        <v>68</v>
      </c>
      <c r="O289" s="25" t="s">
        <v>2361</v>
      </c>
      <c r="P289" s="25" t="s">
        <v>70</v>
      </c>
      <c r="Q289" s="25" t="s">
        <v>97</v>
      </c>
      <c r="R289" s="26" t="s">
        <v>1771</v>
      </c>
      <c r="S289" s="26" t="s">
        <v>73</v>
      </c>
      <c r="T289" s="26" t="n">
        <v>30</v>
      </c>
      <c r="U289" s="26" t="s">
        <v>99</v>
      </c>
      <c r="V289" s="26" t="s">
        <v>74</v>
      </c>
      <c r="W289" s="26" t="s">
        <v>75</v>
      </c>
      <c r="X289" s="26" t="s">
        <v>76</v>
      </c>
      <c r="Y289" s="26" t="s">
        <v>2362</v>
      </c>
      <c r="Z289" s="26" t="s">
        <v>312</v>
      </c>
      <c r="AA289" s="26" t="s">
        <v>1040</v>
      </c>
      <c r="AB289" s="26" t="s">
        <v>162</v>
      </c>
      <c r="AC289" s="27" t="s">
        <v>79</v>
      </c>
      <c r="AD289" s="27" t="s">
        <v>79</v>
      </c>
      <c r="AE289" s="27" t="s">
        <v>79</v>
      </c>
      <c r="AF289" s="27" t="s">
        <v>79</v>
      </c>
      <c r="AG289" s="27" t="s">
        <v>79</v>
      </c>
      <c r="AH289" s="27" t="s">
        <v>79</v>
      </c>
      <c r="AI289" s="27" t="s">
        <v>79</v>
      </c>
      <c r="AJ289" s="27" t="s">
        <v>79</v>
      </c>
      <c r="AK289" s="27" t="s">
        <v>79</v>
      </c>
      <c r="AL289" s="27" t="s">
        <v>79</v>
      </c>
      <c r="AM289" s="27" t="s">
        <v>79</v>
      </c>
      <c r="AN289" s="25" t="s">
        <v>201</v>
      </c>
      <c r="AO289" s="25" t="s">
        <v>123</v>
      </c>
      <c r="AP289" s="25" t="s">
        <v>123</v>
      </c>
      <c r="AQ289" s="25" t="s">
        <v>83</v>
      </c>
      <c r="AR289" s="25" t="s">
        <v>104</v>
      </c>
      <c r="AS289" s="25"/>
      <c r="AT289" s="25"/>
      <c r="AU289" s="20"/>
      <c r="AV289" s="21" t="s">
        <v>85</v>
      </c>
      <c r="AW289" s="21" t="s">
        <v>2363</v>
      </c>
      <c r="AX289" s="29" t="s">
        <v>2364</v>
      </c>
      <c r="AY289" s="29" t="s">
        <v>2365</v>
      </c>
      <c r="AZ289" s="29" t="s">
        <v>2366</v>
      </c>
      <c r="BA289" s="21"/>
      <c r="BB289" s="21"/>
      <c r="BC289" s="21"/>
      <c r="BD289" s="21"/>
      <c r="BE289" s="21" t="s">
        <v>90</v>
      </c>
      <c r="BF289" s="30"/>
      <c r="BG289" s="30"/>
      <c r="BH289" s="30"/>
      <c r="BI289" s="30"/>
    </row>
    <row r="290" customFormat="false" ht="18" hidden="false" customHeight="true" outlineLevel="0" collapsed="false">
      <c r="A290" s="20" t="n">
        <v>287</v>
      </c>
      <c r="B290" s="21" t="s">
        <v>2150</v>
      </c>
      <c r="C290" s="21" t="s">
        <v>688</v>
      </c>
      <c r="D290" s="21" t="s">
        <v>1968</v>
      </c>
      <c r="E290" s="22" t="n">
        <v>43407</v>
      </c>
      <c r="F290" s="23" t="s">
        <v>329</v>
      </c>
      <c r="G290" s="23" t="s">
        <v>62</v>
      </c>
      <c r="H290" s="23" t="s">
        <v>2367</v>
      </c>
      <c r="I290" s="24" t="s">
        <v>2368</v>
      </c>
      <c r="J290" s="24" t="s">
        <v>65</v>
      </c>
      <c r="K290" s="24" t="s">
        <v>113</v>
      </c>
      <c r="L290" s="24" t="s">
        <v>67</v>
      </c>
      <c r="M290" s="25" t="n">
        <v>1</v>
      </c>
      <c r="N290" s="25" t="s">
        <v>68</v>
      </c>
      <c r="O290" s="25" t="s">
        <v>2369</v>
      </c>
      <c r="P290" s="25" t="s">
        <v>73</v>
      </c>
      <c r="Q290" s="25" t="s">
        <v>100</v>
      </c>
      <c r="R290" s="26" t="s">
        <v>850</v>
      </c>
      <c r="S290" s="26" t="s">
        <v>73</v>
      </c>
      <c r="T290" s="26" t="n">
        <v>17</v>
      </c>
      <c r="U290" s="26" t="s">
        <v>159</v>
      </c>
      <c r="V290" s="26" t="s">
        <v>119</v>
      </c>
      <c r="W290" s="26" t="s">
        <v>120</v>
      </c>
      <c r="X290" s="26" t="s">
        <v>160</v>
      </c>
      <c r="Y290" s="26" t="s">
        <v>359</v>
      </c>
      <c r="Z290" s="26" t="s">
        <v>360</v>
      </c>
      <c r="AA290" s="26" t="s">
        <v>2370</v>
      </c>
      <c r="AB290" s="26" t="s">
        <v>138</v>
      </c>
      <c r="AC290" s="27" t="s">
        <v>79</v>
      </c>
      <c r="AD290" s="27" t="s">
        <v>79</v>
      </c>
      <c r="AE290" s="27" t="s">
        <v>79</v>
      </c>
      <c r="AF290" s="27" t="s">
        <v>79</v>
      </c>
      <c r="AG290" s="27" t="s">
        <v>79</v>
      </c>
      <c r="AH290" s="27" t="s">
        <v>79</v>
      </c>
      <c r="AI290" s="27" t="s">
        <v>79</v>
      </c>
      <c r="AJ290" s="27" t="s">
        <v>79</v>
      </c>
      <c r="AK290" s="27" t="s">
        <v>79</v>
      </c>
      <c r="AL290" s="27" t="s">
        <v>79</v>
      </c>
      <c r="AM290" s="27" t="s">
        <v>79</v>
      </c>
      <c r="AN290" s="25" t="s">
        <v>102</v>
      </c>
      <c r="AO290" s="25" t="s">
        <v>83</v>
      </c>
      <c r="AP290" s="25" t="s">
        <v>103</v>
      </c>
      <c r="AQ290" s="25" t="s">
        <v>83</v>
      </c>
      <c r="AR290" s="25" t="s">
        <v>104</v>
      </c>
      <c r="AS290" s="25" t="s">
        <v>2371</v>
      </c>
      <c r="AT290" s="25"/>
      <c r="AU290" s="20"/>
      <c r="AV290" s="21" t="s">
        <v>85</v>
      </c>
      <c r="AW290" s="21" t="s">
        <v>2372</v>
      </c>
      <c r="AX290" s="29" t="s">
        <v>2373</v>
      </c>
      <c r="AY290" s="29" t="s">
        <v>2374</v>
      </c>
      <c r="AZ290" s="29" t="s">
        <v>2375</v>
      </c>
      <c r="BA290" s="21"/>
      <c r="BB290" s="21"/>
      <c r="BC290" s="21"/>
      <c r="BD290" s="21"/>
      <c r="BE290" s="21" t="s">
        <v>109</v>
      </c>
      <c r="BF290" s="30"/>
      <c r="BG290" s="30"/>
      <c r="BH290" s="30"/>
      <c r="BI290" s="30"/>
    </row>
    <row r="291" customFormat="false" ht="18" hidden="false" customHeight="true" outlineLevel="0" collapsed="false">
      <c r="A291" s="20" t="n">
        <v>288</v>
      </c>
      <c r="B291" s="21" t="s">
        <v>2150</v>
      </c>
      <c r="C291" s="21" t="s">
        <v>688</v>
      </c>
      <c r="D291" s="21" t="s">
        <v>1968</v>
      </c>
      <c r="E291" s="22" t="n">
        <v>43429</v>
      </c>
      <c r="F291" s="23" t="s">
        <v>91</v>
      </c>
      <c r="G291" s="23" t="s">
        <v>92</v>
      </c>
      <c r="H291" s="23" t="s">
        <v>269</v>
      </c>
      <c r="I291" s="24" t="s">
        <v>1493</v>
      </c>
      <c r="J291" s="24" t="s">
        <v>65</v>
      </c>
      <c r="K291" s="24" t="s">
        <v>113</v>
      </c>
      <c r="L291" s="24" t="s">
        <v>67</v>
      </c>
      <c r="M291" s="25" t="n">
        <v>1</v>
      </c>
      <c r="N291" s="25" t="s">
        <v>68</v>
      </c>
      <c r="O291" s="25" t="s">
        <v>2376</v>
      </c>
      <c r="P291" s="25" t="s">
        <v>70</v>
      </c>
      <c r="Q291" s="25" t="s">
        <v>360</v>
      </c>
      <c r="R291" s="26" t="s">
        <v>72</v>
      </c>
      <c r="S291" s="26" t="s">
        <v>73</v>
      </c>
      <c r="T291" s="26" t="n">
        <v>16</v>
      </c>
      <c r="U291" s="26" t="s">
        <v>159</v>
      </c>
      <c r="V291" s="26" t="s">
        <v>135</v>
      </c>
      <c r="W291" s="26" t="s">
        <v>136</v>
      </c>
      <c r="X291" s="26" t="s">
        <v>160</v>
      </c>
      <c r="Y291" s="26" t="s">
        <v>359</v>
      </c>
      <c r="Z291" s="26" t="s">
        <v>360</v>
      </c>
      <c r="AA291" s="26" t="s">
        <v>2377</v>
      </c>
      <c r="AB291" s="26" t="s">
        <v>162</v>
      </c>
      <c r="AC291" s="27" t="s">
        <v>79</v>
      </c>
      <c r="AD291" s="27" t="s">
        <v>79</v>
      </c>
      <c r="AE291" s="27" t="s">
        <v>79</v>
      </c>
      <c r="AF291" s="27" t="s">
        <v>79</v>
      </c>
      <c r="AG291" s="27" t="s">
        <v>79</v>
      </c>
      <c r="AH291" s="27" t="s">
        <v>79</v>
      </c>
      <c r="AI291" s="27" t="s">
        <v>79</v>
      </c>
      <c r="AJ291" s="27" t="s">
        <v>79</v>
      </c>
      <c r="AK291" s="27" t="s">
        <v>79</v>
      </c>
      <c r="AL291" s="27" t="s">
        <v>79</v>
      </c>
      <c r="AM291" s="27" t="s">
        <v>79</v>
      </c>
      <c r="AN291" s="25" t="s">
        <v>123</v>
      </c>
      <c r="AO291" s="25" t="s">
        <v>83</v>
      </c>
      <c r="AP291" s="25" t="s">
        <v>123</v>
      </c>
      <c r="AQ291" s="25" t="s">
        <v>83</v>
      </c>
      <c r="AR291" s="25" t="s">
        <v>124</v>
      </c>
      <c r="AS291" s="25"/>
      <c r="AT291" s="25"/>
      <c r="AU291" s="20" t="s">
        <v>2378</v>
      </c>
      <c r="AV291" s="21" t="s">
        <v>85</v>
      </c>
      <c r="AW291" s="21" t="s">
        <v>2379</v>
      </c>
      <c r="AX291" s="29" t="s">
        <v>2380</v>
      </c>
      <c r="AY291" s="29" t="s">
        <v>2381</v>
      </c>
      <c r="AZ291" s="29" t="s">
        <v>2382</v>
      </c>
      <c r="BA291" s="21"/>
      <c r="BB291" s="21"/>
      <c r="BC291" s="21"/>
      <c r="BD291" s="21"/>
      <c r="BE291" s="21" t="s">
        <v>90</v>
      </c>
      <c r="BF291" s="30"/>
      <c r="BG291" s="30"/>
      <c r="BH291" s="30"/>
      <c r="BI291" s="30"/>
    </row>
    <row r="292" customFormat="false" ht="18" hidden="false" customHeight="true" outlineLevel="0" collapsed="false">
      <c r="A292" s="20" t="n">
        <v>289</v>
      </c>
      <c r="B292" s="21" t="s">
        <v>2150</v>
      </c>
      <c r="C292" s="21" t="s">
        <v>688</v>
      </c>
      <c r="D292" s="21" t="s">
        <v>1968</v>
      </c>
      <c r="E292" s="22" t="n">
        <v>43431</v>
      </c>
      <c r="F292" s="23" t="s">
        <v>258</v>
      </c>
      <c r="G292" s="23" t="s">
        <v>182</v>
      </c>
      <c r="H292" s="23" t="s">
        <v>2383</v>
      </c>
      <c r="I292" s="24" t="s">
        <v>94</v>
      </c>
      <c r="J292" s="24" t="s">
        <v>95</v>
      </c>
      <c r="K292" s="24" t="s">
        <v>570</v>
      </c>
      <c r="L292" s="24" t="s">
        <v>172</v>
      </c>
      <c r="M292" s="25" t="n">
        <v>1</v>
      </c>
      <c r="N292" s="25" t="s">
        <v>68</v>
      </c>
      <c r="O292" s="25" t="s">
        <v>2384</v>
      </c>
      <c r="P292" s="25" t="s">
        <v>70</v>
      </c>
      <c r="Q292" s="25" t="s">
        <v>282</v>
      </c>
      <c r="R292" s="26" t="s">
        <v>2385</v>
      </c>
      <c r="S292" s="26" t="s">
        <v>73</v>
      </c>
      <c r="T292" s="26" t="n">
        <v>33</v>
      </c>
      <c r="U292" s="26" t="s">
        <v>99</v>
      </c>
      <c r="V292" s="26" t="s">
        <v>74</v>
      </c>
      <c r="W292" s="26" t="s">
        <v>75</v>
      </c>
      <c r="X292" s="26" t="s">
        <v>76</v>
      </c>
      <c r="Y292" s="26" t="s">
        <v>72</v>
      </c>
      <c r="Z292" s="26" t="s">
        <v>72</v>
      </c>
      <c r="AA292" s="26" t="s">
        <v>2386</v>
      </c>
      <c r="AB292" s="26" t="s">
        <v>162</v>
      </c>
      <c r="AC292" s="27" t="s">
        <v>79</v>
      </c>
      <c r="AD292" s="27" t="s">
        <v>79</v>
      </c>
      <c r="AE292" s="27" t="s">
        <v>79</v>
      </c>
      <c r="AF292" s="27" t="s">
        <v>79</v>
      </c>
      <c r="AG292" s="27" t="s">
        <v>79</v>
      </c>
      <c r="AH292" s="27" t="s">
        <v>79</v>
      </c>
      <c r="AI292" s="27" t="s">
        <v>79</v>
      </c>
      <c r="AJ292" s="27" t="s">
        <v>79</v>
      </c>
      <c r="AK292" s="27" t="s">
        <v>79</v>
      </c>
      <c r="AL292" s="27" t="s">
        <v>79</v>
      </c>
      <c r="AM292" s="27" t="s">
        <v>79</v>
      </c>
      <c r="AN292" s="25" t="s">
        <v>102</v>
      </c>
      <c r="AO292" s="25" t="s">
        <v>784</v>
      </c>
      <c r="AP292" s="25" t="s">
        <v>82</v>
      </c>
      <c r="AQ292" s="25" t="s">
        <v>785</v>
      </c>
      <c r="AR292" s="25" t="s">
        <v>84</v>
      </c>
      <c r="AS292" s="25"/>
      <c r="AT292" s="25" t="s">
        <v>2387</v>
      </c>
      <c r="AU292" s="20"/>
      <c r="AV292" s="21" t="s">
        <v>85</v>
      </c>
      <c r="AW292" s="21" t="s">
        <v>2388</v>
      </c>
      <c r="AX292" s="29" t="s">
        <v>2389</v>
      </c>
      <c r="AY292" s="29" t="s">
        <v>2390</v>
      </c>
      <c r="AZ292" s="29" t="s">
        <v>2391</v>
      </c>
      <c r="BA292" s="21"/>
      <c r="BB292" s="21"/>
      <c r="BC292" s="21"/>
      <c r="BD292" s="21"/>
      <c r="BE292" s="21" t="s">
        <v>109</v>
      </c>
      <c r="BF292" s="30"/>
      <c r="BG292" s="30"/>
      <c r="BH292" s="30"/>
      <c r="BI292" s="30"/>
    </row>
    <row r="293" customFormat="false" ht="18" hidden="false" customHeight="true" outlineLevel="0" collapsed="false">
      <c r="A293" s="20" t="n">
        <v>290</v>
      </c>
      <c r="B293" s="21" t="s">
        <v>2150</v>
      </c>
      <c r="C293" s="21" t="s">
        <v>688</v>
      </c>
      <c r="D293" s="21" t="s">
        <v>1968</v>
      </c>
      <c r="E293" s="22" t="n">
        <v>43431</v>
      </c>
      <c r="F293" s="23" t="s">
        <v>258</v>
      </c>
      <c r="G293" s="23" t="s">
        <v>182</v>
      </c>
      <c r="H293" s="23" t="s">
        <v>2383</v>
      </c>
      <c r="I293" s="24" t="s">
        <v>94</v>
      </c>
      <c r="J293" s="24" t="s">
        <v>95</v>
      </c>
      <c r="K293" s="24" t="s">
        <v>2392</v>
      </c>
      <c r="L293" s="24" t="s">
        <v>172</v>
      </c>
      <c r="M293" s="25" t="n">
        <v>1</v>
      </c>
      <c r="N293" s="25" t="s">
        <v>68</v>
      </c>
      <c r="O293" s="25" t="s">
        <v>2393</v>
      </c>
      <c r="P293" s="25" t="s">
        <v>70</v>
      </c>
      <c r="Q293" s="25" t="s">
        <v>282</v>
      </c>
      <c r="R293" s="26" t="s">
        <v>79</v>
      </c>
      <c r="S293" s="26" t="s">
        <v>79</v>
      </c>
      <c r="T293" s="26" t="s">
        <v>79</v>
      </c>
      <c r="U293" s="26" t="s">
        <v>79</v>
      </c>
      <c r="V293" s="26" t="s">
        <v>79</v>
      </c>
      <c r="W293" s="26" t="s">
        <v>79</v>
      </c>
      <c r="X293" s="26" t="s">
        <v>79</v>
      </c>
      <c r="Y293" s="26" t="s">
        <v>79</v>
      </c>
      <c r="Z293" s="26" t="s">
        <v>79</v>
      </c>
      <c r="AA293" s="26" t="s">
        <v>79</v>
      </c>
      <c r="AB293" s="26" t="s">
        <v>79</v>
      </c>
      <c r="AC293" s="27" t="s">
        <v>72</v>
      </c>
      <c r="AD293" s="27" t="s">
        <v>73</v>
      </c>
      <c r="AE293" s="27" t="n">
        <v>0</v>
      </c>
      <c r="AF293" s="27" t="s">
        <v>99</v>
      </c>
      <c r="AG293" s="27" t="s">
        <v>430</v>
      </c>
      <c r="AH293" s="27" t="s">
        <v>315</v>
      </c>
      <c r="AI293" s="27" t="s">
        <v>76</v>
      </c>
      <c r="AJ293" s="27" t="s">
        <v>72</v>
      </c>
      <c r="AK293" s="27" t="s">
        <v>72</v>
      </c>
      <c r="AL293" s="27" t="s">
        <v>2394</v>
      </c>
      <c r="AM293" s="27" t="s">
        <v>162</v>
      </c>
      <c r="AN293" s="25" t="s">
        <v>102</v>
      </c>
      <c r="AO293" s="25" t="s">
        <v>784</v>
      </c>
      <c r="AP293" s="25" t="s">
        <v>82</v>
      </c>
      <c r="AQ293" s="25" t="s">
        <v>785</v>
      </c>
      <c r="AR293" s="25" t="s">
        <v>84</v>
      </c>
      <c r="AS293" s="25"/>
      <c r="AT293" s="25" t="s">
        <v>2387</v>
      </c>
      <c r="AU293" s="20"/>
      <c r="AV293" s="21" t="s">
        <v>85</v>
      </c>
      <c r="AW293" s="21" t="s">
        <v>2388</v>
      </c>
      <c r="AX293" s="29" t="s">
        <v>2389</v>
      </c>
      <c r="AY293" s="29" t="s">
        <v>2390</v>
      </c>
      <c r="AZ293" s="29" t="s">
        <v>2391</v>
      </c>
      <c r="BA293" s="21"/>
      <c r="BB293" s="21"/>
      <c r="BC293" s="21"/>
      <c r="BD293" s="21"/>
      <c r="BE293" s="21" t="s">
        <v>109</v>
      </c>
      <c r="BF293" s="30"/>
      <c r="BG293" s="30"/>
      <c r="BH293" s="30"/>
      <c r="BI293" s="30"/>
    </row>
    <row r="294" customFormat="false" ht="18" hidden="false" customHeight="true" outlineLevel="0" collapsed="false">
      <c r="A294" s="20" t="n">
        <v>291</v>
      </c>
      <c r="B294" s="21" t="s">
        <v>2150</v>
      </c>
      <c r="C294" s="21" t="s">
        <v>688</v>
      </c>
      <c r="D294" s="21" t="s">
        <v>1968</v>
      </c>
      <c r="E294" s="22" t="n">
        <v>43434</v>
      </c>
      <c r="F294" s="23" t="s">
        <v>61</v>
      </c>
      <c r="G294" s="23" t="s">
        <v>62</v>
      </c>
      <c r="H294" s="23" t="s">
        <v>884</v>
      </c>
      <c r="I294" s="24" t="s">
        <v>2395</v>
      </c>
      <c r="J294" s="24" t="s">
        <v>282</v>
      </c>
      <c r="K294" s="24" t="s">
        <v>208</v>
      </c>
      <c r="L294" s="24" t="s">
        <v>209</v>
      </c>
      <c r="M294" s="25" t="n">
        <v>1</v>
      </c>
      <c r="N294" s="25" t="s">
        <v>68</v>
      </c>
      <c r="O294" s="25" t="s">
        <v>2396</v>
      </c>
      <c r="P294" s="25" t="s">
        <v>70</v>
      </c>
      <c r="Q294" s="25" t="s">
        <v>312</v>
      </c>
      <c r="R294" s="26" t="s">
        <v>2397</v>
      </c>
      <c r="S294" s="26" t="s">
        <v>73</v>
      </c>
      <c r="T294" s="26" t="n">
        <v>18</v>
      </c>
      <c r="U294" s="26" t="s">
        <v>157</v>
      </c>
      <c r="V294" s="26" t="s">
        <v>712</v>
      </c>
      <c r="W294" s="26" t="s">
        <v>713</v>
      </c>
      <c r="X294" s="26" t="s">
        <v>121</v>
      </c>
      <c r="Y294" s="26" t="s">
        <v>157</v>
      </c>
      <c r="Z294" s="26" t="s">
        <v>157</v>
      </c>
      <c r="AA294" s="26" t="s">
        <v>2398</v>
      </c>
      <c r="AB294" s="26" t="s">
        <v>324</v>
      </c>
      <c r="AC294" s="27" t="s">
        <v>79</v>
      </c>
      <c r="AD294" s="27" t="s">
        <v>79</v>
      </c>
      <c r="AE294" s="27" t="s">
        <v>79</v>
      </c>
      <c r="AF294" s="27" t="s">
        <v>79</v>
      </c>
      <c r="AG294" s="27" t="s">
        <v>79</v>
      </c>
      <c r="AH294" s="27" t="s">
        <v>79</v>
      </c>
      <c r="AI294" s="27" t="s">
        <v>79</v>
      </c>
      <c r="AJ294" s="27" t="s">
        <v>79</v>
      </c>
      <c r="AK294" s="27" t="s">
        <v>79</v>
      </c>
      <c r="AL294" s="27" t="s">
        <v>79</v>
      </c>
      <c r="AM294" s="27" t="s">
        <v>79</v>
      </c>
      <c r="AN294" s="25" t="s">
        <v>102</v>
      </c>
      <c r="AO294" s="25" t="s">
        <v>1823</v>
      </c>
      <c r="AP294" s="25" t="s">
        <v>82</v>
      </c>
      <c r="AQ294" s="25" t="s">
        <v>1824</v>
      </c>
      <c r="AR294" s="25" t="s">
        <v>84</v>
      </c>
      <c r="AS294" s="25"/>
      <c r="AT294" s="25"/>
      <c r="AU294" s="20"/>
      <c r="AV294" s="21" t="s">
        <v>85</v>
      </c>
      <c r="AW294" s="21" t="s">
        <v>2399</v>
      </c>
      <c r="AX294" s="29" t="s">
        <v>2400</v>
      </c>
      <c r="AY294" s="29" t="s">
        <v>2401</v>
      </c>
      <c r="AZ294" s="29" t="s">
        <v>2402</v>
      </c>
      <c r="BA294" s="21"/>
      <c r="BB294" s="21"/>
      <c r="BC294" s="21"/>
      <c r="BD294" s="21"/>
      <c r="BE294" s="21" t="s">
        <v>109</v>
      </c>
      <c r="BF294" s="30"/>
      <c r="BG294" s="30"/>
      <c r="BH294" s="30"/>
      <c r="BI294" s="30"/>
    </row>
    <row r="295" customFormat="false" ht="18" hidden="false" customHeight="true" outlineLevel="0" collapsed="false">
      <c r="A295" s="20" t="n">
        <v>292</v>
      </c>
      <c r="B295" s="21" t="s">
        <v>2150</v>
      </c>
      <c r="C295" s="21" t="s">
        <v>706</v>
      </c>
      <c r="D295" s="21" t="s">
        <v>1968</v>
      </c>
      <c r="E295" s="22" t="n">
        <v>43436</v>
      </c>
      <c r="F295" s="23" t="s">
        <v>152</v>
      </c>
      <c r="G295" s="23" t="s">
        <v>153</v>
      </c>
      <c r="H295" s="23" t="s">
        <v>379</v>
      </c>
      <c r="I295" s="24" t="s">
        <v>2403</v>
      </c>
      <c r="J295" s="24" t="s">
        <v>218</v>
      </c>
      <c r="K295" s="24" t="s">
        <v>113</v>
      </c>
      <c r="L295" s="24" t="s">
        <v>67</v>
      </c>
      <c r="M295" s="25" t="n">
        <v>3</v>
      </c>
      <c r="N295" s="25" t="s">
        <v>114</v>
      </c>
      <c r="O295" s="31" t="s">
        <v>2404</v>
      </c>
      <c r="P295" s="25" t="s">
        <v>186</v>
      </c>
      <c r="Q295" s="25" t="s">
        <v>72</v>
      </c>
      <c r="R295" s="26" t="s">
        <v>2405</v>
      </c>
      <c r="S295" s="26" t="s">
        <v>73</v>
      </c>
      <c r="T295" s="26" t="n">
        <v>30</v>
      </c>
      <c r="U295" s="26" t="s">
        <v>99</v>
      </c>
      <c r="V295" s="26" t="s">
        <v>135</v>
      </c>
      <c r="W295" s="26" t="s">
        <v>136</v>
      </c>
      <c r="X295" s="26" t="s">
        <v>121</v>
      </c>
      <c r="Y295" s="26" t="s">
        <v>100</v>
      </c>
      <c r="Z295" s="26" t="s">
        <v>100</v>
      </c>
      <c r="AA295" s="26" t="s">
        <v>72</v>
      </c>
      <c r="AB295" s="26" t="s">
        <v>72</v>
      </c>
      <c r="AC295" s="27" t="s">
        <v>79</v>
      </c>
      <c r="AD295" s="27" t="s">
        <v>79</v>
      </c>
      <c r="AE295" s="27" t="s">
        <v>79</v>
      </c>
      <c r="AF295" s="27" t="s">
        <v>79</v>
      </c>
      <c r="AG295" s="27" t="s">
        <v>79</v>
      </c>
      <c r="AH295" s="27" t="s">
        <v>79</v>
      </c>
      <c r="AI295" s="27" t="s">
        <v>79</v>
      </c>
      <c r="AJ295" s="27" t="s">
        <v>79</v>
      </c>
      <c r="AK295" s="27" t="s">
        <v>79</v>
      </c>
      <c r="AL295" s="27" t="s">
        <v>79</v>
      </c>
      <c r="AM295" s="27" t="s">
        <v>79</v>
      </c>
      <c r="AN295" s="25" t="s">
        <v>80</v>
      </c>
      <c r="AO295" s="25" t="s">
        <v>83</v>
      </c>
      <c r="AP295" s="25" t="s">
        <v>123</v>
      </c>
      <c r="AQ295" s="25" t="s">
        <v>83</v>
      </c>
      <c r="AR295" s="25" t="s">
        <v>124</v>
      </c>
      <c r="AS295" s="25"/>
      <c r="AT295" s="25"/>
      <c r="AU295" s="20"/>
      <c r="AV295" s="21" t="s">
        <v>85</v>
      </c>
      <c r="AW295" s="21" t="s">
        <v>2406</v>
      </c>
      <c r="AX295" s="29" t="s">
        <v>2407</v>
      </c>
      <c r="AY295" s="29" t="s">
        <v>2408</v>
      </c>
      <c r="AZ295" s="21"/>
      <c r="BA295" s="21"/>
      <c r="BB295" s="21"/>
      <c r="BC295" s="21"/>
      <c r="BD295" s="21"/>
      <c r="BE295" s="21" t="s">
        <v>90</v>
      </c>
      <c r="BF295" s="30"/>
      <c r="BG295" s="30"/>
      <c r="BH295" s="30"/>
      <c r="BI295" s="30"/>
    </row>
    <row r="296" customFormat="false" ht="18" hidden="false" customHeight="true" outlineLevel="0" collapsed="false">
      <c r="A296" s="20" t="n">
        <v>293</v>
      </c>
      <c r="B296" s="21" t="s">
        <v>2150</v>
      </c>
      <c r="C296" s="21" t="s">
        <v>706</v>
      </c>
      <c r="D296" s="21" t="s">
        <v>1968</v>
      </c>
      <c r="E296" s="22" t="n">
        <v>43445</v>
      </c>
      <c r="F296" s="23" t="s">
        <v>91</v>
      </c>
      <c r="G296" s="23" t="s">
        <v>92</v>
      </c>
      <c r="H296" s="23" t="s">
        <v>269</v>
      </c>
      <c r="I296" s="24" t="s">
        <v>1453</v>
      </c>
      <c r="J296" s="24" t="s">
        <v>95</v>
      </c>
      <c r="K296" s="24" t="s">
        <v>113</v>
      </c>
      <c r="L296" s="24" t="s">
        <v>67</v>
      </c>
      <c r="M296" s="25" t="n">
        <v>1</v>
      </c>
      <c r="N296" s="25" t="s">
        <v>68</v>
      </c>
      <c r="O296" s="25" t="s">
        <v>2409</v>
      </c>
      <c r="P296" s="25" t="s">
        <v>70</v>
      </c>
      <c r="Q296" s="25" t="s">
        <v>312</v>
      </c>
      <c r="R296" s="26" t="s">
        <v>2410</v>
      </c>
      <c r="S296" s="26" t="s">
        <v>73</v>
      </c>
      <c r="T296" s="26" t="n">
        <v>18</v>
      </c>
      <c r="U296" s="26" t="s">
        <v>157</v>
      </c>
      <c r="V296" s="26" t="s">
        <v>135</v>
      </c>
      <c r="W296" s="26" t="s">
        <v>136</v>
      </c>
      <c r="X296" s="26" t="s">
        <v>160</v>
      </c>
      <c r="Y296" s="26" t="s">
        <v>359</v>
      </c>
      <c r="Z296" s="26" t="s">
        <v>360</v>
      </c>
      <c r="AA296" s="26" t="s">
        <v>2411</v>
      </c>
      <c r="AB296" s="26" t="s">
        <v>78</v>
      </c>
      <c r="AC296" s="27" t="s">
        <v>79</v>
      </c>
      <c r="AD296" s="27" t="s">
        <v>79</v>
      </c>
      <c r="AE296" s="27" t="s">
        <v>79</v>
      </c>
      <c r="AF296" s="27" t="s">
        <v>79</v>
      </c>
      <c r="AG296" s="27" t="s">
        <v>79</v>
      </c>
      <c r="AH296" s="27" t="s">
        <v>79</v>
      </c>
      <c r="AI296" s="27" t="s">
        <v>79</v>
      </c>
      <c r="AJ296" s="27" t="s">
        <v>79</v>
      </c>
      <c r="AK296" s="27" t="s">
        <v>79</v>
      </c>
      <c r="AL296" s="27" t="s">
        <v>79</v>
      </c>
      <c r="AM296" s="27" t="s">
        <v>79</v>
      </c>
      <c r="AN296" s="25" t="s">
        <v>102</v>
      </c>
      <c r="AO296" s="25" t="s">
        <v>373</v>
      </c>
      <c r="AP296" s="25" t="s">
        <v>103</v>
      </c>
      <c r="AQ296" s="25" t="s">
        <v>83</v>
      </c>
      <c r="AR296" s="25" t="s">
        <v>104</v>
      </c>
      <c r="AS296" s="25" t="s">
        <v>2412</v>
      </c>
      <c r="AT296" s="25"/>
      <c r="AU296" s="20" t="s">
        <v>2413</v>
      </c>
      <c r="AV296" s="21" t="s">
        <v>85</v>
      </c>
      <c r="AW296" s="21" t="s">
        <v>2414</v>
      </c>
      <c r="AX296" s="29" t="s">
        <v>2415</v>
      </c>
      <c r="AY296" s="29" t="s">
        <v>2416</v>
      </c>
      <c r="AZ296" s="29" t="s">
        <v>2417</v>
      </c>
      <c r="BA296" s="21" t="s">
        <v>2418</v>
      </c>
      <c r="BB296" s="21"/>
      <c r="BC296" s="21"/>
      <c r="BD296" s="21"/>
      <c r="BE296" s="21" t="s">
        <v>109</v>
      </c>
      <c r="BF296" s="30"/>
      <c r="BG296" s="30"/>
      <c r="BH296" s="30"/>
      <c r="BI296" s="30"/>
    </row>
    <row r="297" customFormat="false" ht="18" hidden="false" customHeight="true" outlineLevel="0" collapsed="false">
      <c r="A297" s="20" t="n">
        <v>294</v>
      </c>
      <c r="B297" s="21" t="s">
        <v>2150</v>
      </c>
      <c r="C297" s="21" t="s">
        <v>706</v>
      </c>
      <c r="D297" s="21" t="s">
        <v>1968</v>
      </c>
      <c r="E297" s="22" t="n">
        <v>43446</v>
      </c>
      <c r="F297" s="23" t="s">
        <v>818</v>
      </c>
      <c r="G297" s="23" t="s">
        <v>182</v>
      </c>
      <c r="H297" s="23" t="s">
        <v>819</v>
      </c>
      <c r="I297" s="24" t="s">
        <v>1468</v>
      </c>
      <c r="J297" s="24" t="s">
        <v>95</v>
      </c>
      <c r="K297" s="24" t="s">
        <v>113</v>
      </c>
      <c r="L297" s="24" t="s">
        <v>67</v>
      </c>
      <c r="M297" s="25" t="n">
        <v>1</v>
      </c>
      <c r="N297" s="25" t="s">
        <v>68</v>
      </c>
      <c r="O297" s="25" t="s">
        <v>2419</v>
      </c>
      <c r="P297" s="25" t="s">
        <v>70</v>
      </c>
      <c r="Q297" s="25" t="s">
        <v>97</v>
      </c>
      <c r="R297" s="26" t="s">
        <v>79</v>
      </c>
      <c r="S297" s="26" t="s">
        <v>79</v>
      </c>
      <c r="T297" s="26" t="s">
        <v>79</v>
      </c>
      <c r="U297" s="26" t="s">
        <v>79</v>
      </c>
      <c r="V297" s="26" t="s">
        <v>79</v>
      </c>
      <c r="W297" s="26" t="s">
        <v>79</v>
      </c>
      <c r="X297" s="26" t="s">
        <v>79</v>
      </c>
      <c r="Y297" s="26" t="s">
        <v>79</v>
      </c>
      <c r="Z297" s="26" t="s">
        <v>79</v>
      </c>
      <c r="AA297" s="26" t="s">
        <v>79</v>
      </c>
      <c r="AB297" s="26" t="s">
        <v>79</v>
      </c>
      <c r="AC297" s="27" t="s">
        <v>2420</v>
      </c>
      <c r="AD297" s="27" t="s">
        <v>73</v>
      </c>
      <c r="AE297" s="27" t="n">
        <v>15</v>
      </c>
      <c r="AF297" s="27" t="s">
        <v>159</v>
      </c>
      <c r="AG297" s="27" t="s">
        <v>1705</v>
      </c>
      <c r="AH297" s="27" t="s">
        <v>315</v>
      </c>
      <c r="AI297" s="27" t="s">
        <v>160</v>
      </c>
      <c r="AJ297" s="27" t="s">
        <v>359</v>
      </c>
      <c r="AK297" s="27" t="s">
        <v>360</v>
      </c>
      <c r="AL297" s="27" t="s">
        <v>2421</v>
      </c>
      <c r="AM297" s="27" t="s">
        <v>78</v>
      </c>
      <c r="AN297" s="25" t="s">
        <v>201</v>
      </c>
      <c r="AO297" s="25" t="s">
        <v>123</v>
      </c>
      <c r="AP297" s="25" t="s">
        <v>123</v>
      </c>
      <c r="AQ297" s="25" t="s">
        <v>83</v>
      </c>
      <c r="AR297" s="25" t="s">
        <v>104</v>
      </c>
      <c r="AS297" s="25"/>
      <c r="AT297" s="25"/>
      <c r="AU297" s="20"/>
      <c r="AV297" s="21" t="s">
        <v>85</v>
      </c>
      <c r="AW297" s="21" t="s">
        <v>2422</v>
      </c>
      <c r="AX297" s="29" t="s">
        <v>2423</v>
      </c>
      <c r="AY297" s="29" t="s">
        <v>2424</v>
      </c>
      <c r="AZ297" s="21"/>
      <c r="BA297" s="21"/>
      <c r="BB297" s="21"/>
      <c r="BC297" s="21"/>
      <c r="BD297" s="21"/>
      <c r="BE297" s="21" t="s">
        <v>90</v>
      </c>
      <c r="BF297" s="30"/>
      <c r="BG297" s="30"/>
      <c r="BH297" s="30"/>
      <c r="BI297" s="30"/>
    </row>
    <row r="298" customFormat="false" ht="18" hidden="false" customHeight="true" outlineLevel="0" collapsed="false">
      <c r="A298" s="20" t="n">
        <v>295</v>
      </c>
      <c r="B298" s="21" t="s">
        <v>2150</v>
      </c>
      <c r="C298" s="21" t="s">
        <v>706</v>
      </c>
      <c r="D298" s="21" t="s">
        <v>1968</v>
      </c>
      <c r="E298" s="22" t="n">
        <v>43447</v>
      </c>
      <c r="F298" s="23" t="s">
        <v>129</v>
      </c>
      <c r="G298" s="23" t="s">
        <v>62</v>
      </c>
      <c r="H298" s="23" t="s">
        <v>192</v>
      </c>
      <c r="I298" s="24" t="s">
        <v>2425</v>
      </c>
      <c r="J298" s="24" t="s">
        <v>282</v>
      </c>
      <c r="K298" s="24" t="s">
        <v>2426</v>
      </c>
      <c r="L298" s="24" t="s">
        <v>172</v>
      </c>
      <c r="M298" s="25" t="n">
        <v>2</v>
      </c>
      <c r="N298" s="25" t="s">
        <v>184</v>
      </c>
      <c r="O298" s="31" t="s">
        <v>2427</v>
      </c>
      <c r="P298" s="25" t="s">
        <v>186</v>
      </c>
      <c r="Q298" s="25" t="s">
        <v>72</v>
      </c>
      <c r="R298" s="26" t="s">
        <v>72</v>
      </c>
      <c r="S298" s="26" t="s">
        <v>73</v>
      </c>
      <c r="T298" s="26" t="n">
        <v>22</v>
      </c>
      <c r="U298" s="26" t="s">
        <v>99</v>
      </c>
      <c r="V298" s="26" t="s">
        <v>135</v>
      </c>
      <c r="W298" s="26" t="s">
        <v>136</v>
      </c>
      <c r="X298" s="26" t="s">
        <v>72</v>
      </c>
      <c r="Y298" s="26" t="s">
        <v>72</v>
      </c>
      <c r="Z298" s="26" t="s">
        <v>72</v>
      </c>
      <c r="AA298" s="26" t="s">
        <v>2428</v>
      </c>
      <c r="AB298" s="26" t="s">
        <v>868</v>
      </c>
      <c r="AC298" s="27" t="s">
        <v>79</v>
      </c>
      <c r="AD298" s="27" t="s">
        <v>79</v>
      </c>
      <c r="AE298" s="27" t="s">
        <v>79</v>
      </c>
      <c r="AF298" s="27" t="s">
        <v>79</v>
      </c>
      <c r="AG298" s="27" t="s">
        <v>79</v>
      </c>
      <c r="AH298" s="27" t="s">
        <v>79</v>
      </c>
      <c r="AI298" s="27" t="s">
        <v>79</v>
      </c>
      <c r="AJ298" s="27" t="s">
        <v>79</v>
      </c>
      <c r="AK298" s="27" t="s">
        <v>79</v>
      </c>
      <c r="AL298" s="27" t="s">
        <v>79</v>
      </c>
      <c r="AM298" s="27" t="s">
        <v>79</v>
      </c>
      <c r="AN298" s="25" t="s">
        <v>102</v>
      </c>
      <c r="AO298" s="25" t="s">
        <v>83</v>
      </c>
      <c r="AP298" s="25" t="s">
        <v>103</v>
      </c>
      <c r="AQ298" s="25" t="s">
        <v>83</v>
      </c>
      <c r="AR298" s="25" t="s">
        <v>104</v>
      </c>
      <c r="AS298" s="25"/>
      <c r="AT298" s="25"/>
      <c r="AU298" s="20"/>
      <c r="AV298" s="21" t="s">
        <v>85</v>
      </c>
      <c r="AW298" s="21" t="s">
        <v>2429</v>
      </c>
      <c r="AX298" s="29" t="s">
        <v>2430</v>
      </c>
      <c r="AY298" s="29" t="s">
        <v>2431</v>
      </c>
      <c r="AZ298" s="29" t="s">
        <v>2432</v>
      </c>
      <c r="BA298" s="21"/>
      <c r="BB298" s="21"/>
      <c r="BC298" s="21"/>
      <c r="BD298" s="21"/>
      <c r="BE298" s="21" t="s">
        <v>109</v>
      </c>
      <c r="BF298" s="30"/>
      <c r="BG298" s="30"/>
      <c r="BH298" s="30"/>
      <c r="BI298" s="30"/>
    </row>
    <row r="299" customFormat="false" ht="18" hidden="false" customHeight="true" outlineLevel="0" collapsed="false">
      <c r="A299" s="20" t="n">
        <v>296</v>
      </c>
      <c r="B299" s="21" t="s">
        <v>2150</v>
      </c>
      <c r="C299" s="21" t="s">
        <v>706</v>
      </c>
      <c r="D299" s="21" t="s">
        <v>1968</v>
      </c>
      <c r="E299" s="22" t="n">
        <v>43450</v>
      </c>
      <c r="F299" s="23" t="s">
        <v>329</v>
      </c>
      <c r="G299" s="23" t="s">
        <v>62</v>
      </c>
      <c r="H299" s="23" t="s">
        <v>443</v>
      </c>
      <c r="I299" s="24" t="s">
        <v>144</v>
      </c>
      <c r="J299" s="24" t="s">
        <v>95</v>
      </c>
      <c r="K299" s="24" t="s">
        <v>66</v>
      </c>
      <c r="L299" s="24" t="s">
        <v>67</v>
      </c>
      <c r="M299" s="25" t="n">
        <v>1</v>
      </c>
      <c r="N299" s="25" t="s">
        <v>68</v>
      </c>
      <c r="O299" s="25" t="s">
        <v>2433</v>
      </c>
      <c r="P299" s="25" t="s">
        <v>70</v>
      </c>
      <c r="Q299" s="25" t="s">
        <v>72</v>
      </c>
      <c r="R299" s="26" t="s">
        <v>79</v>
      </c>
      <c r="S299" s="26" t="s">
        <v>79</v>
      </c>
      <c r="T299" s="26" t="s">
        <v>79</v>
      </c>
      <c r="U299" s="26" t="s">
        <v>79</v>
      </c>
      <c r="V299" s="26" t="s">
        <v>79</v>
      </c>
      <c r="W299" s="26" t="s">
        <v>79</v>
      </c>
      <c r="X299" s="26" t="s">
        <v>79</v>
      </c>
      <c r="Y299" s="26" t="s">
        <v>79</v>
      </c>
      <c r="Z299" s="26" t="s">
        <v>79</v>
      </c>
      <c r="AA299" s="26" t="s">
        <v>79</v>
      </c>
      <c r="AB299" s="26" t="s">
        <v>79</v>
      </c>
      <c r="AC299" s="27" t="s">
        <v>2434</v>
      </c>
      <c r="AD299" s="27" t="s">
        <v>73</v>
      </c>
      <c r="AE299" s="27" t="n">
        <v>0</v>
      </c>
      <c r="AF299" s="27" t="s">
        <v>72</v>
      </c>
      <c r="AG299" s="27" t="s">
        <v>74</v>
      </c>
      <c r="AH299" s="27" t="s">
        <v>75</v>
      </c>
      <c r="AI299" s="27" t="s">
        <v>76</v>
      </c>
      <c r="AJ299" s="27" t="s">
        <v>100</v>
      </c>
      <c r="AK299" s="27" t="s">
        <v>100</v>
      </c>
      <c r="AL299" s="27" t="s">
        <v>2435</v>
      </c>
      <c r="AM299" s="27" t="s">
        <v>78</v>
      </c>
      <c r="AN299" s="25" t="s">
        <v>80</v>
      </c>
      <c r="AO299" s="25" t="s">
        <v>83</v>
      </c>
      <c r="AP299" s="25" t="s">
        <v>123</v>
      </c>
      <c r="AQ299" s="25" t="s">
        <v>83</v>
      </c>
      <c r="AR299" s="25" t="s">
        <v>124</v>
      </c>
      <c r="AS299" s="25" t="s">
        <v>2436</v>
      </c>
      <c r="AT299" s="25"/>
      <c r="AU299" s="20" t="s">
        <v>2437</v>
      </c>
      <c r="AV299" s="21" t="s">
        <v>1865</v>
      </c>
      <c r="AW299" s="21" t="s">
        <v>2438</v>
      </c>
      <c r="AX299" s="21"/>
      <c r="AY299" s="21"/>
      <c r="AZ299" s="32"/>
      <c r="BA299" s="32"/>
      <c r="BB299" s="29" t="s">
        <v>2439</v>
      </c>
      <c r="BC299" s="29" t="s">
        <v>2440</v>
      </c>
      <c r="BD299" s="29" t="s">
        <v>2441</v>
      </c>
      <c r="BE299" s="21" t="s">
        <v>109</v>
      </c>
      <c r="BF299" s="30"/>
      <c r="BG299" s="30"/>
      <c r="BH299" s="30"/>
      <c r="BI299" s="30"/>
    </row>
    <row r="300" customFormat="false" ht="18" hidden="false" customHeight="true" outlineLevel="0" collapsed="false">
      <c r="A300" s="20" t="n">
        <v>297</v>
      </c>
      <c r="B300" s="21" t="s">
        <v>2150</v>
      </c>
      <c r="C300" s="21" t="s">
        <v>706</v>
      </c>
      <c r="D300" s="21" t="s">
        <v>1968</v>
      </c>
      <c r="E300" s="22" t="n">
        <v>43456</v>
      </c>
      <c r="F300" s="23" t="s">
        <v>61</v>
      </c>
      <c r="G300" s="23" t="s">
        <v>62</v>
      </c>
      <c r="H300" s="23" t="s">
        <v>2442</v>
      </c>
      <c r="I300" s="24" t="s">
        <v>144</v>
      </c>
      <c r="J300" s="24" t="s">
        <v>95</v>
      </c>
      <c r="K300" s="24" t="s">
        <v>66</v>
      </c>
      <c r="L300" s="24" t="s">
        <v>67</v>
      </c>
      <c r="M300" s="25" t="n">
        <v>1</v>
      </c>
      <c r="N300" s="25" t="s">
        <v>68</v>
      </c>
      <c r="O300" s="25" t="s">
        <v>2443</v>
      </c>
      <c r="P300" s="25" t="s">
        <v>70</v>
      </c>
      <c r="Q300" s="25" t="s">
        <v>71</v>
      </c>
      <c r="R300" s="26" t="s">
        <v>2444</v>
      </c>
      <c r="S300" s="26" t="s">
        <v>73</v>
      </c>
      <c r="T300" s="26" t="n">
        <v>30</v>
      </c>
      <c r="U300" s="26" t="s">
        <v>99</v>
      </c>
      <c r="V300" s="26" t="s">
        <v>74</v>
      </c>
      <c r="W300" s="26" t="s">
        <v>75</v>
      </c>
      <c r="X300" s="26" t="s">
        <v>76</v>
      </c>
      <c r="Y300" s="26" t="s">
        <v>72</v>
      </c>
      <c r="Z300" s="26" t="s">
        <v>72</v>
      </c>
      <c r="AA300" s="26" t="s">
        <v>2445</v>
      </c>
      <c r="AB300" s="26" t="s">
        <v>362</v>
      </c>
      <c r="AC300" s="27" t="s">
        <v>79</v>
      </c>
      <c r="AD300" s="27" t="s">
        <v>79</v>
      </c>
      <c r="AE300" s="27" t="s">
        <v>79</v>
      </c>
      <c r="AF300" s="27" t="s">
        <v>79</v>
      </c>
      <c r="AG300" s="27" t="s">
        <v>79</v>
      </c>
      <c r="AH300" s="27" t="s">
        <v>79</v>
      </c>
      <c r="AI300" s="27" t="s">
        <v>79</v>
      </c>
      <c r="AJ300" s="27" t="s">
        <v>79</v>
      </c>
      <c r="AK300" s="27" t="s">
        <v>79</v>
      </c>
      <c r="AL300" s="27" t="s">
        <v>79</v>
      </c>
      <c r="AM300" s="27" t="s">
        <v>79</v>
      </c>
      <c r="AN300" s="25" t="s">
        <v>373</v>
      </c>
      <c r="AO300" s="25" t="s">
        <v>83</v>
      </c>
      <c r="AP300" s="25" t="s">
        <v>103</v>
      </c>
      <c r="AQ300" s="25" t="s">
        <v>83</v>
      </c>
      <c r="AR300" s="25" t="s">
        <v>104</v>
      </c>
      <c r="AS300" s="25"/>
      <c r="AT300" s="25"/>
      <c r="AU300" s="20" t="s">
        <v>2446</v>
      </c>
      <c r="AV300" s="21" t="s">
        <v>85</v>
      </c>
      <c r="AW300" s="21" t="s">
        <v>2447</v>
      </c>
      <c r="AX300" s="29" t="s">
        <v>2448</v>
      </c>
      <c r="AY300" s="29" t="s">
        <v>2449</v>
      </c>
      <c r="AZ300" s="29" t="s">
        <v>2450</v>
      </c>
      <c r="BA300" s="32"/>
      <c r="BB300" s="29" t="s">
        <v>2451</v>
      </c>
      <c r="BC300" s="21"/>
      <c r="BD300" s="21"/>
      <c r="BE300" s="21" t="s">
        <v>109</v>
      </c>
      <c r="BF300" s="30"/>
      <c r="BG300" s="30"/>
      <c r="BH300" s="30"/>
      <c r="BI300" s="30"/>
    </row>
    <row r="301" customFormat="false" ht="18" hidden="false" customHeight="true" outlineLevel="0" collapsed="false">
      <c r="A301" s="20" t="n">
        <v>298</v>
      </c>
      <c r="B301" s="21" t="s">
        <v>2150</v>
      </c>
      <c r="C301" s="21" t="s">
        <v>706</v>
      </c>
      <c r="D301" s="21" t="s">
        <v>1968</v>
      </c>
      <c r="E301" s="22" t="n">
        <v>43464</v>
      </c>
      <c r="F301" s="23" t="s">
        <v>61</v>
      </c>
      <c r="G301" s="23" t="s">
        <v>62</v>
      </c>
      <c r="H301" s="23" t="s">
        <v>2442</v>
      </c>
      <c r="I301" s="24" t="s">
        <v>2452</v>
      </c>
      <c r="J301" s="24" t="s">
        <v>65</v>
      </c>
      <c r="K301" s="24" t="s">
        <v>113</v>
      </c>
      <c r="L301" s="24" t="s">
        <v>67</v>
      </c>
      <c r="M301" s="25" t="n">
        <v>1</v>
      </c>
      <c r="N301" s="25" t="s">
        <v>68</v>
      </c>
      <c r="O301" s="25" t="s">
        <v>2453</v>
      </c>
      <c r="P301" s="25" t="s">
        <v>70</v>
      </c>
      <c r="Q301" s="25" t="s">
        <v>71</v>
      </c>
      <c r="R301" s="26" t="s">
        <v>79</v>
      </c>
      <c r="S301" s="26" t="s">
        <v>79</v>
      </c>
      <c r="T301" s="26" t="s">
        <v>79</v>
      </c>
      <c r="U301" s="26" t="s">
        <v>79</v>
      </c>
      <c r="V301" s="26" t="s">
        <v>79</v>
      </c>
      <c r="W301" s="26" t="s">
        <v>79</v>
      </c>
      <c r="X301" s="26" t="s">
        <v>79</v>
      </c>
      <c r="Y301" s="26" t="s">
        <v>79</v>
      </c>
      <c r="Z301" s="26" t="s">
        <v>79</v>
      </c>
      <c r="AA301" s="26" t="s">
        <v>79</v>
      </c>
      <c r="AB301" s="26" t="s">
        <v>79</v>
      </c>
      <c r="AC301" s="27" t="s">
        <v>72</v>
      </c>
      <c r="AD301" s="27" t="s">
        <v>73</v>
      </c>
      <c r="AE301" s="27" t="n">
        <v>30</v>
      </c>
      <c r="AF301" s="27" t="s">
        <v>99</v>
      </c>
      <c r="AG301" s="27" t="s">
        <v>135</v>
      </c>
      <c r="AH301" s="27" t="s">
        <v>136</v>
      </c>
      <c r="AI301" s="27" t="s">
        <v>121</v>
      </c>
      <c r="AJ301" s="27" t="s">
        <v>72</v>
      </c>
      <c r="AK301" s="27" t="s">
        <v>72</v>
      </c>
      <c r="AL301" s="27" t="s">
        <v>2454</v>
      </c>
      <c r="AM301" s="27" t="s">
        <v>162</v>
      </c>
      <c r="AN301" s="25" t="s">
        <v>373</v>
      </c>
      <c r="AO301" s="25" t="s">
        <v>83</v>
      </c>
      <c r="AP301" s="25" t="s">
        <v>103</v>
      </c>
      <c r="AQ301" s="25" t="s">
        <v>83</v>
      </c>
      <c r="AR301" s="25" t="s">
        <v>104</v>
      </c>
      <c r="AS301" s="25"/>
      <c r="AT301" s="25"/>
      <c r="AU301" s="20"/>
      <c r="AV301" s="21" t="s">
        <v>85</v>
      </c>
      <c r="AW301" s="21" t="s">
        <v>2455</v>
      </c>
      <c r="AX301" s="29" t="s">
        <v>2456</v>
      </c>
      <c r="AY301" s="29" t="s">
        <v>2457</v>
      </c>
      <c r="AZ301" s="29" t="s">
        <v>2458</v>
      </c>
      <c r="BA301" s="21"/>
      <c r="BB301" s="21"/>
      <c r="BC301" s="21"/>
      <c r="BD301" s="21"/>
      <c r="BE301" s="21" t="s">
        <v>109</v>
      </c>
      <c r="BF301" s="30"/>
      <c r="BG301" s="30"/>
      <c r="BH301" s="30"/>
      <c r="BI301" s="30"/>
    </row>
    <row r="302" customFormat="false" ht="18" hidden="false" customHeight="true" outlineLevel="0" collapsed="false">
      <c r="A302" s="20" t="n">
        <v>299</v>
      </c>
      <c r="B302" s="21" t="s">
        <v>2150</v>
      </c>
      <c r="C302" s="21" t="s">
        <v>706</v>
      </c>
      <c r="D302" s="21" t="s">
        <v>1968</v>
      </c>
      <c r="E302" s="22" t="n">
        <v>43465</v>
      </c>
      <c r="F302" s="23" t="s">
        <v>258</v>
      </c>
      <c r="G302" s="23" t="s">
        <v>182</v>
      </c>
      <c r="H302" s="23" t="s">
        <v>290</v>
      </c>
      <c r="I302" s="24" t="s">
        <v>144</v>
      </c>
      <c r="J302" s="24" t="s">
        <v>95</v>
      </c>
      <c r="K302" s="24" t="s">
        <v>66</v>
      </c>
      <c r="L302" s="24" t="s">
        <v>67</v>
      </c>
      <c r="M302" s="25" t="n">
        <v>1</v>
      </c>
      <c r="N302" s="25" t="s">
        <v>68</v>
      </c>
      <c r="O302" s="25" t="s">
        <v>2459</v>
      </c>
      <c r="P302" s="25" t="s">
        <v>70</v>
      </c>
      <c r="Q302" s="25" t="s">
        <v>97</v>
      </c>
      <c r="R302" s="26" t="s">
        <v>2460</v>
      </c>
      <c r="S302" s="26" t="s">
        <v>73</v>
      </c>
      <c r="T302" s="26" t="n">
        <v>32</v>
      </c>
      <c r="U302" s="26" t="s">
        <v>99</v>
      </c>
      <c r="V302" s="26" t="s">
        <v>74</v>
      </c>
      <c r="W302" s="26" t="s">
        <v>75</v>
      </c>
      <c r="X302" s="26" t="s">
        <v>76</v>
      </c>
      <c r="Y302" s="26" t="s">
        <v>100</v>
      </c>
      <c r="Z302" s="26" t="s">
        <v>100</v>
      </c>
      <c r="AA302" s="26" t="s">
        <v>2209</v>
      </c>
      <c r="AB302" s="26" t="s">
        <v>122</v>
      </c>
      <c r="AC302" s="27" t="s">
        <v>79</v>
      </c>
      <c r="AD302" s="27" t="s">
        <v>79</v>
      </c>
      <c r="AE302" s="27" t="s">
        <v>79</v>
      </c>
      <c r="AF302" s="27" t="s">
        <v>79</v>
      </c>
      <c r="AG302" s="27" t="s">
        <v>79</v>
      </c>
      <c r="AH302" s="27" t="s">
        <v>79</v>
      </c>
      <c r="AI302" s="27" t="s">
        <v>79</v>
      </c>
      <c r="AJ302" s="27" t="s">
        <v>79</v>
      </c>
      <c r="AK302" s="27" t="s">
        <v>79</v>
      </c>
      <c r="AL302" s="27" t="s">
        <v>79</v>
      </c>
      <c r="AM302" s="27" t="s">
        <v>79</v>
      </c>
      <c r="AN302" s="25" t="s">
        <v>102</v>
      </c>
      <c r="AO302" s="25" t="s">
        <v>373</v>
      </c>
      <c r="AP302" s="25" t="s">
        <v>103</v>
      </c>
      <c r="AQ302" s="25" t="s">
        <v>83</v>
      </c>
      <c r="AR302" s="25" t="s">
        <v>104</v>
      </c>
      <c r="AS302" s="25"/>
      <c r="AT302" s="25"/>
      <c r="AU302" s="20"/>
      <c r="AV302" s="21" t="s">
        <v>85</v>
      </c>
      <c r="AW302" s="21" t="s">
        <v>2461</v>
      </c>
      <c r="AX302" s="29" t="s">
        <v>2462</v>
      </c>
      <c r="AY302" s="29" t="s">
        <v>2463</v>
      </c>
      <c r="AZ302" s="21"/>
      <c r="BA302" s="21"/>
      <c r="BB302" s="21"/>
      <c r="BC302" s="21"/>
      <c r="BD302" s="21"/>
      <c r="BE302" s="21" t="s">
        <v>109</v>
      </c>
      <c r="BF302" s="30"/>
      <c r="BG302" s="30"/>
      <c r="BH302" s="30"/>
      <c r="BI302" s="30"/>
    </row>
    <row r="303" customFormat="false" ht="18" hidden="false" customHeight="true" outlineLevel="0" collapsed="false">
      <c r="A303" s="20" t="n">
        <v>300</v>
      </c>
      <c r="B303" s="21" t="s">
        <v>2150</v>
      </c>
      <c r="C303" s="21" t="s">
        <v>706</v>
      </c>
      <c r="D303" s="21" t="s">
        <v>1968</v>
      </c>
      <c r="E303" s="22" t="n">
        <v>43465</v>
      </c>
      <c r="F303" s="23" t="s">
        <v>181</v>
      </c>
      <c r="G303" s="23" t="s">
        <v>182</v>
      </c>
      <c r="H303" s="23" t="s">
        <v>2464</v>
      </c>
      <c r="I303" s="24" t="s">
        <v>144</v>
      </c>
      <c r="J303" s="24" t="s">
        <v>95</v>
      </c>
      <c r="K303" s="24" t="s">
        <v>66</v>
      </c>
      <c r="L303" s="24" t="s">
        <v>67</v>
      </c>
      <c r="M303" s="25" t="n">
        <v>1</v>
      </c>
      <c r="N303" s="25" t="s">
        <v>68</v>
      </c>
      <c r="O303" s="25" t="s">
        <v>2465</v>
      </c>
      <c r="P303" s="25" t="s">
        <v>70</v>
      </c>
      <c r="Q303" s="25" t="s">
        <v>282</v>
      </c>
      <c r="R303" s="26" t="s">
        <v>2466</v>
      </c>
      <c r="S303" s="26" t="s">
        <v>73</v>
      </c>
      <c r="T303" s="26" t="n">
        <v>30</v>
      </c>
      <c r="U303" s="26" t="s">
        <v>99</v>
      </c>
      <c r="V303" s="26" t="s">
        <v>74</v>
      </c>
      <c r="W303" s="26" t="s">
        <v>75</v>
      </c>
      <c r="X303" s="26" t="s">
        <v>76</v>
      </c>
      <c r="Y303" s="26" t="s">
        <v>2467</v>
      </c>
      <c r="Z303" s="26" t="s">
        <v>282</v>
      </c>
      <c r="AA303" s="26" t="s">
        <v>2468</v>
      </c>
      <c r="AB303" s="26" t="s">
        <v>213</v>
      </c>
      <c r="AC303" s="27" t="s">
        <v>79</v>
      </c>
      <c r="AD303" s="27" t="s">
        <v>79</v>
      </c>
      <c r="AE303" s="27" t="s">
        <v>79</v>
      </c>
      <c r="AF303" s="27" t="s">
        <v>79</v>
      </c>
      <c r="AG303" s="27" t="s">
        <v>79</v>
      </c>
      <c r="AH303" s="27" t="s">
        <v>79</v>
      </c>
      <c r="AI303" s="27" t="s">
        <v>79</v>
      </c>
      <c r="AJ303" s="27" t="s">
        <v>79</v>
      </c>
      <c r="AK303" s="27" t="s">
        <v>79</v>
      </c>
      <c r="AL303" s="27" t="s">
        <v>79</v>
      </c>
      <c r="AM303" s="27" t="s">
        <v>79</v>
      </c>
      <c r="AN303" s="25" t="s">
        <v>103</v>
      </c>
      <c r="AO303" s="25" t="s">
        <v>1437</v>
      </c>
      <c r="AP303" s="25" t="s">
        <v>82</v>
      </c>
      <c r="AQ303" s="25" t="s">
        <v>1438</v>
      </c>
      <c r="AR303" s="25" t="s">
        <v>84</v>
      </c>
      <c r="AS303" s="25" t="s">
        <v>2469</v>
      </c>
      <c r="AT303" s="25" t="s">
        <v>2470</v>
      </c>
      <c r="AU303" s="20" t="s">
        <v>2471</v>
      </c>
      <c r="AV303" s="21" t="s">
        <v>85</v>
      </c>
      <c r="AW303" s="21" t="s">
        <v>2472</v>
      </c>
      <c r="AX303" s="29" t="s">
        <v>1835</v>
      </c>
      <c r="AY303" s="29" t="s">
        <v>2473</v>
      </c>
      <c r="AZ303" s="21" t="s">
        <v>2474</v>
      </c>
      <c r="BA303" s="21" t="s">
        <v>2475</v>
      </c>
      <c r="BB303" s="21"/>
      <c r="BC303" s="21"/>
      <c r="BD303" s="21"/>
      <c r="BE303" s="21" t="s">
        <v>109</v>
      </c>
      <c r="BF303" s="30"/>
      <c r="BG303" s="30"/>
      <c r="BH303" s="30"/>
      <c r="BI303" s="30"/>
    </row>
    <row r="304" customFormat="false" ht="18" hidden="false" customHeight="true" outlineLevel="0" collapsed="false">
      <c r="A304" s="20" t="n">
        <v>301</v>
      </c>
      <c r="B304" s="21" t="s">
        <v>2476</v>
      </c>
      <c r="C304" s="21" t="s">
        <v>59</v>
      </c>
      <c r="D304" s="21" t="n">
        <v>2019</v>
      </c>
      <c r="E304" s="22" t="n">
        <v>43467</v>
      </c>
      <c r="F304" s="23" t="s">
        <v>152</v>
      </c>
      <c r="G304" s="23" t="s">
        <v>153</v>
      </c>
      <c r="H304" s="23" t="s">
        <v>2009</v>
      </c>
      <c r="I304" s="24" t="s">
        <v>2368</v>
      </c>
      <c r="J304" s="24" t="s">
        <v>65</v>
      </c>
      <c r="K304" s="24" t="s">
        <v>113</v>
      </c>
      <c r="L304" s="24" t="s">
        <v>67</v>
      </c>
      <c r="M304" s="25" t="n">
        <v>1</v>
      </c>
      <c r="N304" s="25" t="s">
        <v>68</v>
      </c>
      <c r="O304" s="25" t="s">
        <v>2477</v>
      </c>
      <c r="P304" s="25" t="s">
        <v>70</v>
      </c>
      <c r="Q304" s="25" t="s">
        <v>249</v>
      </c>
      <c r="R304" s="26" t="s">
        <v>2478</v>
      </c>
      <c r="S304" s="26" t="s">
        <v>73</v>
      </c>
      <c r="T304" s="26" t="n">
        <v>25</v>
      </c>
      <c r="U304" s="26" t="s">
        <v>99</v>
      </c>
      <c r="V304" s="26" t="s">
        <v>119</v>
      </c>
      <c r="W304" s="26" t="s">
        <v>120</v>
      </c>
      <c r="X304" s="26" t="s">
        <v>72</v>
      </c>
      <c r="Y304" s="26" t="s">
        <v>100</v>
      </c>
      <c r="Z304" s="26" t="s">
        <v>100</v>
      </c>
      <c r="AA304" s="26" t="s">
        <v>2479</v>
      </c>
      <c r="AB304" s="26" t="s">
        <v>138</v>
      </c>
      <c r="AC304" s="27" t="s">
        <v>79</v>
      </c>
      <c r="AD304" s="27" t="s">
        <v>79</v>
      </c>
      <c r="AE304" s="27" t="s">
        <v>79</v>
      </c>
      <c r="AF304" s="27" t="s">
        <v>79</v>
      </c>
      <c r="AG304" s="27" t="s">
        <v>79</v>
      </c>
      <c r="AH304" s="27" t="s">
        <v>79</v>
      </c>
      <c r="AI304" s="27" t="s">
        <v>79</v>
      </c>
      <c r="AJ304" s="27" t="s">
        <v>79</v>
      </c>
      <c r="AK304" s="27" t="s">
        <v>79</v>
      </c>
      <c r="AL304" s="27" t="s">
        <v>79</v>
      </c>
      <c r="AM304" s="27" t="s">
        <v>79</v>
      </c>
      <c r="AN304" s="25" t="s">
        <v>102</v>
      </c>
      <c r="AO304" s="25" t="s">
        <v>83</v>
      </c>
      <c r="AP304" s="25" t="s">
        <v>103</v>
      </c>
      <c r="AQ304" s="25" t="s">
        <v>83</v>
      </c>
      <c r="AR304" s="25" t="s">
        <v>104</v>
      </c>
      <c r="AS304" s="25"/>
      <c r="AT304" s="25"/>
      <c r="AU304" s="20"/>
      <c r="AV304" s="21" t="s">
        <v>85</v>
      </c>
      <c r="AW304" s="21" t="s">
        <v>2480</v>
      </c>
      <c r="AX304" s="29" t="s">
        <v>2481</v>
      </c>
      <c r="AY304" s="29" t="s">
        <v>2482</v>
      </c>
      <c r="AZ304" s="29" t="s">
        <v>2483</v>
      </c>
      <c r="BA304" s="21"/>
      <c r="BB304" s="21"/>
      <c r="BC304" s="21"/>
      <c r="BD304" s="21"/>
      <c r="BE304" s="21" t="s">
        <v>109</v>
      </c>
      <c r="BF304" s="30"/>
      <c r="BG304" s="30"/>
      <c r="BH304" s="30"/>
      <c r="BI304" s="30"/>
    </row>
    <row r="305" customFormat="false" ht="18" hidden="false" customHeight="true" outlineLevel="0" collapsed="false">
      <c r="A305" s="20" t="n">
        <v>302</v>
      </c>
      <c r="B305" s="21" t="s">
        <v>2476</v>
      </c>
      <c r="C305" s="21" t="s">
        <v>59</v>
      </c>
      <c r="D305" s="21" t="n">
        <v>2019</v>
      </c>
      <c r="E305" s="22" t="n">
        <v>43468</v>
      </c>
      <c r="F305" s="23" t="s">
        <v>129</v>
      </c>
      <c r="G305" s="23" t="s">
        <v>62</v>
      </c>
      <c r="H305" s="23" t="s">
        <v>462</v>
      </c>
      <c r="I305" s="24" t="s">
        <v>2484</v>
      </c>
      <c r="J305" s="24" t="s">
        <v>95</v>
      </c>
      <c r="K305" s="24" t="s">
        <v>66</v>
      </c>
      <c r="L305" s="24" t="s">
        <v>67</v>
      </c>
      <c r="M305" s="25" t="n">
        <v>1</v>
      </c>
      <c r="N305" s="25" t="s">
        <v>68</v>
      </c>
      <c r="O305" s="25" t="s">
        <v>1638</v>
      </c>
      <c r="P305" s="25" t="s">
        <v>70</v>
      </c>
      <c r="Q305" s="25" t="s">
        <v>72</v>
      </c>
      <c r="R305" s="26" t="s">
        <v>72</v>
      </c>
      <c r="S305" s="26" t="s">
        <v>73</v>
      </c>
      <c r="T305" s="26" t="n">
        <v>0</v>
      </c>
      <c r="U305" s="26" t="s">
        <v>72</v>
      </c>
      <c r="V305" s="26" t="s">
        <v>74</v>
      </c>
      <c r="W305" s="26" t="s">
        <v>75</v>
      </c>
      <c r="X305" s="26" t="s">
        <v>76</v>
      </c>
      <c r="Y305" s="26" t="s">
        <v>100</v>
      </c>
      <c r="Z305" s="26" t="s">
        <v>100</v>
      </c>
      <c r="AA305" s="26" t="s">
        <v>2485</v>
      </c>
      <c r="AB305" s="26" t="s">
        <v>162</v>
      </c>
      <c r="AC305" s="27" t="s">
        <v>79</v>
      </c>
      <c r="AD305" s="27" t="s">
        <v>79</v>
      </c>
      <c r="AE305" s="27" t="s">
        <v>79</v>
      </c>
      <c r="AF305" s="27" t="s">
        <v>79</v>
      </c>
      <c r="AG305" s="27" t="s">
        <v>79</v>
      </c>
      <c r="AH305" s="27" t="s">
        <v>79</v>
      </c>
      <c r="AI305" s="27" t="s">
        <v>79</v>
      </c>
      <c r="AJ305" s="27" t="s">
        <v>79</v>
      </c>
      <c r="AK305" s="27" t="s">
        <v>79</v>
      </c>
      <c r="AL305" s="27" t="s">
        <v>79</v>
      </c>
      <c r="AM305" s="27" t="s">
        <v>79</v>
      </c>
      <c r="AN305" s="25" t="s">
        <v>373</v>
      </c>
      <c r="AO305" s="25" t="s">
        <v>83</v>
      </c>
      <c r="AP305" s="25" t="s">
        <v>103</v>
      </c>
      <c r="AQ305" s="25" t="s">
        <v>83</v>
      </c>
      <c r="AR305" s="25" t="s">
        <v>104</v>
      </c>
      <c r="AS305" s="25"/>
      <c r="AT305" s="25"/>
      <c r="AU305" s="20" t="s">
        <v>788</v>
      </c>
      <c r="AV305" s="21" t="s">
        <v>85</v>
      </c>
      <c r="AW305" s="21" t="s">
        <v>2486</v>
      </c>
      <c r="AX305" s="29" t="s">
        <v>2487</v>
      </c>
      <c r="AY305" s="29" t="s">
        <v>2488</v>
      </c>
      <c r="AZ305" s="29" t="s">
        <v>2489</v>
      </c>
      <c r="BA305" s="21"/>
      <c r="BB305" s="21"/>
      <c r="BC305" s="21"/>
      <c r="BD305" s="21"/>
      <c r="BE305" s="21" t="s">
        <v>109</v>
      </c>
      <c r="BF305" s="30"/>
      <c r="BG305" s="30"/>
      <c r="BH305" s="30"/>
      <c r="BI305" s="30"/>
    </row>
    <row r="306" customFormat="false" ht="18" hidden="false" customHeight="true" outlineLevel="0" collapsed="false">
      <c r="A306" s="20" t="n">
        <v>303</v>
      </c>
      <c r="B306" s="21" t="s">
        <v>2476</v>
      </c>
      <c r="C306" s="21" t="s">
        <v>59</v>
      </c>
      <c r="D306" s="21" t="n">
        <v>2019</v>
      </c>
      <c r="E306" s="22" t="n">
        <v>43468</v>
      </c>
      <c r="F306" s="23" t="s">
        <v>129</v>
      </c>
      <c r="G306" s="23" t="s">
        <v>62</v>
      </c>
      <c r="H306" s="23" t="s">
        <v>168</v>
      </c>
      <c r="I306" s="24" t="s">
        <v>2490</v>
      </c>
      <c r="J306" s="24" t="s">
        <v>95</v>
      </c>
      <c r="K306" s="24" t="s">
        <v>66</v>
      </c>
      <c r="L306" s="24" t="s">
        <v>67</v>
      </c>
      <c r="M306" s="25" t="n">
        <v>1</v>
      </c>
      <c r="N306" s="25" t="s">
        <v>68</v>
      </c>
      <c r="O306" s="25" t="s">
        <v>1638</v>
      </c>
      <c r="P306" s="25" t="s">
        <v>70</v>
      </c>
      <c r="Q306" s="25" t="s">
        <v>72</v>
      </c>
      <c r="R306" s="26" t="s">
        <v>79</v>
      </c>
      <c r="S306" s="26" t="s">
        <v>79</v>
      </c>
      <c r="T306" s="26" t="s">
        <v>79</v>
      </c>
      <c r="U306" s="26" t="s">
        <v>79</v>
      </c>
      <c r="V306" s="26" t="s">
        <v>79</v>
      </c>
      <c r="W306" s="26" t="s">
        <v>79</v>
      </c>
      <c r="X306" s="26" t="s">
        <v>79</v>
      </c>
      <c r="Y306" s="26" t="s">
        <v>79</v>
      </c>
      <c r="Z306" s="26" t="s">
        <v>79</v>
      </c>
      <c r="AA306" s="26" t="s">
        <v>79</v>
      </c>
      <c r="AB306" s="26" t="s">
        <v>79</v>
      </c>
      <c r="AC306" s="27" t="s">
        <v>72</v>
      </c>
      <c r="AD306" s="27" t="s">
        <v>73</v>
      </c>
      <c r="AE306" s="27" t="n">
        <v>0</v>
      </c>
      <c r="AF306" s="27" t="s">
        <v>72</v>
      </c>
      <c r="AG306" s="27" t="s">
        <v>74</v>
      </c>
      <c r="AH306" s="27" t="s">
        <v>75</v>
      </c>
      <c r="AI306" s="27" t="s">
        <v>76</v>
      </c>
      <c r="AJ306" s="27" t="s">
        <v>100</v>
      </c>
      <c r="AK306" s="27" t="s">
        <v>100</v>
      </c>
      <c r="AL306" s="27" t="s">
        <v>101</v>
      </c>
      <c r="AM306" s="27" t="s">
        <v>78</v>
      </c>
      <c r="AN306" s="25" t="s">
        <v>80</v>
      </c>
      <c r="AO306" s="25" t="s">
        <v>83</v>
      </c>
      <c r="AP306" s="25" t="s">
        <v>123</v>
      </c>
      <c r="AQ306" s="25" t="s">
        <v>83</v>
      </c>
      <c r="AR306" s="25" t="s">
        <v>124</v>
      </c>
      <c r="AS306" s="25"/>
      <c r="AT306" s="25"/>
      <c r="AU306" s="20" t="s">
        <v>2491</v>
      </c>
      <c r="AV306" s="21" t="s">
        <v>85</v>
      </c>
      <c r="AW306" s="21" t="s">
        <v>2492</v>
      </c>
      <c r="AX306" s="29" t="s">
        <v>2493</v>
      </c>
      <c r="AY306" s="29" t="s">
        <v>2494</v>
      </c>
      <c r="AZ306" s="29" t="s">
        <v>2495</v>
      </c>
      <c r="BA306" s="32"/>
      <c r="BB306" s="29" t="s">
        <v>2496</v>
      </c>
      <c r="BC306" s="21"/>
      <c r="BD306" s="21"/>
      <c r="BE306" s="21" t="s">
        <v>90</v>
      </c>
      <c r="BF306" s="30"/>
      <c r="BG306" s="30"/>
      <c r="BH306" s="30"/>
      <c r="BI306" s="30"/>
    </row>
    <row r="307" customFormat="false" ht="18" hidden="false" customHeight="true" outlineLevel="0" collapsed="false">
      <c r="A307" s="20" t="n">
        <v>304</v>
      </c>
      <c r="B307" s="21" t="s">
        <v>2476</v>
      </c>
      <c r="C307" s="21" t="s">
        <v>59</v>
      </c>
      <c r="D307" s="21" t="n">
        <v>2019</v>
      </c>
      <c r="E307" s="22" t="n">
        <v>43475</v>
      </c>
      <c r="F307" s="23" t="s">
        <v>129</v>
      </c>
      <c r="G307" s="23" t="s">
        <v>62</v>
      </c>
      <c r="H307" s="23" t="s">
        <v>462</v>
      </c>
      <c r="I307" s="24" t="s">
        <v>2497</v>
      </c>
      <c r="J307" s="24" t="s">
        <v>282</v>
      </c>
      <c r="K307" s="24" t="s">
        <v>237</v>
      </c>
      <c r="L307" s="24" t="s">
        <v>67</v>
      </c>
      <c r="M307" s="25" t="n">
        <v>2</v>
      </c>
      <c r="N307" s="25" t="s">
        <v>184</v>
      </c>
      <c r="O307" s="25" t="s">
        <v>2498</v>
      </c>
      <c r="P307" s="25" t="s">
        <v>186</v>
      </c>
      <c r="Q307" s="25" t="s">
        <v>72</v>
      </c>
      <c r="R307" s="26" t="s">
        <v>2499</v>
      </c>
      <c r="S307" s="26" t="s">
        <v>70</v>
      </c>
      <c r="T307" s="26" t="n">
        <v>56</v>
      </c>
      <c r="U307" s="26" t="s">
        <v>99</v>
      </c>
      <c r="V307" s="26" t="s">
        <v>1074</v>
      </c>
      <c r="W307" s="26" t="s">
        <v>120</v>
      </c>
      <c r="X307" s="26" t="s">
        <v>76</v>
      </c>
      <c r="Y307" s="26" t="s">
        <v>2500</v>
      </c>
      <c r="Z307" s="26" t="s">
        <v>71</v>
      </c>
      <c r="AA307" s="26" t="s">
        <v>2501</v>
      </c>
      <c r="AB307" s="26" t="s">
        <v>162</v>
      </c>
      <c r="AC307" s="27" t="s">
        <v>79</v>
      </c>
      <c r="AD307" s="27" t="s">
        <v>79</v>
      </c>
      <c r="AE307" s="27" t="s">
        <v>79</v>
      </c>
      <c r="AF307" s="27" t="s">
        <v>79</v>
      </c>
      <c r="AG307" s="27" t="s">
        <v>79</v>
      </c>
      <c r="AH307" s="27" t="s">
        <v>79</v>
      </c>
      <c r="AI307" s="27" t="s">
        <v>79</v>
      </c>
      <c r="AJ307" s="27" t="s">
        <v>79</v>
      </c>
      <c r="AK307" s="27" t="s">
        <v>79</v>
      </c>
      <c r="AL307" s="27" t="s">
        <v>79</v>
      </c>
      <c r="AM307" s="27" t="s">
        <v>79</v>
      </c>
      <c r="AN307" s="25" t="s">
        <v>201</v>
      </c>
      <c r="AO307" s="25" t="s">
        <v>123</v>
      </c>
      <c r="AP307" s="25" t="s">
        <v>123</v>
      </c>
      <c r="AQ307" s="25" t="s">
        <v>83</v>
      </c>
      <c r="AR307" s="25" t="s">
        <v>104</v>
      </c>
      <c r="AS307" s="25"/>
      <c r="AT307" s="25"/>
      <c r="AU307" s="20"/>
      <c r="AV307" s="21" t="s">
        <v>85</v>
      </c>
      <c r="AW307" s="21" t="s">
        <v>2502</v>
      </c>
      <c r="AX307" s="29" t="s">
        <v>2503</v>
      </c>
      <c r="AY307" s="29" t="s">
        <v>2504</v>
      </c>
      <c r="AZ307" s="29" t="s">
        <v>2505</v>
      </c>
      <c r="BA307" s="21"/>
      <c r="BB307" s="21"/>
      <c r="BC307" s="21"/>
      <c r="BD307" s="21"/>
      <c r="BE307" s="21" t="s">
        <v>90</v>
      </c>
      <c r="BF307" s="30"/>
      <c r="BG307" s="30"/>
      <c r="BH307" s="30"/>
      <c r="BI307" s="30"/>
    </row>
    <row r="308" customFormat="false" ht="18" hidden="false" customHeight="true" outlineLevel="0" collapsed="false">
      <c r="A308" s="20" t="n">
        <v>305</v>
      </c>
      <c r="B308" s="21" t="s">
        <v>2476</v>
      </c>
      <c r="C308" s="21" t="s">
        <v>59</v>
      </c>
      <c r="D308" s="21" t="n">
        <v>2019</v>
      </c>
      <c r="E308" s="22" t="n">
        <v>43476</v>
      </c>
      <c r="F308" s="23" t="s">
        <v>329</v>
      </c>
      <c r="G308" s="23" t="s">
        <v>62</v>
      </c>
      <c r="H308" s="23" t="s">
        <v>991</v>
      </c>
      <c r="I308" s="24" t="s">
        <v>2484</v>
      </c>
      <c r="J308" s="24" t="s">
        <v>95</v>
      </c>
      <c r="K308" s="24" t="s">
        <v>66</v>
      </c>
      <c r="L308" s="24" t="s">
        <v>67</v>
      </c>
      <c r="M308" s="25" t="n">
        <v>1</v>
      </c>
      <c r="N308" s="25" t="s">
        <v>68</v>
      </c>
      <c r="O308" s="25" t="s">
        <v>2506</v>
      </c>
      <c r="P308" s="25" t="s">
        <v>70</v>
      </c>
      <c r="Q308" s="25" t="s">
        <v>322</v>
      </c>
      <c r="R308" s="26" t="s">
        <v>2507</v>
      </c>
      <c r="S308" s="26" t="s">
        <v>73</v>
      </c>
      <c r="T308" s="26" t="n">
        <v>19</v>
      </c>
      <c r="U308" s="26" t="s">
        <v>157</v>
      </c>
      <c r="V308" s="26" t="s">
        <v>74</v>
      </c>
      <c r="W308" s="26" t="s">
        <v>75</v>
      </c>
      <c r="X308" s="26" t="s">
        <v>76</v>
      </c>
      <c r="Y308" s="26" t="s">
        <v>100</v>
      </c>
      <c r="Z308" s="26" t="s">
        <v>100</v>
      </c>
      <c r="AA308" s="26" t="s">
        <v>200</v>
      </c>
      <c r="AB308" s="26" t="s">
        <v>148</v>
      </c>
      <c r="AC308" s="27" t="s">
        <v>79</v>
      </c>
      <c r="AD308" s="27" t="s">
        <v>79</v>
      </c>
      <c r="AE308" s="27" t="s">
        <v>79</v>
      </c>
      <c r="AF308" s="27" t="s">
        <v>79</v>
      </c>
      <c r="AG308" s="27" t="s">
        <v>79</v>
      </c>
      <c r="AH308" s="27" t="s">
        <v>79</v>
      </c>
      <c r="AI308" s="27" t="s">
        <v>79</v>
      </c>
      <c r="AJ308" s="27" t="s">
        <v>79</v>
      </c>
      <c r="AK308" s="27" t="s">
        <v>79</v>
      </c>
      <c r="AL308" s="27" t="s">
        <v>79</v>
      </c>
      <c r="AM308" s="27" t="s">
        <v>79</v>
      </c>
      <c r="AN308" s="25" t="s">
        <v>656</v>
      </c>
      <c r="AO308" s="25" t="s">
        <v>83</v>
      </c>
      <c r="AP308" s="25" t="s">
        <v>103</v>
      </c>
      <c r="AQ308" s="25" t="s">
        <v>83</v>
      </c>
      <c r="AR308" s="25" t="s">
        <v>104</v>
      </c>
      <c r="AS308" s="25"/>
      <c r="AT308" s="25"/>
      <c r="AU308" s="20"/>
      <c r="AV308" s="21" t="s">
        <v>85</v>
      </c>
      <c r="AW308" s="21" t="s">
        <v>2508</v>
      </c>
      <c r="AX308" s="29" t="s">
        <v>2509</v>
      </c>
      <c r="AY308" s="29" t="s">
        <v>2510</v>
      </c>
      <c r="AZ308" s="29" t="s">
        <v>2511</v>
      </c>
      <c r="BA308" s="21"/>
      <c r="BB308" s="21"/>
      <c r="BC308" s="21"/>
      <c r="BD308" s="21"/>
      <c r="BE308" s="21" t="s">
        <v>109</v>
      </c>
      <c r="BF308" s="30"/>
      <c r="BG308" s="30"/>
      <c r="BH308" s="30"/>
      <c r="BI308" s="30"/>
    </row>
    <row r="309" customFormat="false" ht="18" hidden="false" customHeight="true" outlineLevel="0" collapsed="false">
      <c r="A309" s="20" t="n">
        <v>306</v>
      </c>
      <c r="B309" s="21" t="s">
        <v>2476</v>
      </c>
      <c r="C309" s="21" t="s">
        <v>59</v>
      </c>
      <c r="D309" s="21" t="n">
        <v>2019</v>
      </c>
      <c r="E309" s="22" t="n">
        <v>43479</v>
      </c>
      <c r="F309" s="23" t="s">
        <v>61</v>
      </c>
      <c r="G309" s="23" t="s">
        <v>62</v>
      </c>
      <c r="H309" s="23" t="s">
        <v>2512</v>
      </c>
      <c r="I309" s="24" t="s">
        <v>2513</v>
      </c>
      <c r="J309" s="24" t="s">
        <v>65</v>
      </c>
      <c r="K309" s="24" t="s">
        <v>2514</v>
      </c>
      <c r="L309" s="24" t="s">
        <v>209</v>
      </c>
      <c r="M309" s="25" t="n">
        <v>1</v>
      </c>
      <c r="N309" s="25" t="s">
        <v>68</v>
      </c>
      <c r="O309" s="25" t="s">
        <v>2515</v>
      </c>
      <c r="P309" s="25" t="s">
        <v>70</v>
      </c>
      <c r="Q309" s="25" t="s">
        <v>97</v>
      </c>
      <c r="R309" s="26" t="s">
        <v>72</v>
      </c>
      <c r="S309" s="26" t="s">
        <v>73</v>
      </c>
      <c r="T309" s="26" t="n">
        <v>18</v>
      </c>
      <c r="U309" s="26" t="s">
        <v>157</v>
      </c>
      <c r="V309" s="26" t="s">
        <v>2516</v>
      </c>
      <c r="W309" s="26" t="s">
        <v>744</v>
      </c>
      <c r="X309" s="26" t="s">
        <v>160</v>
      </c>
      <c r="Y309" s="26" t="s">
        <v>157</v>
      </c>
      <c r="Z309" s="26" t="s">
        <v>157</v>
      </c>
      <c r="AA309" s="26" t="s">
        <v>2517</v>
      </c>
      <c r="AB309" s="26" t="s">
        <v>162</v>
      </c>
      <c r="AC309" s="27" t="s">
        <v>79</v>
      </c>
      <c r="AD309" s="27" t="s">
        <v>79</v>
      </c>
      <c r="AE309" s="27" t="s">
        <v>79</v>
      </c>
      <c r="AF309" s="27" t="s">
        <v>79</v>
      </c>
      <c r="AG309" s="27" t="s">
        <v>79</v>
      </c>
      <c r="AH309" s="27" t="s">
        <v>79</v>
      </c>
      <c r="AI309" s="27" t="s">
        <v>79</v>
      </c>
      <c r="AJ309" s="27" t="s">
        <v>79</v>
      </c>
      <c r="AK309" s="27" t="s">
        <v>79</v>
      </c>
      <c r="AL309" s="27" t="s">
        <v>79</v>
      </c>
      <c r="AM309" s="27" t="s">
        <v>79</v>
      </c>
      <c r="AN309" s="25" t="s">
        <v>83</v>
      </c>
      <c r="AO309" s="25" t="s">
        <v>2518</v>
      </c>
      <c r="AP309" s="25" t="s">
        <v>82</v>
      </c>
      <c r="AQ309" s="25" t="s">
        <v>608</v>
      </c>
      <c r="AR309" s="25" t="s">
        <v>84</v>
      </c>
      <c r="AS309" s="25"/>
      <c r="AT309" s="25"/>
      <c r="AU309" s="20"/>
      <c r="AV309" s="21" t="s">
        <v>85</v>
      </c>
      <c r="AW309" s="21" t="s">
        <v>2519</v>
      </c>
      <c r="AX309" s="29" t="s">
        <v>2520</v>
      </c>
      <c r="AY309" s="29" t="s">
        <v>2521</v>
      </c>
      <c r="AZ309" s="29" t="s">
        <v>2522</v>
      </c>
      <c r="BA309" s="32"/>
      <c r="BB309" s="29" t="s">
        <v>2523</v>
      </c>
      <c r="BC309" s="21"/>
      <c r="BD309" s="21"/>
      <c r="BE309" s="21" t="s">
        <v>109</v>
      </c>
      <c r="BF309" s="30"/>
      <c r="BG309" s="30"/>
      <c r="BH309" s="30"/>
      <c r="BI309" s="30"/>
    </row>
    <row r="310" customFormat="false" ht="18" hidden="false" customHeight="true" outlineLevel="0" collapsed="false">
      <c r="A310" s="20" t="n">
        <v>307</v>
      </c>
      <c r="B310" s="21" t="s">
        <v>2476</v>
      </c>
      <c r="C310" s="21" t="s">
        <v>59</v>
      </c>
      <c r="D310" s="21" t="n">
        <v>2019</v>
      </c>
      <c r="E310" s="22" t="n">
        <v>43481</v>
      </c>
      <c r="F310" s="23" t="s">
        <v>601</v>
      </c>
      <c r="G310" s="23" t="s">
        <v>111</v>
      </c>
      <c r="H310" s="23" t="s">
        <v>2524</v>
      </c>
      <c r="I310" s="24" t="s">
        <v>2525</v>
      </c>
      <c r="J310" s="24" t="s">
        <v>282</v>
      </c>
      <c r="K310" s="24" t="s">
        <v>237</v>
      </c>
      <c r="L310" s="24" t="s">
        <v>67</v>
      </c>
      <c r="M310" s="25" t="n">
        <v>1</v>
      </c>
      <c r="N310" s="25" t="s">
        <v>68</v>
      </c>
      <c r="O310" s="25" t="s">
        <v>2526</v>
      </c>
      <c r="P310" s="25" t="s">
        <v>70</v>
      </c>
      <c r="Q310" s="25" t="s">
        <v>312</v>
      </c>
      <c r="R310" s="26" t="s">
        <v>2527</v>
      </c>
      <c r="S310" s="26" t="s">
        <v>73</v>
      </c>
      <c r="T310" s="26" t="n">
        <v>27</v>
      </c>
      <c r="U310" s="26" t="s">
        <v>99</v>
      </c>
      <c r="V310" s="26" t="s">
        <v>712</v>
      </c>
      <c r="W310" s="26" t="s">
        <v>713</v>
      </c>
      <c r="X310" s="26" t="s">
        <v>121</v>
      </c>
      <c r="Y310" s="26" t="s">
        <v>2528</v>
      </c>
      <c r="Z310" s="26" t="s">
        <v>282</v>
      </c>
      <c r="AA310" s="26" t="s">
        <v>1083</v>
      </c>
      <c r="AB310" s="26" t="s">
        <v>162</v>
      </c>
      <c r="AC310" s="27" t="s">
        <v>79</v>
      </c>
      <c r="AD310" s="27" t="s">
        <v>79</v>
      </c>
      <c r="AE310" s="27" t="s">
        <v>79</v>
      </c>
      <c r="AF310" s="27" t="s">
        <v>79</v>
      </c>
      <c r="AG310" s="27" t="s">
        <v>79</v>
      </c>
      <c r="AH310" s="27" t="s">
        <v>79</v>
      </c>
      <c r="AI310" s="27" t="s">
        <v>79</v>
      </c>
      <c r="AJ310" s="27" t="s">
        <v>79</v>
      </c>
      <c r="AK310" s="27" t="s">
        <v>79</v>
      </c>
      <c r="AL310" s="27" t="s">
        <v>79</v>
      </c>
      <c r="AM310" s="27" t="s">
        <v>79</v>
      </c>
      <c r="AN310" s="25" t="s">
        <v>102</v>
      </c>
      <c r="AO310" s="25" t="s">
        <v>83</v>
      </c>
      <c r="AP310" s="25" t="s">
        <v>103</v>
      </c>
      <c r="AQ310" s="25" t="s">
        <v>83</v>
      </c>
      <c r="AR310" s="25" t="s">
        <v>104</v>
      </c>
      <c r="AS310" s="25"/>
      <c r="AT310" s="25"/>
      <c r="AU310" s="20"/>
      <c r="AV310" s="21" t="s">
        <v>85</v>
      </c>
      <c r="AW310" s="21" t="s">
        <v>2529</v>
      </c>
      <c r="AX310" s="29" t="s">
        <v>2530</v>
      </c>
      <c r="AY310" s="29" t="s">
        <v>2531</v>
      </c>
      <c r="AZ310" s="29" t="s">
        <v>2532</v>
      </c>
      <c r="BA310" s="21"/>
      <c r="BB310" s="21"/>
      <c r="BC310" s="21"/>
      <c r="BD310" s="21"/>
      <c r="BE310" s="21" t="s">
        <v>109</v>
      </c>
      <c r="BF310" s="30"/>
      <c r="BG310" s="30"/>
      <c r="BH310" s="30"/>
      <c r="BI310" s="30"/>
    </row>
    <row r="311" customFormat="false" ht="18" hidden="false" customHeight="true" outlineLevel="0" collapsed="false">
      <c r="A311" s="20" t="n">
        <v>308</v>
      </c>
      <c r="B311" s="21" t="s">
        <v>2476</v>
      </c>
      <c r="C311" s="21" t="s">
        <v>59</v>
      </c>
      <c r="D311" s="21" t="n">
        <v>2019</v>
      </c>
      <c r="E311" s="22" t="n">
        <v>43494</v>
      </c>
      <c r="F311" s="23" t="s">
        <v>818</v>
      </c>
      <c r="G311" s="23" t="s">
        <v>182</v>
      </c>
      <c r="H311" s="23" t="s">
        <v>1405</v>
      </c>
      <c r="I311" s="24" t="s">
        <v>2533</v>
      </c>
      <c r="J311" s="24" t="s">
        <v>95</v>
      </c>
      <c r="K311" s="24" t="s">
        <v>113</v>
      </c>
      <c r="L311" s="24" t="s">
        <v>67</v>
      </c>
      <c r="M311" s="25" t="n">
        <v>1</v>
      </c>
      <c r="N311" s="25" t="s">
        <v>68</v>
      </c>
      <c r="O311" s="25" t="s">
        <v>2534</v>
      </c>
      <c r="P311" s="25" t="s">
        <v>70</v>
      </c>
      <c r="Q311" s="25" t="s">
        <v>312</v>
      </c>
      <c r="R311" s="26" t="s">
        <v>2535</v>
      </c>
      <c r="S311" s="26" t="s">
        <v>73</v>
      </c>
      <c r="T311" s="26" t="n">
        <v>32</v>
      </c>
      <c r="U311" s="26" t="s">
        <v>99</v>
      </c>
      <c r="V311" s="26" t="s">
        <v>135</v>
      </c>
      <c r="W311" s="26" t="s">
        <v>136</v>
      </c>
      <c r="X311" s="26" t="s">
        <v>72</v>
      </c>
      <c r="Y311" s="26" t="s">
        <v>2536</v>
      </c>
      <c r="Z311" s="26" t="s">
        <v>312</v>
      </c>
      <c r="AA311" s="26" t="s">
        <v>2537</v>
      </c>
      <c r="AB311" s="26" t="s">
        <v>162</v>
      </c>
      <c r="AC311" s="27" t="s">
        <v>79</v>
      </c>
      <c r="AD311" s="27" t="s">
        <v>79</v>
      </c>
      <c r="AE311" s="27" t="s">
        <v>79</v>
      </c>
      <c r="AF311" s="27" t="s">
        <v>79</v>
      </c>
      <c r="AG311" s="27" t="s">
        <v>79</v>
      </c>
      <c r="AH311" s="27" t="s">
        <v>79</v>
      </c>
      <c r="AI311" s="27" t="s">
        <v>79</v>
      </c>
      <c r="AJ311" s="27" t="s">
        <v>79</v>
      </c>
      <c r="AK311" s="27" t="s">
        <v>79</v>
      </c>
      <c r="AL311" s="27" t="s">
        <v>79</v>
      </c>
      <c r="AM311" s="27" t="s">
        <v>79</v>
      </c>
      <c r="AN311" s="25" t="s">
        <v>656</v>
      </c>
      <c r="AO311" s="25" t="s">
        <v>83</v>
      </c>
      <c r="AP311" s="25" t="s">
        <v>103</v>
      </c>
      <c r="AQ311" s="25" t="s">
        <v>83</v>
      </c>
      <c r="AR311" s="25" t="s">
        <v>104</v>
      </c>
      <c r="AS311" s="25"/>
      <c r="AT311" s="25"/>
      <c r="AU311" s="20"/>
      <c r="AV311" s="21" t="s">
        <v>85</v>
      </c>
      <c r="AW311" s="21" t="s">
        <v>2538</v>
      </c>
      <c r="AX311" s="29" t="s">
        <v>2539</v>
      </c>
      <c r="AY311" s="29" t="s">
        <v>2540</v>
      </c>
      <c r="AZ311" s="29" t="s">
        <v>2541</v>
      </c>
      <c r="BA311" s="21"/>
      <c r="BB311" s="21"/>
      <c r="BC311" s="21"/>
      <c r="BD311" s="21"/>
      <c r="BE311" s="21" t="s">
        <v>109</v>
      </c>
      <c r="BF311" s="30"/>
      <c r="BG311" s="30"/>
      <c r="BH311" s="30"/>
      <c r="BI311" s="30"/>
    </row>
    <row r="312" customFormat="false" ht="18" hidden="false" customHeight="true" outlineLevel="0" collapsed="false">
      <c r="A312" s="20" t="n">
        <v>309</v>
      </c>
      <c r="B312" s="21" t="s">
        <v>2476</v>
      </c>
      <c r="C312" s="21" t="s">
        <v>167</v>
      </c>
      <c r="D312" s="21" t="n">
        <v>2019</v>
      </c>
      <c r="E312" s="22" t="n">
        <v>43505</v>
      </c>
      <c r="F312" s="23" t="s">
        <v>954</v>
      </c>
      <c r="G312" s="23" t="s">
        <v>955</v>
      </c>
      <c r="H312" s="23" t="s">
        <v>2542</v>
      </c>
      <c r="I312" s="24" t="s">
        <v>2543</v>
      </c>
      <c r="J312" s="24" t="s">
        <v>95</v>
      </c>
      <c r="K312" s="24" t="s">
        <v>237</v>
      </c>
      <c r="L312" s="24" t="s">
        <v>67</v>
      </c>
      <c r="M312" s="25" t="n">
        <v>1</v>
      </c>
      <c r="N312" s="25" t="s">
        <v>68</v>
      </c>
      <c r="O312" s="25" t="s">
        <v>2544</v>
      </c>
      <c r="P312" s="25" t="s">
        <v>70</v>
      </c>
      <c r="Q312" s="25" t="s">
        <v>97</v>
      </c>
      <c r="R312" s="26" t="s">
        <v>2545</v>
      </c>
      <c r="S312" s="26" t="s">
        <v>73</v>
      </c>
      <c r="T312" s="26" t="n">
        <v>37</v>
      </c>
      <c r="U312" s="26" t="s">
        <v>99</v>
      </c>
      <c r="V312" s="26" t="s">
        <v>135</v>
      </c>
      <c r="W312" s="26" t="s">
        <v>136</v>
      </c>
      <c r="X312" s="26" t="s">
        <v>121</v>
      </c>
      <c r="Y312" s="26" t="s">
        <v>72</v>
      </c>
      <c r="Z312" s="26" t="s">
        <v>72</v>
      </c>
      <c r="AA312" s="26" t="s">
        <v>323</v>
      </c>
      <c r="AB312" s="26" t="s">
        <v>324</v>
      </c>
      <c r="AC312" s="27" t="s">
        <v>79</v>
      </c>
      <c r="AD312" s="27" t="s">
        <v>79</v>
      </c>
      <c r="AE312" s="27" t="s">
        <v>79</v>
      </c>
      <c r="AF312" s="27" t="s">
        <v>79</v>
      </c>
      <c r="AG312" s="27" t="s">
        <v>79</v>
      </c>
      <c r="AH312" s="27" t="s">
        <v>79</v>
      </c>
      <c r="AI312" s="27" t="s">
        <v>79</v>
      </c>
      <c r="AJ312" s="27" t="s">
        <v>79</v>
      </c>
      <c r="AK312" s="27" t="s">
        <v>79</v>
      </c>
      <c r="AL312" s="27" t="s">
        <v>79</v>
      </c>
      <c r="AM312" s="27" t="s">
        <v>79</v>
      </c>
      <c r="AN312" s="25" t="s">
        <v>102</v>
      </c>
      <c r="AO312" s="25" t="s">
        <v>83</v>
      </c>
      <c r="AP312" s="25" t="s">
        <v>103</v>
      </c>
      <c r="AQ312" s="25" t="s">
        <v>83</v>
      </c>
      <c r="AR312" s="25" t="s">
        <v>104</v>
      </c>
      <c r="AS312" s="25"/>
      <c r="AT312" s="25"/>
      <c r="AU312" s="20"/>
      <c r="AV312" s="21" t="s">
        <v>85</v>
      </c>
      <c r="AW312" s="21" t="s">
        <v>2546</v>
      </c>
      <c r="AX312" s="29" t="s">
        <v>2547</v>
      </c>
      <c r="AY312" s="29" t="s">
        <v>2548</v>
      </c>
      <c r="AZ312" s="29" t="s">
        <v>2549</v>
      </c>
      <c r="BA312" s="21"/>
      <c r="BB312" s="21"/>
      <c r="BC312" s="21"/>
      <c r="BD312" s="21"/>
      <c r="BE312" s="21" t="s">
        <v>109</v>
      </c>
      <c r="BF312" s="30"/>
      <c r="BG312" s="30"/>
      <c r="BH312" s="30"/>
      <c r="BI312" s="30"/>
    </row>
    <row r="313" customFormat="false" ht="18" hidden="false" customHeight="true" outlineLevel="0" collapsed="false">
      <c r="A313" s="20" t="n">
        <v>310</v>
      </c>
      <c r="B313" s="21" t="s">
        <v>2476</v>
      </c>
      <c r="C313" s="21" t="s">
        <v>167</v>
      </c>
      <c r="D313" s="21" t="n">
        <v>2019</v>
      </c>
      <c r="E313" s="22" t="n">
        <v>43510</v>
      </c>
      <c r="F313" s="23" t="s">
        <v>258</v>
      </c>
      <c r="G313" s="23" t="s">
        <v>182</v>
      </c>
      <c r="H313" s="23" t="s">
        <v>290</v>
      </c>
      <c r="I313" s="24" t="s">
        <v>1359</v>
      </c>
      <c r="J313" s="24" t="s">
        <v>65</v>
      </c>
      <c r="K313" s="24" t="s">
        <v>66</v>
      </c>
      <c r="L313" s="24" t="s">
        <v>67</v>
      </c>
      <c r="M313" s="25" t="n">
        <v>1</v>
      </c>
      <c r="N313" s="25" t="s">
        <v>68</v>
      </c>
      <c r="O313" s="25" t="s">
        <v>2550</v>
      </c>
      <c r="P313" s="25" t="s">
        <v>70</v>
      </c>
      <c r="Q313" s="25" t="s">
        <v>97</v>
      </c>
      <c r="R313" s="26" t="s">
        <v>1978</v>
      </c>
      <c r="S313" s="26" t="s">
        <v>73</v>
      </c>
      <c r="T313" s="26" t="n">
        <v>31</v>
      </c>
      <c r="U313" s="26" t="s">
        <v>99</v>
      </c>
      <c r="V313" s="26" t="s">
        <v>74</v>
      </c>
      <c r="W313" s="26" t="s">
        <v>75</v>
      </c>
      <c r="X313" s="26" t="s">
        <v>76</v>
      </c>
      <c r="Y313" s="26" t="s">
        <v>100</v>
      </c>
      <c r="Z313" s="26" t="s">
        <v>100</v>
      </c>
      <c r="AA313" s="26" t="s">
        <v>2551</v>
      </c>
      <c r="AB313" s="26" t="s">
        <v>148</v>
      </c>
      <c r="AC313" s="27" t="s">
        <v>79</v>
      </c>
      <c r="AD313" s="27" t="s">
        <v>79</v>
      </c>
      <c r="AE313" s="27" t="s">
        <v>79</v>
      </c>
      <c r="AF313" s="27" t="s">
        <v>79</v>
      </c>
      <c r="AG313" s="27" t="s">
        <v>79</v>
      </c>
      <c r="AH313" s="27" t="s">
        <v>79</v>
      </c>
      <c r="AI313" s="27" t="s">
        <v>79</v>
      </c>
      <c r="AJ313" s="27" t="s">
        <v>79</v>
      </c>
      <c r="AK313" s="27" t="s">
        <v>79</v>
      </c>
      <c r="AL313" s="27" t="s">
        <v>79</v>
      </c>
      <c r="AM313" s="27" t="s">
        <v>79</v>
      </c>
      <c r="AN313" s="25" t="s">
        <v>201</v>
      </c>
      <c r="AO313" s="25" t="s">
        <v>123</v>
      </c>
      <c r="AP313" s="25" t="s">
        <v>123</v>
      </c>
      <c r="AQ313" s="25" t="s">
        <v>83</v>
      </c>
      <c r="AR313" s="25" t="s">
        <v>104</v>
      </c>
      <c r="AS313" s="25" t="s">
        <v>2552</v>
      </c>
      <c r="AT313" s="25"/>
      <c r="AU313" s="20"/>
      <c r="AV313" s="21" t="s">
        <v>85</v>
      </c>
      <c r="AW313" s="21" t="s">
        <v>2553</v>
      </c>
      <c r="AX313" s="29" t="s">
        <v>2554</v>
      </c>
      <c r="AY313" s="29" t="s">
        <v>2555</v>
      </c>
      <c r="AZ313" s="29" t="s">
        <v>2556</v>
      </c>
      <c r="BA313" s="21"/>
      <c r="BB313" s="21"/>
      <c r="BC313" s="21"/>
      <c r="BD313" s="21"/>
      <c r="BE313" s="21" t="s">
        <v>109</v>
      </c>
      <c r="BF313" s="30"/>
      <c r="BG313" s="30"/>
      <c r="BH313" s="30"/>
      <c r="BI313" s="30"/>
    </row>
    <row r="314" customFormat="false" ht="18" hidden="false" customHeight="true" outlineLevel="0" collapsed="false">
      <c r="A314" s="20" t="n">
        <v>311</v>
      </c>
      <c r="B314" s="21" t="s">
        <v>2476</v>
      </c>
      <c r="C314" s="21" t="s">
        <v>167</v>
      </c>
      <c r="D314" s="21" t="n">
        <v>2019</v>
      </c>
      <c r="E314" s="22" t="n">
        <v>43524</v>
      </c>
      <c r="F314" s="23" t="s">
        <v>601</v>
      </c>
      <c r="G314" s="23" t="s">
        <v>111</v>
      </c>
      <c r="H314" s="23" t="s">
        <v>2557</v>
      </c>
      <c r="I314" s="24" t="s">
        <v>2144</v>
      </c>
      <c r="J314" s="24" t="s">
        <v>218</v>
      </c>
      <c r="K314" s="24" t="s">
        <v>113</v>
      </c>
      <c r="L314" s="24" t="s">
        <v>67</v>
      </c>
      <c r="M314" s="25" t="n">
        <v>1</v>
      </c>
      <c r="N314" s="25" t="s">
        <v>68</v>
      </c>
      <c r="O314" s="25" t="s">
        <v>2558</v>
      </c>
      <c r="P314" s="25" t="s">
        <v>70</v>
      </c>
      <c r="Q314" s="25" t="s">
        <v>97</v>
      </c>
      <c r="R314" s="26" t="s">
        <v>2559</v>
      </c>
      <c r="S314" s="26" t="s">
        <v>73</v>
      </c>
      <c r="T314" s="26" t="n">
        <v>39</v>
      </c>
      <c r="U314" s="26" t="s">
        <v>99</v>
      </c>
      <c r="V314" s="26" t="s">
        <v>135</v>
      </c>
      <c r="W314" s="26" t="s">
        <v>136</v>
      </c>
      <c r="X314" s="26" t="s">
        <v>72</v>
      </c>
      <c r="Y314" s="26" t="s">
        <v>72</v>
      </c>
      <c r="Z314" s="26" t="s">
        <v>72</v>
      </c>
      <c r="AA314" s="26" t="s">
        <v>1723</v>
      </c>
      <c r="AB314" s="26" t="s">
        <v>162</v>
      </c>
      <c r="AC314" s="27" t="s">
        <v>79</v>
      </c>
      <c r="AD314" s="27" t="s">
        <v>79</v>
      </c>
      <c r="AE314" s="27" t="s">
        <v>79</v>
      </c>
      <c r="AF314" s="27" t="s">
        <v>79</v>
      </c>
      <c r="AG314" s="27" t="s">
        <v>79</v>
      </c>
      <c r="AH314" s="27" t="s">
        <v>79</v>
      </c>
      <c r="AI314" s="27" t="s">
        <v>79</v>
      </c>
      <c r="AJ314" s="27" t="s">
        <v>79</v>
      </c>
      <c r="AK314" s="27" t="s">
        <v>79</v>
      </c>
      <c r="AL314" s="27" t="s">
        <v>79</v>
      </c>
      <c r="AM314" s="27" t="s">
        <v>79</v>
      </c>
      <c r="AN314" s="25" t="s">
        <v>373</v>
      </c>
      <c r="AO314" s="25" t="s">
        <v>83</v>
      </c>
      <c r="AP314" s="25" t="s">
        <v>103</v>
      </c>
      <c r="AQ314" s="25" t="s">
        <v>83</v>
      </c>
      <c r="AR314" s="25" t="s">
        <v>104</v>
      </c>
      <c r="AS314" s="25"/>
      <c r="AT314" s="25"/>
      <c r="AU314" s="20"/>
      <c r="AV314" s="21" t="s">
        <v>85</v>
      </c>
      <c r="AW314" s="21" t="s">
        <v>2560</v>
      </c>
      <c r="AX314" s="29" t="s">
        <v>2561</v>
      </c>
      <c r="AY314" s="29" t="s">
        <v>2562</v>
      </c>
      <c r="AZ314" s="29" t="s">
        <v>2563</v>
      </c>
      <c r="BA314" s="21"/>
      <c r="BB314" s="21"/>
      <c r="BC314" s="21"/>
      <c r="BD314" s="21"/>
      <c r="BE314" s="21" t="s">
        <v>109</v>
      </c>
      <c r="BF314" s="30"/>
      <c r="BG314" s="30"/>
      <c r="BH314" s="30"/>
      <c r="BI314" s="30"/>
    </row>
    <row r="315" customFormat="false" ht="18" hidden="false" customHeight="true" outlineLevel="0" collapsed="false">
      <c r="A315" s="20" t="n">
        <v>312</v>
      </c>
      <c r="B315" s="21" t="s">
        <v>2476</v>
      </c>
      <c r="C315" s="21" t="s">
        <v>234</v>
      </c>
      <c r="D315" s="21" t="n">
        <v>2019</v>
      </c>
      <c r="E315" s="22" t="n">
        <v>43526</v>
      </c>
      <c r="F315" s="23" t="s">
        <v>129</v>
      </c>
      <c r="G315" s="23" t="s">
        <v>62</v>
      </c>
      <c r="H315" s="23" t="s">
        <v>946</v>
      </c>
      <c r="I315" s="24" t="s">
        <v>755</v>
      </c>
      <c r="J315" s="24" t="s">
        <v>95</v>
      </c>
      <c r="K315" s="24" t="s">
        <v>113</v>
      </c>
      <c r="L315" s="24" t="s">
        <v>67</v>
      </c>
      <c r="M315" s="25" t="n">
        <v>1</v>
      </c>
      <c r="N315" s="25" t="s">
        <v>68</v>
      </c>
      <c r="O315" s="25" t="s">
        <v>2564</v>
      </c>
      <c r="P315" s="25" t="s">
        <v>70</v>
      </c>
      <c r="Q315" s="25" t="s">
        <v>97</v>
      </c>
      <c r="R315" s="26" t="s">
        <v>79</v>
      </c>
      <c r="S315" s="26" t="s">
        <v>79</v>
      </c>
      <c r="T315" s="26" t="s">
        <v>79</v>
      </c>
      <c r="U315" s="26" t="s">
        <v>79</v>
      </c>
      <c r="V315" s="26" t="s">
        <v>79</v>
      </c>
      <c r="W315" s="26" t="s">
        <v>79</v>
      </c>
      <c r="X315" s="26" t="s">
        <v>79</v>
      </c>
      <c r="Y315" s="26" t="s">
        <v>79</v>
      </c>
      <c r="Z315" s="26" t="s">
        <v>79</v>
      </c>
      <c r="AA315" s="26" t="s">
        <v>79</v>
      </c>
      <c r="AB315" s="26" t="s">
        <v>79</v>
      </c>
      <c r="AC315" s="27" t="s">
        <v>2565</v>
      </c>
      <c r="AD315" s="27" t="s">
        <v>73</v>
      </c>
      <c r="AE315" s="27" t="n">
        <v>20</v>
      </c>
      <c r="AF315" s="27" t="s">
        <v>157</v>
      </c>
      <c r="AG315" s="27" t="s">
        <v>119</v>
      </c>
      <c r="AH315" s="27" t="s">
        <v>120</v>
      </c>
      <c r="AI315" s="27" t="s">
        <v>160</v>
      </c>
      <c r="AJ315" s="27" t="s">
        <v>359</v>
      </c>
      <c r="AK315" s="27" t="s">
        <v>360</v>
      </c>
      <c r="AL315" s="27" t="s">
        <v>2566</v>
      </c>
      <c r="AM315" s="27" t="s">
        <v>162</v>
      </c>
      <c r="AN315" s="25" t="s">
        <v>102</v>
      </c>
      <c r="AO315" s="25" t="s">
        <v>373</v>
      </c>
      <c r="AP315" s="25" t="s">
        <v>103</v>
      </c>
      <c r="AQ315" s="25" t="s">
        <v>83</v>
      </c>
      <c r="AR315" s="25" t="s">
        <v>104</v>
      </c>
      <c r="AS315" s="25"/>
      <c r="AT315" s="25"/>
      <c r="AU315" s="20" t="s">
        <v>2567</v>
      </c>
      <c r="AV315" s="21" t="s">
        <v>85</v>
      </c>
      <c r="AW315" s="21" t="s">
        <v>2568</v>
      </c>
      <c r="AX315" s="29" t="s">
        <v>2569</v>
      </c>
      <c r="AY315" s="29" t="s">
        <v>2570</v>
      </c>
      <c r="AZ315" s="29" t="s">
        <v>2571</v>
      </c>
      <c r="BA315" s="21"/>
      <c r="BB315" s="21"/>
      <c r="BC315" s="21"/>
      <c r="BD315" s="21"/>
      <c r="BE315" s="21" t="s">
        <v>109</v>
      </c>
      <c r="BF315" s="30"/>
      <c r="BG315" s="30"/>
      <c r="BH315" s="30"/>
      <c r="BI315" s="30"/>
    </row>
    <row r="316" customFormat="false" ht="18" hidden="false" customHeight="true" outlineLevel="0" collapsed="false">
      <c r="A316" s="20" t="n">
        <v>313</v>
      </c>
      <c r="B316" s="21" t="s">
        <v>2476</v>
      </c>
      <c r="C316" s="21" t="s">
        <v>234</v>
      </c>
      <c r="D316" s="21" t="n">
        <v>2019</v>
      </c>
      <c r="E316" s="22" t="n">
        <v>43531</v>
      </c>
      <c r="F316" s="23" t="s">
        <v>129</v>
      </c>
      <c r="G316" s="23" t="s">
        <v>62</v>
      </c>
      <c r="H316" s="23" t="s">
        <v>946</v>
      </c>
      <c r="I316" s="24" t="s">
        <v>144</v>
      </c>
      <c r="J316" s="24" t="s">
        <v>95</v>
      </c>
      <c r="K316" s="24" t="s">
        <v>66</v>
      </c>
      <c r="L316" s="24" t="s">
        <v>67</v>
      </c>
      <c r="M316" s="25" t="n">
        <v>1</v>
      </c>
      <c r="N316" s="25" t="s">
        <v>68</v>
      </c>
      <c r="O316" s="25" t="s">
        <v>2572</v>
      </c>
      <c r="P316" s="25" t="s">
        <v>70</v>
      </c>
      <c r="Q316" s="25" t="s">
        <v>97</v>
      </c>
      <c r="R316" s="26" t="s">
        <v>79</v>
      </c>
      <c r="S316" s="26" t="s">
        <v>79</v>
      </c>
      <c r="T316" s="26" t="s">
        <v>79</v>
      </c>
      <c r="U316" s="26" t="s">
        <v>79</v>
      </c>
      <c r="V316" s="26" t="s">
        <v>79</v>
      </c>
      <c r="W316" s="26" t="s">
        <v>79</v>
      </c>
      <c r="X316" s="26" t="s">
        <v>79</v>
      </c>
      <c r="Y316" s="26" t="s">
        <v>79</v>
      </c>
      <c r="Z316" s="26" t="s">
        <v>79</v>
      </c>
      <c r="AA316" s="26" t="s">
        <v>79</v>
      </c>
      <c r="AB316" s="26" t="s">
        <v>79</v>
      </c>
      <c r="AC316" s="27" t="s">
        <v>2385</v>
      </c>
      <c r="AD316" s="27" t="s">
        <v>73</v>
      </c>
      <c r="AE316" s="27" t="n">
        <v>0</v>
      </c>
      <c r="AF316" s="27" t="s">
        <v>72</v>
      </c>
      <c r="AG316" s="27" t="s">
        <v>74</v>
      </c>
      <c r="AH316" s="27" t="s">
        <v>75</v>
      </c>
      <c r="AI316" s="27" t="s">
        <v>76</v>
      </c>
      <c r="AJ316" s="27" t="s">
        <v>100</v>
      </c>
      <c r="AK316" s="27" t="s">
        <v>100</v>
      </c>
      <c r="AL316" s="27" t="s">
        <v>2573</v>
      </c>
      <c r="AM316" s="27" t="s">
        <v>78</v>
      </c>
      <c r="AN316" s="25" t="s">
        <v>656</v>
      </c>
      <c r="AO316" s="25" t="s">
        <v>83</v>
      </c>
      <c r="AP316" s="25" t="s">
        <v>103</v>
      </c>
      <c r="AQ316" s="25" t="s">
        <v>83</v>
      </c>
      <c r="AR316" s="25" t="s">
        <v>104</v>
      </c>
      <c r="AS316" s="25"/>
      <c r="AT316" s="25"/>
      <c r="AU316" s="20" t="s">
        <v>2574</v>
      </c>
      <c r="AV316" s="21" t="s">
        <v>85</v>
      </c>
      <c r="AW316" s="21" t="s">
        <v>2575</v>
      </c>
      <c r="AX316" s="29" t="s">
        <v>2576</v>
      </c>
      <c r="AY316" s="29" t="s">
        <v>2577</v>
      </c>
      <c r="AZ316" s="29" t="s">
        <v>2578</v>
      </c>
      <c r="BA316" s="21"/>
      <c r="BB316" s="21"/>
      <c r="BC316" s="21"/>
      <c r="BD316" s="21"/>
      <c r="BE316" s="21" t="s">
        <v>109</v>
      </c>
      <c r="BF316" s="30"/>
      <c r="BG316" s="30"/>
      <c r="BH316" s="30"/>
      <c r="BI316" s="30"/>
    </row>
    <row r="317" customFormat="false" ht="18" hidden="false" customHeight="true" outlineLevel="0" collapsed="false">
      <c r="A317" s="20" t="n">
        <v>314</v>
      </c>
      <c r="B317" s="21" t="s">
        <v>2476</v>
      </c>
      <c r="C317" s="21" t="s">
        <v>234</v>
      </c>
      <c r="D317" s="21" t="n">
        <v>2019</v>
      </c>
      <c r="E317" s="22" t="n">
        <v>43532</v>
      </c>
      <c r="F317" s="23" t="s">
        <v>91</v>
      </c>
      <c r="G317" s="23" t="s">
        <v>92</v>
      </c>
      <c r="H317" s="23" t="s">
        <v>552</v>
      </c>
      <c r="I317" s="24" t="s">
        <v>2579</v>
      </c>
      <c r="J317" s="24" t="s">
        <v>2092</v>
      </c>
      <c r="K317" s="24" t="s">
        <v>2129</v>
      </c>
      <c r="L317" s="24" t="s">
        <v>172</v>
      </c>
      <c r="M317" s="25" t="n">
        <v>1</v>
      </c>
      <c r="N317" s="25" t="s">
        <v>68</v>
      </c>
      <c r="O317" s="25" t="s">
        <v>2580</v>
      </c>
      <c r="P317" s="25" t="s">
        <v>70</v>
      </c>
      <c r="Q317" s="25" t="s">
        <v>71</v>
      </c>
      <c r="R317" s="26" t="s">
        <v>2581</v>
      </c>
      <c r="S317" s="26" t="s">
        <v>73</v>
      </c>
      <c r="T317" s="26" t="n">
        <v>22</v>
      </c>
      <c r="U317" s="26" t="s">
        <v>99</v>
      </c>
      <c r="V317" s="26" t="s">
        <v>74</v>
      </c>
      <c r="W317" s="26" t="s">
        <v>75</v>
      </c>
      <c r="X317" s="26" t="s">
        <v>76</v>
      </c>
      <c r="Y317" s="26" t="s">
        <v>100</v>
      </c>
      <c r="Z317" s="26" t="s">
        <v>100</v>
      </c>
      <c r="AA317" s="26" t="s">
        <v>2582</v>
      </c>
      <c r="AB317" s="26" t="s">
        <v>162</v>
      </c>
      <c r="AC317" s="27" t="s">
        <v>79</v>
      </c>
      <c r="AD317" s="27" t="s">
        <v>79</v>
      </c>
      <c r="AE317" s="27" t="s">
        <v>79</v>
      </c>
      <c r="AF317" s="27" t="s">
        <v>79</v>
      </c>
      <c r="AG317" s="27" t="s">
        <v>79</v>
      </c>
      <c r="AH317" s="27" t="s">
        <v>79</v>
      </c>
      <c r="AI317" s="27" t="s">
        <v>79</v>
      </c>
      <c r="AJ317" s="27" t="s">
        <v>79</v>
      </c>
      <c r="AK317" s="27" t="s">
        <v>79</v>
      </c>
      <c r="AL317" s="27" t="s">
        <v>79</v>
      </c>
      <c r="AM317" s="27" t="s">
        <v>79</v>
      </c>
      <c r="AN317" s="25" t="s">
        <v>103</v>
      </c>
      <c r="AO317" s="25" t="s">
        <v>1313</v>
      </c>
      <c r="AP317" s="25" t="s">
        <v>82</v>
      </c>
      <c r="AQ317" s="25" t="s">
        <v>608</v>
      </c>
      <c r="AR317" s="25" t="s">
        <v>84</v>
      </c>
      <c r="AS317" s="25" t="s">
        <v>2583</v>
      </c>
      <c r="AT317" s="25" t="s">
        <v>2584</v>
      </c>
      <c r="AU317" s="20" t="s">
        <v>2585</v>
      </c>
      <c r="AV317" s="21" t="s">
        <v>85</v>
      </c>
      <c r="AW317" s="21" t="s">
        <v>2586</v>
      </c>
      <c r="AX317" s="29" t="s">
        <v>2587</v>
      </c>
      <c r="AY317" s="29" t="s">
        <v>2588</v>
      </c>
      <c r="AZ317" s="29" t="s">
        <v>2589</v>
      </c>
      <c r="BA317" s="21"/>
      <c r="BB317" s="21"/>
      <c r="BC317" s="21"/>
      <c r="BD317" s="21"/>
      <c r="BE317" s="21" t="s">
        <v>109</v>
      </c>
      <c r="BF317" s="30"/>
      <c r="BG317" s="30"/>
      <c r="BH317" s="30"/>
      <c r="BI317" s="30"/>
    </row>
    <row r="318" customFormat="false" ht="18" hidden="false" customHeight="true" outlineLevel="0" collapsed="false">
      <c r="A318" s="20" t="n">
        <v>315</v>
      </c>
      <c r="B318" s="21" t="s">
        <v>2476</v>
      </c>
      <c r="C318" s="21" t="s">
        <v>234</v>
      </c>
      <c r="D318" s="21" t="n">
        <v>2019</v>
      </c>
      <c r="E318" s="22" t="n">
        <v>43532</v>
      </c>
      <c r="F318" s="23" t="s">
        <v>61</v>
      </c>
      <c r="G318" s="23" t="s">
        <v>62</v>
      </c>
      <c r="H318" s="23" t="s">
        <v>2512</v>
      </c>
      <c r="I318" s="24" t="s">
        <v>1946</v>
      </c>
      <c r="J318" s="24" t="s">
        <v>95</v>
      </c>
      <c r="K318" s="24" t="s">
        <v>113</v>
      </c>
      <c r="L318" s="24" t="s">
        <v>67</v>
      </c>
      <c r="M318" s="25" t="n">
        <v>1</v>
      </c>
      <c r="N318" s="25" t="s">
        <v>68</v>
      </c>
      <c r="O318" s="25" t="s">
        <v>2590</v>
      </c>
      <c r="P318" s="25" t="s">
        <v>70</v>
      </c>
      <c r="Q318" s="25" t="s">
        <v>322</v>
      </c>
      <c r="R318" s="26" t="s">
        <v>79</v>
      </c>
      <c r="S318" s="26" t="s">
        <v>79</v>
      </c>
      <c r="T318" s="26" t="s">
        <v>79</v>
      </c>
      <c r="U318" s="26" t="s">
        <v>79</v>
      </c>
      <c r="V318" s="26" t="s">
        <v>79</v>
      </c>
      <c r="W318" s="26" t="s">
        <v>79</v>
      </c>
      <c r="X318" s="26" t="s">
        <v>79</v>
      </c>
      <c r="Y318" s="26" t="s">
        <v>79</v>
      </c>
      <c r="Z318" s="26" t="s">
        <v>79</v>
      </c>
      <c r="AA318" s="26" t="s">
        <v>79</v>
      </c>
      <c r="AB318" s="26" t="s">
        <v>79</v>
      </c>
      <c r="AC318" s="27" t="s">
        <v>72</v>
      </c>
      <c r="AD318" s="27" t="s">
        <v>73</v>
      </c>
      <c r="AE318" s="27" t="n">
        <v>18</v>
      </c>
      <c r="AF318" s="27" t="s">
        <v>157</v>
      </c>
      <c r="AG318" s="27" t="s">
        <v>119</v>
      </c>
      <c r="AH318" s="27" t="s">
        <v>120</v>
      </c>
      <c r="AI318" s="27" t="s">
        <v>160</v>
      </c>
      <c r="AJ318" s="27" t="s">
        <v>72</v>
      </c>
      <c r="AK318" s="27" t="s">
        <v>157</v>
      </c>
      <c r="AL318" s="27" t="s">
        <v>2591</v>
      </c>
      <c r="AM318" s="27" t="s">
        <v>162</v>
      </c>
      <c r="AN318" s="25" t="s">
        <v>201</v>
      </c>
      <c r="AO318" s="25" t="s">
        <v>123</v>
      </c>
      <c r="AP318" s="25" t="s">
        <v>123</v>
      </c>
      <c r="AQ318" s="25" t="s">
        <v>83</v>
      </c>
      <c r="AR318" s="25" t="s">
        <v>104</v>
      </c>
      <c r="AS318" s="25"/>
      <c r="AT318" s="25"/>
      <c r="AU318" s="20" t="s">
        <v>2592</v>
      </c>
      <c r="AV318" s="21" t="s">
        <v>85</v>
      </c>
      <c r="AW318" s="21" t="s">
        <v>2593</v>
      </c>
      <c r="AX318" s="29" t="s">
        <v>2594</v>
      </c>
      <c r="AY318" s="29" t="s">
        <v>2595</v>
      </c>
      <c r="AZ318" s="29" t="s">
        <v>2596</v>
      </c>
      <c r="BA318" s="29" t="s">
        <v>2597</v>
      </c>
      <c r="BB318" s="29" t="s">
        <v>2598</v>
      </c>
      <c r="BC318" s="32"/>
      <c r="BD318" s="21"/>
      <c r="BE318" s="21" t="s">
        <v>90</v>
      </c>
      <c r="BF318" s="30"/>
      <c r="BG318" s="30"/>
      <c r="BH318" s="30"/>
      <c r="BI318" s="30"/>
    </row>
    <row r="319" customFormat="false" ht="18" hidden="false" customHeight="true" outlineLevel="0" collapsed="false">
      <c r="A319" s="20" t="n">
        <v>316</v>
      </c>
      <c r="B319" s="21" t="s">
        <v>2476</v>
      </c>
      <c r="C319" s="21" t="s">
        <v>234</v>
      </c>
      <c r="D319" s="21" t="n">
        <v>2019</v>
      </c>
      <c r="E319" s="22" t="n">
        <v>43533</v>
      </c>
      <c r="F319" s="23" t="s">
        <v>367</v>
      </c>
      <c r="G319" s="23" t="s">
        <v>153</v>
      </c>
      <c r="H319" s="23" t="s">
        <v>2599</v>
      </c>
      <c r="I319" s="24" t="s">
        <v>2600</v>
      </c>
      <c r="J319" s="24" t="s">
        <v>95</v>
      </c>
      <c r="K319" s="24" t="s">
        <v>237</v>
      </c>
      <c r="L319" s="24" t="s">
        <v>67</v>
      </c>
      <c r="M319" s="25" t="n">
        <v>1</v>
      </c>
      <c r="N319" s="25" t="s">
        <v>68</v>
      </c>
      <c r="O319" s="25" t="s">
        <v>2601</v>
      </c>
      <c r="P319" s="25" t="s">
        <v>70</v>
      </c>
      <c r="Q319" s="25" t="s">
        <v>322</v>
      </c>
      <c r="R319" s="26" t="s">
        <v>2602</v>
      </c>
      <c r="S319" s="26" t="s">
        <v>73</v>
      </c>
      <c r="T319" s="26" t="n">
        <v>24</v>
      </c>
      <c r="U319" s="26" t="s">
        <v>99</v>
      </c>
      <c r="V319" s="26" t="s">
        <v>119</v>
      </c>
      <c r="W319" s="26" t="s">
        <v>120</v>
      </c>
      <c r="X319" s="26" t="s">
        <v>121</v>
      </c>
      <c r="Y319" s="26" t="s">
        <v>100</v>
      </c>
      <c r="Z319" s="26" t="s">
        <v>100</v>
      </c>
      <c r="AA319" s="26" t="s">
        <v>1863</v>
      </c>
      <c r="AB319" s="26" t="s">
        <v>148</v>
      </c>
      <c r="AC319" s="27" t="s">
        <v>79</v>
      </c>
      <c r="AD319" s="27" t="s">
        <v>79</v>
      </c>
      <c r="AE319" s="27" t="s">
        <v>79</v>
      </c>
      <c r="AF319" s="27" t="s">
        <v>79</v>
      </c>
      <c r="AG319" s="27" t="s">
        <v>79</v>
      </c>
      <c r="AH319" s="27" t="s">
        <v>79</v>
      </c>
      <c r="AI319" s="27" t="s">
        <v>79</v>
      </c>
      <c r="AJ319" s="27" t="s">
        <v>79</v>
      </c>
      <c r="AK319" s="27" t="s">
        <v>79</v>
      </c>
      <c r="AL319" s="27" t="s">
        <v>79</v>
      </c>
      <c r="AM319" s="27" t="s">
        <v>79</v>
      </c>
      <c r="AN319" s="25" t="s">
        <v>102</v>
      </c>
      <c r="AO319" s="25" t="s">
        <v>83</v>
      </c>
      <c r="AP319" s="25" t="s">
        <v>103</v>
      </c>
      <c r="AQ319" s="25" t="s">
        <v>83</v>
      </c>
      <c r="AR319" s="25" t="s">
        <v>104</v>
      </c>
      <c r="AS319" s="25" t="s">
        <v>2603</v>
      </c>
      <c r="AT319" s="25"/>
      <c r="AU319" s="20"/>
      <c r="AV319" s="21" t="s">
        <v>85</v>
      </c>
      <c r="AW319" s="21" t="s">
        <v>2604</v>
      </c>
      <c r="AX319" s="29" t="s">
        <v>2605</v>
      </c>
      <c r="AY319" s="29" t="s">
        <v>2606</v>
      </c>
      <c r="AZ319" s="21"/>
      <c r="BA319" s="21"/>
      <c r="BB319" s="21"/>
      <c r="BC319" s="21"/>
      <c r="BD319" s="21"/>
      <c r="BE319" s="21" t="s">
        <v>109</v>
      </c>
      <c r="BF319" s="30"/>
      <c r="BG319" s="30"/>
      <c r="BH319" s="30"/>
      <c r="BI319" s="30"/>
    </row>
    <row r="320" customFormat="false" ht="18" hidden="false" customHeight="true" outlineLevel="0" collapsed="false">
      <c r="A320" s="20" t="n">
        <v>317</v>
      </c>
      <c r="B320" s="21" t="s">
        <v>2476</v>
      </c>
      <c r="C320" s="21" t="s">
        <v>234</v>
      </c>
      <c r="D320" s="21" t="n">
        <v>2019</v>
      </c>
      <c r="E320" s="22" t="n">
        <v>43536</v>
      </c>
      <c r="F320" s="23" t="s">
        <v>246</v>
      </c>
      <c r="G320" s="23" t="s">
        <v>153</v>
      </c>
      <c r="H320" s="23" t="s">
        <v>856</v>
      </c>
      <c r="I320" s="24" t="s">
        <v>2607</v>
      </c>
      <c r="J320" s="24" t="s">
        <v>95</v>
      </c>
      <c r="K320" s="24" t="s">
        <v>113</v>
      </c>
      <c r="L320" s="24" t="s">
        <v>67</v>
      </c>
      <c r="M320" s="25" t="n">
        <v>2</v>
      </c>
      <c r="N320" s="25" t="s">
        <v>184</v>
      </c>
      <c r="O320" s="25" t="s">
        <v>2608</v>
      </c>
      <c r="P320" s="25" t="s">
        <v>1199</v>
      </c>
      <c r="Q320" s="25" t="s">
        <v>2246</v>
      </c>
      <c r="R320" s="26" t="s">
        <v>2609</v>
      </c>
      <c r="S320" s="26" t="s">
        <v>73</v>
      </c>
      <c r="T320" s="26" t="n">
        <v>26</v>
      </c>
      <c r="U320" s="26" t="s">
        <v>99</v>
      </c>
      <c r="V320" s="26" t="s">
        <v>119</v>
      </c>
      <c r="W320" s="26" t="s">
        <v>120</v>
      </c>
      <c r="X320" s="26" t="s">
        <v>76</v>
      </c>
      <c r="Y320" s="26" t="s">
        <v>100</v>
      </c>
      <c r="Z320" s="26" t="s">
        <v>100</v>
      </c>
      <c r="AA320" s="26" t="s">
        <v>619</v>
      </c>
      <c r="AB320" s="26" t="s">
        <v>122</v>
      </c>
      <c r="AC320" s="27" t="s">
        <v>79</v>
      </c>
      <c r="AD320" s="27" t="s">
        <v>79</v>
      </c>
      <c r="AE320" s="27" t="s">
        <v>79</v>
      </c>
      <c r="AF320" s="27" t="s">
        <v>79</v>
      </c>
      <c r="AG320" s="27" t="s">
        <v>79</v>
      </c>
      <c r="AH320" s="27" t="s">
        <v>79</v>
      </c>
      <c r="AI320" s="27" t="s">
        <v>79</v>
      </c>
      <c r="AJ320" s="27" t="s">
        <v>79</v>
      </c>
      <c r="AK320" s="27" t="s">
        <v>79</v>
      </c>
      <c r="AL320" s="27" t="s">
        <v>79</v>
      </c>
      <c r="AM320" s="27" t="s">
        <v>79</v>
      </c>
      <c r="AN320" s="25" t="s">
        <v>102</v>
      </c>
      <c r="AO320" s="25" t="s">
        <v>83</v>
      </c>
      <c r="AP320" s="25" t="s">
        <v>103</v>
      </c>
      <c r="AQ320" s="25" t="s">
        <v>83</v>
      </c>
      <c r="AR320" s="25" t="s">
        <v>104</v>
      </c>
      <c r="AS320" s="25" t="s">
        <v>2610</v>
      </c>
      <c r="AT320" s="25"/>
      <c r="AU320" s="20"/>
      <c r="AV320" s="21" t="s">
        <v>85</v>
      </c>
      <c r="AW320" s="21" t="s">
        <v>2611</v>
      </c>
      <c r="AX320" s="29" t="s">
        <v>2612</v>
      </c>
      <c r="AY320" s="29" t="s">
        <v>2613</v>
      </c>
      <c r="AZ320" s="21"/>
      <c r="BA320" s="21"/>
      <c r="BB320" s="21"/>
      <c r="BC320" s="21"/>
      <c r="BD320" s="21"/>
      <c r="BE320" s="21" t="s">
        <v>109</v>
      </c>
      <c r="BF320" s="30"/>
      <c r="BG320" s="30"/>
      <c r="BH320" s="30"/>
      <c r="BI320" s="30"/>
    </row>
    <row r="321" customFormat="false" ht="18" hidden="false" customHeight="true" outlineLevel="0" collapsed="false">
      <c r="A321" s="20" t="n">
        <v>318</v>
      </c>
      <c r="B321" s="21" t="s">
        <v>2476</v>
      </c>
      <c r="C321" s="21" t="s">
        <v>234</v>
      </c>
      <c r="D321" s="21" t="n">
        <v>2019</v>
      </c>
      <c r="E321" s="22" t="n">
        <v>43538</v>
      </c>
      <c r="F321" s="23" t="s">
        <v>329</v>
      </c>
      <c r="G321" s="23" t="s">
        <v>62</v>
      </c>
      <c r="H321" s="23" t="s">
        <v>2614</v>
      </c>
      <c r="I321" s="24" t="s">
        <v>2484</v>
      </c>
      <c r="J321" s="24" t="s">
        <v>170</v>
      </c>
      <c r="K321" s="24" t="s">
        <v>113</v>
      </c>
      <c r="L321" s="24" t="s">
        <v>67</v>
      </c>
      <c r="M321" s="25" t="n">
        <v>1</v>
      </c>
      <c r="N321" s="25" t="s">
        <v>68</v>
      </c>
      <c r="O321" s="25" t="s">
        <v>2615</v>
      </c>
      <c r="P321" s="25" t="s">
        <v>70</v>
      </c>
      <c r="Q321" s="25" t="s">
        <v>97</v>
      </c>
      <c r="R321" s="26" t="s">
        <v>2616</v>
      </c>
      <c r="S321" s="26" t="s">
        <v>70</v>
      </c>
      <c r="T321" s="26" t="n">
        <v>1</v>
      </c>
      <c r="U321" s="26" t="s">
        <v>159</v>
      </c>
      <c r="V321" s="26" t="s">
        <v>415</v>
      </c>
      <c r="W321" s="26" t="s">
        <v>120</v>
      </c>
      <c r="X321" s="26" t="s">
        <v>160</v>
      </c>
      <c r="Y321" s="26" t="s">
        <v>157</v>
      </c>
      <c r="Z321" s="26" t="s">
        <v>157</v>
      </c>
      <c r="AA321" s="26" t="s">
        <v>200</v>
      </c>
      <c r="AB321" s="26" t="s">
        <v>148</v>
      </c>
      <c r="AC321" s="27" t="s">
        <v>79</v>
      </c>
      <c r="AD321" s="27" t="s">
        <v>79</v>
      </c>
      <c r="AE321" s="27" t="s">
        <v>79</v>
      </c>
      <c r="AF321" s="27" t="s">
        <v>79</v>
      </c>
      <c r="AG321" s="27" t="s">
        <v>79</v>
      </c>
      <c r="AH321" s="27" t="s">
        <v>79</v>
      </c>
      <c r="AI321" s="27" t="s">
        <v>79</v>
      </c>
      <c r="AJ321" s="27" t="s">
        <v>79</v>
      </c>
      <c r="AK321" s="27" t="s">
        <v>79</v>
      </c>
      <c r="AL321" s="27" t="s">
        <v>79</v>
      </c>
      <c r="AM321" s="27" t="s">
        <v>79</v>
      </c>
      <c r="AN321" s="25" t="s">
        <v>656</v>
      </c>
      <c r="AO321" s="25" t="s">
        <v>83</v>
      </c>
      <c r="AP321" s="25" t="s">
        <v>103</v>
      </c>
      <c r="AQ321" s="25" t="s">
        <v>83</v>
      </c>
      <c r="AR321" s="25" t="s">
        <v>104</v>
      </c>
      <c r="AS321" s="25" t="s">
        <v>2617</v>
      </c>
      <c r="AT321" s="25"/>
      <c r="AU321" s="20" t="s">
        <v>2618</v>
      </c>
      <c r="AV321" s="21" t="s">
        <v>85</v>
      </c>
      <c r="AW321" s="21" t="s">
        <v>2619</v>
      </c>
      <c r="AX321" s="29" t="s">
        <v>2620</v>
      </c>
      <c r="AY321" s="29" t="s">
        <v>2621</v>
      </c>
      <c r="AZ321" s="29" t="s">
        <v>2622</v>
      </c>
      <c r="BA321" s="21"/>
      <c r="BB321" s="21"/>
      <c r="BC321" s="21"/>
      <c r="BD321" s="21"/>
      <c r="BE321" s="21" t="s">
        <v>109</v>
      </c>
      <c r="BF321" s="30"/>
      <c r="BG321" s="30"/>
      <c r="BH321" s="30"/>
      <c r="BI321" s="30"/>
    </row>
    <row r="322" customFormat="false" ht="18" hidden="false" customHeight="true" outlineLevel="0" collapsed="false">
      <c r="A322" s="20" t="n">
        <v>319</v>
      </c>
      <c r="B322" s="21" t="s">
        <v>2476</v>
      </c>
      <c r="C322" s="21" t="s">
        <v>234</v>
      </c>
      <c r="D322" s="21" t="n">
        <v>2019</v>
      </c>
      <c r="E322" s="22" t="n">
        <v>43545</v>
      </c>
      <c r="F322" s="23" t="s">
        <v>61</v>
      </c>
      <c r="G322" s="23" t="s">
        <v>62</v>
      </c>
      <c r="H322" s="23" t="s">
        <v>1570</v>
      </c>
      <c r="I322" s="24" t="s">
        <v>2623</v>
      </c>
      <c r="J322" s="24" t="s">
        <v>95</v>
      </c>
      <c r="K322" s="24" t="s">
        <v>66</v>
      </c>
      <c r="L322" s="24" t="s">
        <v>67</v>
      </c>
      <c r="M322" s="25" t="n">
        <v>1</v>
      </c>
      <c r="N322" s="25" t="s">
        <v>68</v>
      </c>
      <c r="O322" s="25" t="s">
        <v>2624</v>
      </c>
      <c r="P322" s="25" t="s">
        <v>70</v>
      </c>
      <c r="Q322" s="25" t="s">
        <v>322</v>
      </c>
      <c r="R322" s="26" t="s">
        <v>2625</v>
      </c>
      <c r="S322" s="26" t="s">
        <v>73</v>
      </c>
      <c r="T322" s="26" t="n">
        <v>28</v>
      </c>
      <c r="U322" s="26" t="s">
        <v>99</v>
      </c>
      <c r="V322" s="26" t="s">
        <v>74</v>
      </c>
      <c r="W322" s="26" t="s">
        <v>75</v>
      </c>
      <c r="X322" s="26" t="s">
        <v>76</v>
      </c>
      <c r="Y322" s="26" t="s">
        <v>72</v>
      </c>
      <c r="Z322" s="26" t="s">
        <v>72</v>
      </c>
      <c r="AA322" s="26" t="s">
        <v>2626</v>
      </c>
      <c r="AB322" s="26" t="s">
        <v>162</v>
      </c>
      <c r="AC322" s="27" t="s">
        <v>79</v>
      </c>
      <c r="AD322" s="27" t="s">
        <v>79</v>
      </c>
      <c r="AE322" s="27" t="s">
        <v>79</v>
      </c>
      <c r="AF322" s="27" t="s">
        <v>79</v>
      </c>
      <c r="AG322" s="27" t="s">
        <v>79</v>
      </c>
      <c r="AH322" s="27" t="s">
        <v>79</v>
      </c>
      <c r="AI322" s="27" t="s">
        <v>79</v>
      </c>
      <c r="AJ322" s="27" t="s">
        <v>79</v>
      </c>
      <c r="AK322" s="27" t="s">
        <v>79</v>
      </c>
      <c r="AL322" s="27" t="s">
        <v>79</v>
      </c>
      <c r="AM322" s="27" t="s">
        <v>79</v>
      </c>
      <c r="AN322" s="25" t="s">
        <v>80</v>
      </c>
      <c r="AO322" s="25" t="s">
        <v>83</v>
      </c>
      <c r="AP322" s="25" t="s">
        <v>123</v>
      </c>
      <c r="AQ322" s="25" t="s">
        <v>83</v>
      </c>
      <c r="AR322" s="25" t="s">
        <v>124</v>
      </c>
      <c r="AS322" s="25"/>
      <c r="AT322" s="25"/>
      <c r="AU322" s="20"/>
      <c r="AV322" s="21" t="s">
        <v>1865</v>
      </c>
      <c r="AW322" s="21" t="s">
        <v>2627</v>
      </c>
      <c r="AX322" s="21"/>
      <c r="AY322" s="21"/>
      <c r="AZ322" s="21"/>
      <c r="BA322" s="32"/>
      <c r="BB322" s="29" t="s">
        <v>2628</v>
      </c>
      <c r="BC322" s="29" t="s">
        <v>2629</v>
      </c>
      <c r="BD322" s="21"/>
      <c r="BE322" s="21" t="s">
        <v>90</v>
      </c>
      <c r="BF322" s="30"/>
      <c r="BG322" s="30"/>
      <c r="BH322" s="30"/>
      <c r="BI322" s="30"/>
    </row>
    <row r="323" customFormat="false" ht="18" hidden="false" customHeight="true" outlineLevel="0" collapsed="false">
      <c r="A323" s="20" t="n">
        <v>320</v>
      </c>
      <c r="B323" s="21" t="s">
        <v>2476</v>
      </c>
      <c r="C323" s="21" t="s">
        <v>234</v>
      </c>
      <c r="D323" s="21" t="n">
        <v>2019</v>
      </c>
      <c r="E323" s="22" t="n">
        <v>43546</v>
      </c>
      <c r="F323" s="23" t="s">
        <v>601</v>
      </c>
      <c r="G323" s="23" t="s">
        <v>111</v>
      </c>
      <c r="H323" s="23" t="s">
        <v>2524</v>
      </c>
      <c r="I323" s="24" t="s">
        <v>94</v>
      </c>
      <c r="J323" s="24" t="s">
        <v>95</v>
      </c>
      <c r="K323" s="24" t="s">
        <v>66</v>
      </c>
      <c r="L323" s="24" t="s">
        <v>67</v>
      </c>
      <c r="M323" s="25" t="n">
        <v>1</v>
      </c>
      <c r="N323" s="25" t="s">
        <v>68</v>
      </c>
      <c r="O323" s="25" t="s">
        <v>2630</v>
      </c>
      <c r="P323" s="25" t="s">
        <v>70</v>
      </c>
      <c r="Q323" s="25" t="s">
        <v>97</v>
      </c>
      <c r="R323" s="26" t="s">
        <v>2631</v>
      </c>
      <c r="S323" s="26" t="s">
        <v>73</v>
      </c>
      <c r="T323" s="26" t="n">
        <v>28</v>
      </c>
      <c r="U323" s="26" t="s">
        <v>99</v>
      </c>
      <c r="V323" s="26" t="s">
        <v>74</v>
      </c>
      <c r="W323" s="26" t="s">
        <v>75</v>
      </c>
      <c r="X323" s="26" t="s">
        <v>76</v>
      </c>
      <c r="Y323" s="26" t="s">
        <v>100</v>
      </c>
      <c r="Z323" s="26" t="s">
        <v>100</v>
      </c>
      <c r="AA323" s="26" t="s">
        <v>1863</v>
      </c>
      <c r="AB323" s="26" t="s">
        <v>148</v>
      </c>
      <c r="AC323" s="27" t="s">
        <v>79</v>
      </c>
      <c r="AD323" s="27" t="s">
        <v>79</v>
      </c>
      <c r="AE323" s="27" t="s">
        <v>79</v>
      </c>
      <c r="AF323" s="27" t="s">
        <v>79</v>
      </c>
      <c r="AG323" s="27" t="s">
        <v>79</v>
      </c>
      <c r="AH323" s="27" t="s">
        <v>79</v>
      </c>
      <c r="AI323" s="27" t="s">
        <v>79</v>
      </c>
      <c r="AJ323" s="27" t="s">
        <v>79</v>
      </c>
      <c r="AK323" s="27" t="s">
        <v>79</v>
      </c>
      <c r="AL323" s="27" t="s">
        <v>79</v>
      </c>
      <c r="AM323" s="27" t="s">
        <v>79</v>
      </c>
      <c r="AN323" s="25" t="s">
        <v>102</v>
      </c>
      <c r="AO323" s="25" t="s">
        <v>83</v>
      </c>
      <c r="AP323" s="25" t="s">
        <v>103</v>
      </c>
      <c r="AQ323" s="25" t="s">
        <v>83</v>
      </c>
      <c r="AR323" s="25" t="s">
        <v>104</v>
      </c>
      <c r="AS323" s="25"/>
      <c r="AT323" s="25"/>
      <c r="AU323" s="20" t="s">
        <v>2632</v>
      </c>
      <c r="AV323" s="21" t="s">
        <v>85</v>
      </c>
      <c r="AW323" s="21" t="s">
        <v>2633</v>
      </c>
      <c r="AX323" s="29" t="s">
        <v>2634</v>
      </c>
      <c r="AY323" s="29" t="s">
        <v>2635</v>
      </c>
      <c r="AZ323" s="29" t="s">
        <v>2636</v>
      </c>
      <c r="BA323" s="21"/>
      <c r="BB323" s="21"/>
      <c r="BC323" s="21"/>
      <c r="BD323" s="21"/>
      <c r="BE323" s="21" t="s">
        <v>109</v>
      </c>
      <c r="BF323" s="30"/>
      <c r="BG323" s="30"/>
      <c r="BH323" s="30"/>
      <c r="BI323" s="30"/>
    </row>
    <row r="324" customFormat="false" ht="18" hidden="false" customHeight="true" outlineLevel="0" collapsed="false">
      <c r="A324" s="20" t="n">
        <v>321</v>
      </c>
      <c r="B324" s="21" t="s">
        <v>2476</v>
      </c>
      <c r="C324" s="21" t="s">
        <v>234</v>
      </c>
      <c r="D324" s="21" t="n">
        <v>2019</v>
      </c>
      <c r="E324" s="22" t="n">
        <v>43547</v>
      </c>
      <c r="F324" s="23" t="s">
        <v>181</v>
      </c>
      <c r="G324" s="23" t="s">
        <v>182</v>
      </c>
      <c r="H324" s="23" t="s">
        <v>181</v>
      </c>
      <c r="I324" s="24" t="s">
        <v>2637</v>
      </c>
      <c r="J324" s="24" t="s">
        <v>218</v>
      </c>
      <c r="K324" s="24" t="s">
        <v>2638</v>
      </c>
      <c r="L324" s="24" t="s">
        <v>67</v>
      </c>
      <c r="M324" s="25" t="n">
        <v>1</v>
      </c>
      <c r="N324" s="25" t="s">
        <v>68</v>
      </c>
      <c r="O324" s="25" t="s">
        <v>2639</v>
      </c>
      <c r="P324" s="25" t="s">
        <v>70</v>
      </c>
      <c r="Q324" s="25" t="s">
        <v>97</v>
      </c>
      <c r="R324" s="26" t="s">
        <v>79</v>
      </c>
      <c r="S324" s="26" t="s">
        <v>79</v>
      </c>
      <c r="T324" s="26" t="s">
        <v>79</v>
      </c>
      <c r="U324" s="26" t="s">
        <v>79</v>
      </c>
      <c r="V324" s="26" t="s">
        <v>79</v>
      </c>
      <c r="W324" s="26" t="s">
        <v>79</v>
      </c>
      <c r="X324" s="26" t="s">
        <v>79</v>
      </c>
      <c r="Y324" s="26" t="s">
        <v>79</v>
      </c>
      <c r="Z324" s="26" t="s">
        <v>79</v>
      </c>
      <c r="AA324" s="26" t="s">
        <v>79</v>
      </c>
      <c r="AB324" s="26" t="s">
        <v>79</v>
      </c>
      <c r="AC324" s="27" t="s">
        <v>2640</v>
      </c>
      <c r="AD324" s="27" t="s">
        <v>73</v>
      </c>
      <c r="AE324" s="27" t="n">
        <v>24</v>
      </c>
      <c r="AF324" s="27" t="s">
        <v>99</v>
      </c>
      <c r="AG324" s="27" t="s">
        <v>135</v>
      </c>
      <c r="AH324" s="27" t="s">
        <v>136</v>
      </c>
      <c r="AI324" s="27" t="s">
        <v>72</v>
      </c>
      <c r="AJ324" s="27" t="s">
        <v>72</v>
      </c>
      <c r="AK324" s="27" t="s">
        <v>72</v>
      </c>
      <c r="AL324" s="27" t="s">
        <v>2641</v>
      </c>
      <c r="AM324" s="27" t="s">
        <v>162</v>
      </c>
      <c r="AN324" s="25" t="s">
        <v>102</v>
      </c>
      <c r="AO324" s="25" t="s">
        <v>83</v>
      </c>
      <c r="AP324" s="25" t="s">
        <v>103</v>
      </c>
      <c r="AQ324" s="25" t="s">
        <v>83</v>
      </c>
      <c r="AR324" s="25" t="s">
        <v>104</v>
      </c>
      <c r="AS324" s="25" t="s">
        <v>2642</v>
      </c>
      <c r="AT324" s="25"/>
      <c r="AU324" s="20" t="s">
        <v>2643</v>
      </c>
      <c r="AV324" s="21" t="s">
        <v>85</v>
      </c>
      <c r="AW324" s="21" t="s">
        <v>2644</v>
      </c>
      <c r="AX324" s="29" t="s">
        <v>2645</v>
      </c>
      <c r="AY324" s="29" t="s">
        <v>2646</v>
      </c>
      <c r="AZ324" s="29" t="s">
        <v>2647</v>
      </c>
      <c r="BA324" s="21"/>
      <c r="BB324" s="21"/>
      <c r="BC324" s="21"/>
      <c r="BD324" s="21"/>
      <c r="BE324" s="21" t="s">
        <v>109</v>
      </c>
      <c r="BF324" s="30"/>
      <c r="BG324" s="30"/>
      <c r="BH324" s="30"/>
      <c r="BI324" s="30"/>
    </row>
    <row r="325" customFormat="false" ht="18" hidden="false" customHeight="true" outlineLevel="0" collapsed="false">
      <c r="A325" s="20" t="n">
        <v>322</v>
      </c>
      <c r="B325" s="21" t="s">
        <v>2476</v>
      </c>
      <c r="C325" s="21" t="s">
        <v>268</v>
      </c>
      <c r="D325" s="21" t="n">
        <v>2019</v>
      </c>
      <c r="E325" s="22" t="n">
        <v>43563</v>
      </c>
      <c r="F325" s="23" t="s">
        <v>329</v>
      </c>
      <c r="G325" s="23" t="s">
        <v>62</v>
      </c>
      <c r="H325" s="23" t="s">
        <v>2614</v>
      </c>
      <c r="I325" s="24" t="s">
        <v>1453</v>
      </c>
      <c r="J325" s="24" t="s">
        <v>95</v>
      </c>
      <c r="K325" s="24" t="s">
        <v>113</v>
      </c>
      <c r="L325" s="24" t="s">
        <v>67</v>
      </c>
      <c r="M325" s="25" t="n">
        <v>1</v>
      </c>
      <c r="N325" s="25" t="s">
        <v>68</v>
      </c>
      <c r="O325" s="25" t="s">
        <v>2648</v>
      </c>
      <c r="P325" s="25" t="s">
        <v>70</v>
      </c>
      <c r="Q325" s="25" t="s">
        <v>312</v>
      </c>
      <c r="R325" s="26" t="s">
        <v>2649</v>
      </c>
      <c r="S325" s="26" t="s">
        <v>73</v>
      </c>
      <c r="T325" s="26" t="n">
        <v>0</v>
      </c>
      <c r="U325" s="26" t="s">
        <v>72</v>
      </c>
      <c r="V325" s="26" t="s">
        <v>135</v>
      </c>
      <c r="W325" s="26" t="s">
        <v>136</v>
      </c>
      <c r="X325" s="26" t="s">
        <v>72</v>
      </c>
      <c r="Y325" s="26" t="s">
        <v>100</v>
      </c>
      <c r="Z325" s="26" t="s">
        <v>100</v>
      </c>
      <c r="AA325" s="26" t="s">
        <v>72</v>
      </c>
      <c r="AB325" s="26" t="s">
        <v>72</v>
      </c>
      <c r="AC325" s="27" t="s">
        <v>79</v>
      </c>
      <c r="AD325" s="27" t="s">
        <v>79</v>
      </c>
      <c r="AE325" s="27" t="s">
        <v>79</v>
      </c>
      <c r="AF325" s="27" t="s">
        <v>79</v>
      </c>
      <c r="AG325" s="27" t="s">
        <v>79</v>
      </c>
      <c r="AH325" s="27" t="s">
        <v>79</v>
      </c>
      <c r="AI325" s="27" t="s">
        <v>79</v>
      </c>
      <c r="AJ325" s="27" t="s">
        <v>79</v>
      </c>
      <c r="AK325" s="27" t="s">
        <v>79</v>
      </c>
      <c r="AL325" s="27" t="s">
        <v>79</v>
      </c>
      <c r="AM325" s="27" t="s">
        <v>79</v>
      </c>
      <c r="AN325" s="25" t="s">
        <v>80</v>
      </c>
      <c r="AO325" s="25" t="s">
        <v>83</v>
      </c>
      <c r="AP325" s="25" t="s">
        <v>123</v>
      </c>
      <c r="AQ325" s="25" t="s">
        <v>83</v>
      </c>
      <c r="AR325" s="25" t="s">
        <v>124</v>
      </c>
      <c r="AS325" s="25"/>
      <c r="AT325" s="25"/>
      <c r="AU325" s="20"/>
      <c r="AV325" s="21" t="s">
        <v>85</v>
      </c>
      <c r="AW325" s="21" t="s">
        <v>2650</v>
      </c>
      <c r="AX325" s="29" t="s">
        <v>2651</v>
      </c>
      <c r="AY325" s="29" t="s">
        <v>2652</v>
      </c>
      <c r="AZ325" s="21"/>
      <c r="BA325" s="21"/>
      <c r="BB325" s="21"/>
      <c r="BC325" s="21"/>
      <c r="BD325" s="21"/>
      <c r="BE325" s="21" t="s">
        <v>90</v>
      </c>
      <c r="BF325" s="30"/>
      <c r="BG325" s="30"/>
      <c r="BH325" s="30"/>
      <c r="BI325" s="30"/>
    </row>
    <row r="326" customFormat="false" ht="18" hidden="false" customHeight="true" outlineLevel="0" collapsed="false">
      <c r="A326" s="20" t="n">
        <v>323</v>
      </c>
      <c r="B326" s="21" t="s">
        <v>2476</v>
      </c>
      <c r="C326" s="21" t="s">
        <v>268</v>
      </c>
      <c r="D326" s="21" t="n">
        <v>2019</v>
      </c>
      <c r="E326" s="22" t="n">
        <v>43565</v>
      </c>
      <c r="F326" s="23" t="s">
        <v>129</v>
      </c>
      <c r="G326" s="23" t="s">
        <v>62</v>
      </c>
      <c r="H326" s="23" t="s">
        <v>2653</v>
      </c>
      <c r="I326" s="24" t="s">
        <v>144</v>
      </c>
      <c r="J326" s="24" t="s">
        <v>95</v>
      </c>
      <c r="K326" s="24" t="s">
        <v>237</v>
      </c>
      <c r="L326" s="24" t="s">
        <v>67</v>
      </c>
      <c r="M326" s="25" t="n">
        <v>1</v>
      </c>
      <c r="N326" s="25" t="s">
        <v>68</v>
      </c>
      <c r="O326" s="25" t="s">
        <v>2654</v>
      </c>
      <c r="P326" s="25" t="s">
        <v>70</v>
      </c>
      <c r="Q326" s="25" t="s">
        <v>282</v>
      </c>
      <c r="R326" s="26" t="s">
        <v>79</v>
      </c>
      <c r="S326" s="26" t="s">
        <v>79</v>
      </c>
      <c r="T326" s="26" t="s">
        <v>79</v>
      </c>
      <c r="U326" s="26" t="s">
        <v>79</v>
      </c>
      <c r="V326" s="26" t="s">
        <v>79</v>
      </c>
      <c r="W326" s="26" t="s">
        <v>79</v>
      </c>
      <c r="X326" s="26" t="s">
        <v>79</v>
      </c>
      <c r="Y326" s="26" t="s">
        <v>79</v>
      </c>
      <c r="Z326" s="26" t="s">
        <v>79</v>
      </c>
      <c r="AA326" s="26" t="s">
        <v>79</v>
      </c>
      <c r="AB326" s="26" t="s">
        <v>79</v>
      </c>
      <c r="AC326" s="27" t="s">
        <v>2211</v>
      </c>
      <c r="AD326" s="27" t="s">
        <v>73</v>
      </c>
      <c r="AE326" s="27" t="n">
        <v>29</v>
      </c>
      <c r="AF326" s="27" t="s">
        <v>99</v>
      </c>
      <c r="AG326" s="27" t="s">
        <v>74</v>
      </c>
      <c r="AH326" s="27" t="s">
        <v>75</v>
      </c>
      <c r="AI326" s="27" t="s">
        <v>76</v>
      </c>
      <c r="AJ326" s="27" t="s">
        <v>2655</v>
      </c>
      <c r="AK326" s="27" t="s">
        <v>282</v>
      </c>
      <c r="AL326" s="27" t="s">
        <v>2656</v>
      </c>
      <c r="AM326" s="27" t="s">
        <v>78</v>
      </c>
      <c r="AN326" s="25" t="s">
        <v>373</v>
      </c>
      <c r="AO326" s="25" t="s">
        <v>83</v>
      </c>
      <c r="AP326" s="25" t="s">
        <v>103</v>
      </c>
      <c r="AQ326" s="25" t="s">
        <v>83</v>
      </c>
      <c r="AR326" s="25" t="s">
        <v>104</v>
      </c>
      <c r="AS326" s="25"/>
      <c r="AT326" s="25"/>
      <c r="AU326" s="20" t="s">
        <v>2657</v>
      </c>
      <c r="AV326" s="21" t="s">
        <v>85</v>
      </c>
      <c r="AW326" s="21" t="s">
        <v>2658</v>
      </c>
      <c r="AX326" s="29" t="s">
        <v>2659</v>
      </c>
      <c r="AY326" s="29" t="s">
        <v>2660</v>
      </c>
      <c r="AZ326" s="29" t="s">
        <v>2661</v>
      </c>
      <c r="BA326" s="21"/>
      <c r="BB326" s="21"/>
      <c r="BC326" s="21"/>
      <c r="BD326" s="21"/>
      <c r="BE326" s="21" t="s">
        <v>109</v>
      </c>
      <c r="BF326" s="30"/>
      <c r="BG326" s="30"/>
      <c r="BH326" s="30"/>
      <c r="BI326" s="30"/>
    </row>
    <row r="327" customFormat="false" ht="18" hidden="false" customHeight="true" outlineLevel="0" collapsed="false">
      <c r="A327" s="20" t="n">
        <v>324</v>
      </c>
      <c r="B327" s="21" t="s">
        <v>2476</v>
      </c>
      <c r="C327" s="21" t="s">
        <v>268</v>
      </c>
      <c r="D327" s="21" t="n">
        <v>2019</v>
      </c>
      <c r="E327" s="22" t="n">
        <v>43579</v>
      </c>
      <c r="F327" s="23" t="s">
        <v>129</v>
      </c>
      <c r="G327" s="23" t="s">
        <v>62</v>
      </c>
      <c r="H327" s="23" t="s">
        <v>197</v>
      </c>
      <c r="I327" s="24" t="s">
        <v>2623</v>
      </c>
      <c r="J327" s="24" t="s">
        <v>95</v>
      </c>
      <c r="K327" s="24" t="s">
        <v>237</v>
      </c>
      <c r="L327" s="24" t="s">
        <v>67</v>
      </c>
      <c r="M327" s="25" t="n">
        <v>1</v>
      </c>
      <c r="N327" s="25" t="s">
        <v>68</v>
      </c>
      <c r="O327" s="25" t="s">
        <v>2662</v>
      </c>
      <c r="P327" s="25" t="s">
        <v>70</v>
      </c>
      <c r="Q327" s="25" t="s">
        <v>71</v>
      </c>
      <c r="R327" s="26" t="s">
        <v>2625</v>
      </c>
      <c r="S327" s="26" t="s">
        <v>73</v>
      </c>
      <c r="T327" s="26" t="n">
        <v>25</v>
      </c>
      <c r="U327" s="26" t="s">
        <v>99</v>
      </c>
      <c r="V327" s="26" t="s">
        <v>135</v>
      </c>
      <c r="W327" s="26" t="s">
        <v>136</v>
      </c>
      <c r="X327" s="26" t="s">
        <v>76</v>
      </c>
      <c r="Y327" s="26" t="s">
        <v>100</v>
      </c>
      <c r="Z327" s="26" t="s">
        <v>100</v>
      </c>
      <c r="AA327" s="26" t="s">
        <v>2663</v>
      </c>
      <c r="AB327" s="26" t="s">
        <v>162</v>
      </c>
      <c r="AC327" s="27" t="s">
        <v>79</v>
      </c>
      <c r="AD327" s="27" t="s">
        <v>79</v>
      </c>
      <c r="AE327" s="27" t="s">
        <v>79</v>
      </c>
      <c r="AF327" s="27" t="s">
        <v>79</v>
      </c>
      <c r="AG327" s="27" t="s">
        <v>79</v>
      </c>
      <c r="AH327" s="27" t="s">
        <v>79</v>
      </c>
      <c r="AI327" s="27" t="s">
        <v>79</v>
      </c>
      <c r="AJ327" s="27" t="s">
        <v>79</v>
      </c>
      <c r="AK327" s="27" t="s">
        <v>79</v>
      </c>
      <c r="AL327" s="27" t="s">
        <v>79</v>
      </c>
      <c r="AM327" s="27" t="s">
        <v>79</v>
      </c>
      <c r="AN327" s="25" t="s">
        <v>102</v>
      </c>
      <c r="AO327" s="25" t="s">
        <v>83</v>
      </c>
      <c r="AP327" s="25" t="s">
        <v>103</v>
      </c>
      <c r="AQ327" s="25" t="s">
        <v>83</v>
      </c>
      <c r="AR327" s="25" t="s">
        <v>104</v>
      </c>
      <c r="AS327" s="25"/>
      <c r="AT327" s="25"/>
      <c r="AU327" s="20"/>
      <c r="AV327" s="21" t="s">
        <v>85</v>
      </c>
      <c r="AW327" s="21" t="s">
        <v>2664</v>
      </c>
      <c r="AX327" s="29" t="s">
        <v>2665</v>
      </c>
      <c r="AY327" s="29" t="s">
        <v>2666</v>
      </c>
      <c r="AZ327" s="29" t="s">
        <v>2667</v>
      </c>
      <c r="BA327" s="29" t="s">
        <v>2668</v>
      </c>
      <c r="BB327" s="29" t="s">
        <v>2669</v>
      </c>
      <c r="BC327" s="21"/>
      <c r="BD327" s="21"/>
      <c r="BE327" s="21" t="s">
        <v>109</v>
      </c>
      <c r="BF327" s="30"/>
      <c r="BG327" s="30"/>
      <c r="BH327" s="30"/>
      <c r="BI327" s="30"/>
    </row>
    <row r="328" customFormat="false" ht="18" hidden="false" customHeight="true" outlineLevel="0" collapsed="false">
      <c r="A328" s="20" t="n">
        <v>325</v>
      </c>
      <c r="B328" s="21" t="s">
        <v>2476</v>
      </c>
      <c r="C328" s="21" t="s">
        <v>268</v>
      </c>
      <c r="D328" s="21" t="n">
        <v>2019</v>
      </c>
      <c r="E328" s="22" t="n">
        <v>43584</v>
      </c>
      <c r="F328" s="23" t="s">
        <v>152</v>
      </c>
      <c r="G328" s="23" t="s">
        <v>153</v>
      </c>
      <c r="H328" s="23" t="s">
        <v>468</v>
      </c>
      <c r="I328" s="24" t="s">
        <v>2670</v>
      </c>
      <c r="J328" s="24" t="s">
        <v>65</v>
      </c>
      <c r="K328" s="24" t="s">
        <v>113</v>
      </c>
      <c r="L328" s="24" t="s">
        <v>67</v>
      </c>
      <c r="M328" s="25" t="n">
        <v>1</v>
      </c>
      <c r="N328" s="25" t="s">
        <v>68</v>
      </c>
      <c r="O328" s="25" t="s">
        <v>2671</v>
      </c>
      <c r="P328" s="25" t="s">
        <v>70</v>
      </c>
      <c r="Q328" s="25" t="s">
        <v>72</v>
      </c>
      <c r="R328" s="26" t="s">
        <v>1722</v>
      </c>
      <c r="S328" s="26" t="s">
        <v>73</v>
      </c>
      <c r="T328" s="26" t="n">
        <v>25</v>
      </c>
      <c r="U328" s="26" t="s">
        <v>99</v>
      </c>
      <c r="V328" s="26" t="s">
        <v>135</v>
      </c>
      <c r="W328" s="26" t="s">
        <v>136</v>
      </c>
      <c r="X328" s="26" t="s">
        <v>72</v>
      </c>
      <c r="Y328" s="26" t="s">
        <v>72</v>
      </c>
      <c r="Z328" s="26" t="s">
        <v>72</v>
      </c>
      <c r="AA328" s="26" t="s">
        <v>1484</v>
      </c>
      <c r="AB328" s="26" t="s">
        <v>162</v>
      </c>
      <c r="AC328" s="27" t="s">
        <v>79</v>
      </c>
      <c r="AD328" s="27" t="s">
        <v>79</v>
      </c>
      <c r="AE328" s="27" t="s">
        <v>79</v>
      </c>
      <c r="AF328" s="27" t="s">
        <v>79</v>
      </c>
      <c r="AG328" s="27" t="s">
        <v>79</v>
      </c>
      <c r="AH328" s="27" t="s">
        <v>79</v>
      </c>
      <c r="AI328" s="27" t="s">
        <v>79</v>
      </c>
      <c r="AJ328" s="27" t="s">
        <v>79</v>
      </c>
      <c r="AK328" s="27" t="s">
        <v>79</v>
      </c>
      <c r="AL328" s="27" t="s">
        <v>79</v>
      </c>
      <c r="AM328" s="27" t="s">
        <v>79</v>
      </c>
      <c r="AN328" s="25" t="s">
        <v>80</v>
      </c>
      <c r="AO328" s="25" t="s">
        <v>83</v>
      </c>
      <c r="AP328" s="25" t="s">
        <v>123</v>
      </c>
      <c r="AQ328" s="25" t="s">
        <v>83</v>
      </c>
      <c r="AR328" s="25" t="s">
        <v>124</v>
      </c>
      <c r="AS328" s="25"/>
      <c r="AT328" s="25"/>
      <c r="AU328" s="20"/>
      <c r="AV328" s="21" t="s">
        <v>85</v>
      </c>
      <c r="AW328" s="21" t="s">
        <v>2672</v>
      </c>
      <c r="AX328" s="29" t="s">
        <v>2673</v>
      </c>
      <c r="AY328" s="29" t="s">
        <v>2674</v>
      </c>
      <c r="AZ328" s="21"/>
      <c r="BA328" s="21"/>
      <c r="BB328" s="21"/>
      <c r="BC328" s="21"/>
      <c r="BD328" s="21"/>
      <c r="BE328" s="21" t="s">
        <v>90</v>
      </c>
      <c r="BF328" s="30"/>
      <c r="BG328" s="30"/>
      <c r="BH328" s="30"/>
      <c r="BI328" s="30"/>
    </row>
    <row r="329" customFormat="false" ht="18" hidden="false" customHeight="true" outlineLevel="0" collapsed="false">
      <c r="A329" s="20" t="n">
        <v>326</v>
      </c>
      <c r="B329" s="21" t="s">
        <v>2476</v>
      </c>
      <c r="C329" s="21" t="s">
        <v>355</v>
      </c>
      <c r="D329" s="21" t="n">
        <v>2019</v>
      </c>
      <c r="E329" s="22" t="n">
        <v>43599</v>
      </c>
      <c r="F329" s="23" t="s">
        <v>308</v>
      </c>
      <c r="G329" s="23" t="s">
        <v>206</v>
      </c>
      <c r="H329" s="23" t="s">
        <v>356</v>
      </c>
      <c r="I329" s="24" t="s">
        <v>2675</v>
      </c>
      <c r="J329" s="24" t="s">
        <v>65</v>
      </c>
      <c r="K329" s="24" t="s">
        <v>2676</v>
      </c>
      <c r="L329" s="24" t="s">
        <v>172</v>
      </c>
      <c r="M329" s="25" t="n">
        <v>1</v>
      </c>
      <c r="N329" s="25" t="s">
        <v>68</v>
      </c>
      <c r="O329" s="25" t="s">
        <v>2677</v>
      </c>
      <c r="P329" s="25" t="s">
        <v>70</v>
      </c>
      <c r="Q329" s="25" t="s">
        <v>239</v>
      </c>
      <c r="R329" s="26" t="s">
        <v>2678</v>
      </c>
      <c r="S329" s="26" t="s">
        <v>73</v>
      </c>
      <c r="T329" s="26" t="n">
        <v>29</v>
      </c>
      <c r="U329" s="26" t="s">
        <v>99</v>
      </c>
      <c r="V329" s="26" t="s">
        <v>135</v>
      </c>
      <c r="W329" s="26" t="s">
        <v>136</v>
      </c>
      <c r="X329" s="26" t="s">
        <v>72</v>
      </c>
      <c r="Y329" s="26" t="s">
        <v>72</v>
      </c>
      <c r="Z329" s="26" t="s">
        <v>72</v>
      </c>
      <c r="AA329" s="26" t="s">
        <v>2679</v>
      </c>
      <c r="AB329" s="26" t="s">
        <v>162</v>
      </c>
      <c r="AC329" s="27" t="s">
        <v>79</v>
      </c>
      <c r="AD329" s="27" t="s">
        <v>79</v>
      </c>
      <c r="AE329" s="27" t="s">
        <v>79</v>
      </c>
      <c r="AF329" s="27" t="s">
        <v>79</v>
      </c>
      <c r="AG329" s="27" t="s">
        <v>79</v>
      </c>
      <c r="AH329" s="27" t="s">
        <v>79</v>
      </c>
      <c r="AI329" s="27" t="s">
        <v>79</v>
      </c>
      <c r="AJ329" s="27" t="s">
        <v>79</v>
      </c>
      <c r="AK329" s="27" t="s">
        <v>79</v>
      </c>
      <c r="AL329" s="27" t="s">
        <v>79</v>
      </c>
      <c r="AM329" s="27" t="s">
        <v>79</v>
      </c>
      <c r="AN329" s="25" t="s">
        <v>176</v>
      </c>
      <c r="AO329" s="25" t="s">
        <v>83</v>
      </c>
      <c r="AP329" s="25" t="s">
        <v>123</v>
      </c>
      <c r="AQ329" s="25" t="s">
        <v>83</v>
      </c>
      <c r="AR329" s="25" t="s">
        <v>104</v>
      </c>
      <c r="AS329" s="25"/>
      <c r="AT329" s="25"/>
      <c r="AU329" s="20"/>
      <c r="AV329" s="21" t="s">
        <v>85</v>
      </c>
      <c r="AW329" s="21" t="s">
        <v>2680</v>
      </c>
      <c r="AX329" s="29" t="s">
        <v>2681</v>
      </c>
      <c r="AY329" s="29" t="s">
        <v>2682</v>
      </c>
      <c r="AZ329" s="21"/>
      <c r="BA329" s="21"/>
      <c r="BB329" s="21"/>
      <c r="BC329" s="21"/>
      <c r="BD329" s="21"/>
      <c r="BE329" s="21" t="s">
        <v>90</v>
      </c>
      <c r="BF329" s="30"/>
      <c r="BG329" s="30"/>
      <c r="BH329" s="30"/>
      <c r="BI329" s="30"/>
    </row>
    <row r="330" customFormat="false" ht="18" hidden="false" customHeight="true" outlineLevel="0" collapsed="false">
      <c r="A330" s="20" t="n">
        <v>327</v>
      </c>
      <c r="B330" s="21" t="s">
        <v>2476</v>
      </c>
      <c r="C330" s="21" t="s">
        <v>355</v>
      </c>
      <c r="D330" s="21" t="n">
        <v>2019</v>
      </c>
      <c r="E330" s="22" t="n">
        <v>43609</v>
      </c>
      <c r="F330" s="23" t="s">
        <v>258</v>
      </c>
      <c r="G330" s="23" t="s">
        <v>182</v>
      </c>
      <c r="H330" s="23" t="s">
        <v>2683</v>
      </c>
      <c r="I330" s="24" t="s">
        <v>94</v>
      </c>
      <c r="J330" s="24" t="s">
        <v>95</v>
      </c>
      <c r="K330" s="24" t="s">
        <v>66</v>
      </c>
      <c r="L330" s="24" t="s">
        <v>67</v>
      </c>
      <c r="M330" s="25" t="n">
        <v>1</v>
      </c>
      <c r="N330" s="25" t="s">
        <v>68</v>
      </c>
      <c r="O330" s="25" t="s">
        <v>2684</v>
      </c>
      <c r="P330" s="25" t="s">
        <v>70</v>
      </c>
      <c r="Q330" s="25" t="s">
        <v>312</v>
      </c>
      <c r="R330" s="26" t="s">
        <v>2444</v>
      </c>
      <c r="S330" s="26" t="s">
        <v>73</v>
      </c>
      <c r="T330" s="26" t="n">
        <v>0</v>
      </c>
      <c r="U330" s="26" t="s">
        <v>72</v>
      </c>
      <c r="V330" s="26" t="s">
        <v>74</v>
      </c>
      <c r="W330" s="26" t="s">
        <v>75</v>
      </c>
      <c r="X330" s="26" t="s">
        <v>76</v>
      </c>
      <c r="Y330" s="26" t="s">
        <v>2685</v>
      </c>
      <c r="Z330" s="26" t="s">
        <v>97</v>
      </c>
      <c r="AA330" s="26" t="s">
        <v>2686</v>
      </c>
      <c r="AB330" s="26" t="s">
        <v>162</v>
      </c>
      <c r="AC330" s="27" t="s">
        <v>79</v>
      </c>
      <c r="AD330" s="27" t="s">
        <v>79</v>
      </c>
      <c r="AE330" s="27" t="s">
        <v>79</v>
      </c>
      <c r="AF330" s="27" t="s">
        <v>79</v>
      </c>
      <c r="AG330" s="27" t="s">
        <v>79</v>
      </c>
      <c r="AH330" s="27" t="s">
        <v>79</v>
      </c>
      <c r="AI330" s="27" t="s">
        <v>79</v>
      </c>
      <c r="AJ330" s="27" t="s">
        <v>79</v>
      </c>
      <c r="AK330" s="27" t="s">
        <v>79</v>
      </c>
      <c r="AL330" s="27" t="s">
        <v>79</v>
      </c>
      <c r="AM330" s="27" t="s">
        <v>79</v>
      </c>
      <c r="AN330" s="25" t="s">
        <v>656</v>
      </c>
      <c r="AO330" s="25" t="s">
        <v>83</v>
      </c>
      <c r="AP330" s="25" t="s">
        <v>103</v>
      </c>
      <c r="AQ330" s="25" t="s">
        <v>83</v>
      </c>
      <c r="AR330" s="25" t="s">
        <v>104</v>
      </c>
      <c r="AS330" s="25"/>
      <c r="AT330" s="25"/>
      <c r="AU330" s="20"/>
      <c r="AV330" s="21" t="s">
        <v>1865</v>
      </c>
      <c r="AW330" s="21" t="s">
        <v>2687</v>
      </c>
      <c r="AX330" s="21"/>
      <c r="AY330" s="21"/>
      <c r="AZ330" s="21"/>
      <c r="BA330" s="32"/>
      <c r="BB330" s="29" t="s">
        <v>2688</v>
      </c>
      <c r="BC330" s="21"/>
      <c r="BD330" s="21"/>
      <c r="BE330" s="21" t="s">
        <v>109</v>
      </c>
      <c r="BF330" s="30"/>
      <c r="BG330" s="30"/>
      <c r="BH330" s="30"/>
      <c r="BI330" s="30"/>
    </row>
    <row r="331" customFormat="false" ht="18" hidden="false" customHeight="true" outlineLevel="0" collapsed="false">
      <c r="A331" s="20" t="n">
        <v>328</v>
      </c>
      <c r="B331" s="21" t="s">
        <v>2476</v>
      </c>
      <c r="C331" s="21" t="s">
        <v>355</v>
      </c>
      <c r="D331" s="21" t="n">
        <v>2019</v>
      </c>
      <c r="E331" s="22" t="n">
        <v>43612</v>
      </c>
      <c r="F331" s="23" t="s">
        <v>501</v>
      </c>
      <c r="G331" s="23" t="s">
        <v>206</v>
      </c>
      <c r="H331" s="23" t="s">
        <v>2689</v>
      </c>
      <c r="I331" s="24" t="s">
        <v>94</v>
      </c>
      <c r="J331" s="24" t="s">
        <v>95</v>
      </c>
      <c r="K331" s="24" t="s">
        <v>66</v>
      </c>
      <c r="L331" s="24" t="s">
        <v>67</v>
      </c>
      <c r="M331" s="25" t="n">
        <v>1</v>
      </c>
      <c r="N331" s="25" t="s">
        <v>68</v>
      </c>
      <c r="O331" s="25" t="s">
        <v>2690</v>
      </c>
      <c r="P331" s="25" t="s">
        <v>70</v>
      </c>
      <c r="Q331" s="25" t="s">
        <v>71</v>
      </c>
      <c r="R331" s="26" t="s">
        <v>72</v>
      </c>
      <c r="S331" s="26" t="s">
        <v>73</v>
      </c>
      <c r="T331" s="26" t="n">
        <v>21</v>
      </c>
      <c r="U331" s="26" t="s">
        <v>99</v>
      </c>
      <c r="V331" s="26" t="s">
        <v>74</v>
      </c>
      <c r="W331" s="26" t="s">
        <v>75</v>
      </c>
      <c r="X331" s="26" t="s">
        <v>76</v>
      </c>
      <c r="Y331" s="26" t="s">
        <v>100</v>
      </c>
      <c r="Z331" s="26" t="s">
        <v>100</v>
      </c>
      <c r="AA331" s="26" t="s">
        <v>200</v>
      </c>
      <c r="AB331" s="26" t="s">
        <v>148</v>
      </c>
      <c r="AC331" s="27" t="s">
        <v>79</v>
      </c>
      <c r="AD331" s="27" t="s">
        <v>79</v>
      </c>
      <c r="AE331" s="27" t="s">
        <v>79</v>
      </c>
      <c r="AF331" s="27" t="s">
        <v>79</v>
      </c>
      <c r="AG331" s="27" t="s">
        <v>79</v>
      </c>
      <c r="AH331" s="27" t="s">
        <v>79</v>
      </c>
      <c r="AI331" s="27" t="s">
        <v>79</v>
      </c>
      <c r="AJ331" s="27" t="s">
        <v>79</v>
      </c>
      <c r="AK331" s="27" t="s">
        <v>79</v>
      </c>
      <c r="AL331" s="27" t="s">
        <v>79</v>
      </c>
      <c r="AM331" s="27" t="s">
        <v>79</v>
      </c>
      <c r="AN331" s="25" t="s">
        <v>123</v>
      </c>
      <c r="AO331" s="25" t="s">
        <v>83</v>
      </c>
      <c r="AP331" s="25" t="s">
        <v>123</v>
      </c>
      <c r="AQ331" s="25" t="s">
        <v>83</v>
      </c>
      <c r="AR331" s="25" t="s">
        <v>124</v>
      </c>
      <c r="AS331" s="25"/>
      <c r="AT331" s="25"/>
      <c r="AU331" s="20" t="s">
        <v>2691</v>
      </c>
      <c r="AV331" s="21" t="s">
        <v>85</v>
      </c>
      <c r="AW331" s="21" t="s">
        <v>2692</v>
      </c>
      <c r="AX331" s="29" t="s">
        <v>2693</v>
      </c>
      <c r="AY331" s="29" t="s">
        <v>2694</v>
      </c>
      <c r="AZ331" s="29" t="s">
        <v>2695</v>
      </c>
      <c r="BA331" s="21"/>
      <c r="BB331" s="21"/>
      <c r="BC331" s="21"/>
      <c r="BD331" s="21"/>
      <c r="BE331" s="21" t="s">
        <v>90</v>
      </c>
      <c r="BF331" s="30"/>
      <c r="BG331" s="30"/>
      <c r="BH331" s="30"/>
      <c r="BI331" s="30"/>
    </row>
    <row r="332" customFormat="false" ht="18" hidden="false" customHeight="true" outlineLevel="0" collapsed="false">
      <c r="A332" s="20" t="n">
        <v>329</v>
      </c>
      <c r="B332" s="21" t="s">
        <v>2476</v>
      </c>
      <c r="C332" s="21" t="s">
        <v>355</v>
      </c>
      <c r="D332" s="21" t="n">
        <v>2019</v>
      </c>
      <c r="E332" s="22" t="n">
        <v>43615</v>
      </c>
      <c r="F332" s="23" t="s">
        <v>181</v>
      </c>
      <c r="G332" s="23" t="s">
        <v>182</v>
      </c>
      <c r="H332" s="23" t="s">
        <v>2696</v>
      </c>
      <c r="I332" s="24" t="s">
        <v>2697</v>
      </c>
      <c r="J332" s="24" t="s">
        <v>95</v>
      </c>
      <c r="K332" s="24" t="s">
        <v>2698</v>
      </c>
      <c r="L332" s="24" t="s">
        <v>731</v>
      </c>
      <c r="M332" s="25" t="n">
        <v>1</v>
      </c>
      <c r="N332" s="25" t="s">
        <v>68</v>
      </c>
      <c r="O332" s="25" t="s">
        <v>2699</v>
      </c>
      <c r="P332" s="25" t="s">
        <v>70</v>
      </c>
      <c r="Q332" s="25" t="s">
        <v>72</v>
      </c>
      <c r="R332" s="26" t="s">
        <v>79</v>
      </c>
      <c r="S332" s="26" t="s">
        <v>79</v>
      </c>
      <c r="T332" s="26" t="s">
        <v>79</v>
      </c>
      <c r="U332" s="26" t="s">
        <v>79</v>
      </c>
      <c r="V332" s="26" t="s">
        <v>79</v>
      </c>
      <c r="W332" s="26" t="s">
        <v>79</v>
      </c>
      <c r="X332" s="26" t="s">
        <v>79</v>
      </c>
      <c r="Y332" s="26" t="s">
        <v>79</v>
      </c>
      <c r="Z332" s="26" t="s">
        <v>79</v>
      </c>
      <c r="AA332" s="26" t="s">
        <v>79</v>
      </c>
      <c r="AB332" s="26" t="s">
        <v>79</v>
      </c>
      <c r="AC332" s="27" t="s">
        <v>2700</v>
      </c>
      <c r="AD332" s="27" t="s">
        <v>73</v>
      </c>
      <c r="AE332" s="27" t="n">
        <v>14</v>
      </c>
      <c r="AF332" s="27" t="s">
        <v>159</v>
      </c>
      <c r="AG332" s="27" t="s">
        <v>1380</v>
      </c>
      <c r="AH332" s="27" t="s">
        <v>744</v>
      </c>
      <c r="AI332" s="27" t="s">
        <v>160</v>
      </c>
      <c r="AJ332" s="27" t="s">
        <v>72</v>
      </c>
      <c r="AK332" s="27" t="s">
        <v>157</v>
      </c>
      <c r="AL332" s="27" t="s">
        <v>2701</v>
      </c>
      <c r="AM332" s="27" t="s">
        <v>148</v>
      </c>
      <c r="AN332" s="25" t="s">
        <v>80</v>
      </c>
      <c r="AO332" s="25" t="s">
        <v>83</v>
      </c>
      <c r="AP332" s="25" t="s">
        <v>123</v>
      </c>
      <c r="AQ332" s="25" t="s">
        <v>83</v>
      </c>
      <c r="AR332" s="25" t="s">
        <v>124</v>
      </c>
      <c r="AS332" s="25" t="s">
        <v>2702</v>
      </c>
      <c r="AT332" s="25"/>
      <c r="AU332" s="20" t="s">
        <v>2703</v>
      </c>
      <c r="AV332" s="21" t="s">
        <v>85</v>
      </c>
      <c r="AW332" s="21" t="s">
        <v>2704</v>
      </c>
      <c r="AX332" s="29" t="s">
        <v>2705</v>
      </c>
      <c r="AY332" s="21"/>
      <c r="AZ332" s="21"/>
      <c r="BA332" s="21"/>
      <c r="BB332" s="21"/>
      <c r="BC332" s="21"/>
      <c r="BD332" s="21"/>
      <c r="BE332" s="21" t="s">
        <v>109</v>
      </c>
      <c r="BF332" s="30"/>
      <c r="BG332" s="30"/>
      <c r="BH332" s="30"/>
      <c r="BI332" s="30"/>
    </row>
    <row r="333" customFormat="false" ht="18" hidden="false" customHeight="true" outlineLevel="0" collapsed="false">
      <c r="A333" s="20" t="n">
        <v>330</v>
      </c>
      <c r="B333" s="21" t="s">
        <v>2476</v>
      </c>
      <c r="C333" s="21" t="s">
        <v>405</v>
      </c>
      <c r="D333" s="21" t="n">
        <v>2019</v>
      </c>
      <c r="E333" s="22" t="n">
        <v>43623</v>
      </c>
      <c r="F333" s="23" t="s">
        <v>246</v>
      </c>
      <c r="G333" s="23" t="s">
        <v>153</v>
      </c>
      <c r="H333" s="23" t="s">
        <v>247</v>
      </c>
      <c r="I333" s="24" t="s">
        <v>1453</v>
      </c>
      <c r="J333" s="24" t="s">
        <v>95</v>
      </c>
      <c r="K333" s="24" t="s">
        <v>113</v>
      </c>
      <c r="L333" s="24" t="s">
        <v>67</v>
      </c>
      <c r="M333" s="25" t="n">
        <v>1</v>
      </c>
      <c r="N333" s="25" t="s">
        <v>68</v>
      </c>
      <c r="O333" s="25" t="s">
        <v>2706</v>
      </c>
      <c r="P333" s="25" t="s">
        <v>70</v>
      </c>
      <c r="Q333" s="25" t="s">
        <v>312</v>
      </c>
      <c r="R333" s="26" t="s">
        <v>79</v>
      </c>
      <c r="S333" s="26" t="s">
        <v>79</v>
      </c>
      <c r="T333" s="26" t="s">
        <v>79</v>
      </c>
      <c r="U333" s="26" t="s">
        <v>79</v>
      </c>
      <c r="V333" s="26" t="s">
        <v>79</v>
      </c>
      <c r="W333" s="26" t="s">
        <v>79</v>
      </c>
      <c r="X333" s="26" t="s">
        <v>79</v>
      </c>
      <c r="Y333" s="26" t="s">
        <v>79</v>
      </c>
      <c r="Z333" s="26" t="s">
        <v>79</v>
      </c>
      <c r="AA333" s="26" t="s">
        <v>79</v>
      </c>
      <c r="AB333" s="26" t="s">
        <v>79</v>
      </c>
      <c r="AC333" s="27" t="s">
        <v>1771</v>
      </c>
      <c r="AD333" s="27" t="s">
        <v>73</v>
      </c>
      <c r="AE333" s="27" t="n">
        <v>18</v>
      </c>
      <c r="AF333" s="27" t="s">
        <v>157</v>
      </c>
      <c r="AG333" s="27" t="s">
        <v>135</v>
      </c>
      <c r="AH333" s="27" t="s">
        <v>136</v>
      </c>
      <c r="AI333" s="27" t="s">
        <v>160</v>
      </c>
      <c r="AJ333" s="27" t="s">
        <v>72</v>
      </c>
      <c r="AK333" s="27" t="s">
        <v>157</v>
      </c>
      <c r="AL333" s="27" t="s">
        <v>2707</v>
      </c>
      <c r="AM333" s="27" t="s">
        <v>162</v>
      </c>
      <c r="AN333" s="25" t="s">
        <v>201</v>
      </c>
      <c r="AO333" s="25" t="s">
        <v>123</v>
      </c>
      <c r="AP333" s="25" t="s">
        <v>123</v>
      </c>
      <c r="AQ333" s="25" t="s">
        <v>83</v>
      </c>
      <c r="AR333" s="25" t="s">
        <v>104</v>
      </c>
      <c r="AS333" s="25"/>
      <c r="AT333" s="25"/>
      <c r="AU333" s="20"/>
      <c r="AV333" s="21" t="s">
        <v>85</v>
      </c>
      <c r="AW333" s="21" t="s">
        <v>2708</v>
      </c>
      <c r="AX333" s="29" t="s">
        <v>2709</v>
      </c>
      <c r="AY333" s="29" t="s">
        <v>2710</v>
      </c>
      <c r="AZ333" s="29" t="s">
        <v>2711</v>
      </c>
      <c r="BA333" s="21"/>
      <c r="BB333" s="21"/>
      <c r="BC333" s="21"/>
      <c r="BD333" s="21"/>
      <c r="BE333" s="21" t="s">
        <v>90</v>
      </c>
      <c r="BF333" s="30"/>
      <c r="BG333" s="30"/>
      <c r="BH333" s="30"/>
      <c r="BI333" s="30"/>
    </row>
    <row r="334" customFormat="false" ht="18" hidden="false" customHeight="true" outlineLevel="0" collapsed="false">
      <c r="A334" s="20" t="n">
        <v>331</v>
      </c>
      <c r="B334" s="21" t="s">
        <v>2476</v>
      </c>
      <c r="C334" s="21" t="s">
        <v>405</v>
      </c>
      <c r="D334" s="21" t="n">
        <v>2019</v>
      </c>
      <c r="E334" s="22" t="n">
        <v>43630</v>
      </c>
      <c r="F334" s="23" t="s">
        <v>91</v>
      </c>
      <c r="G334" s="23" t="s">
        <v>92</v>
      </c>
      <c r="H334" s="23" t="s">
        <v>552</v>
      </c>
      <c r="I334" s="24" t="s">
        <v>2138</v>
      </c>
      <c r="J334" s="24" t="s">
        <v>2092</v>
      </c>
      <c r="K334" s="24" t="s">
        <v>66</v>
      </c>
      <c r="L334" s="24" t="s">
        <v>67</v>
      </c>
      <c r="M334" s="25" t="n">
        <v>1</v>
      </c>
      <c r="N334" s="25" t="s">
        <v>68</v>
      </c>
      <c r="O334" s="25" t="s">
        <v>2712</v>
      </c>
      <c r="P334" s="25" t="s">
        <v>70</v>
      </c>
      <c r="Q334" s="25" t="s">
        <v>97</v>
      </c>
      <c r="R334" s="26" t="s">
        <v>72</v>
      </c>
      <c r="S334" s="26" t="s">
        <v>73</v>
      </c>
      <c r="T334" s="26" t="n">
        <v>36</v>
      </c>
      <c r="U334" s="26" t="s">
        <v>99</v>
      </c>
      <c r="V334" s="26" t="s">
        <v>74</v>
      </c>
      <c r="W334" s="26" t="s">
        <v>75</v>
      </c>
      <c r="X334" s="26" t="s">
        <v>76</v>
      </c>
      <c r="Y334" s="26" t="s">
        <v>2713</v>
      </c>
      <c r="Z334" s="26" t="s">
        <v>282</v>
      </c>
      <c r="AA334" s="26" t="s">
        <v>2714</v>
      </c>
      <c r="AB334" s="26" t="s">
        <v>162</v>
      </c>
      <c r="AC334" s="27" t="s">
        <v>79</v>
      </c>
      <c r="AD334" s="27" t="s">
        <v>79</v>
      </c>
      <c r="AE334" s="27" t="s">
        <v>79</v>
      </c>
      <c r="AF334" s="27" t="s">
        <v>79</v>
      </c>
      <c r="AG334" s="27" t="s">
        <v>79</v>
      </c>
      <c r="AH334" s="27" t="s">
        <v>79</v>
      </c>
      <c r="AI334" s="27" t="s">
        <v>79</v>
      </c>
      <c r="AJ334" s="27" t="s">
        <v>79</v>
      </c>
      <c r="AK334" s="27" t="s">
        <v>79</v>
      </c>
      <c r="AL334" s="27" t="s">
        <v>79</v>
      </c>
      <c r="AM334" s="27" t="s">
        <v>79</v>
      </c>
      <c r="AN334" s="25" t="s">
        <v>201</v>
      </c>
      <c r="AO334" s="25" t="s">
        <v>123</v>
      </c>
      <c r="AP334" s="25" t="s">
        <v>123</v>
      </c>
      <c r="AQ334" s="25" t="s">
        <v>83</v>
      </c>
      <c r="AR334" s="25" t="s">
        <v>104</v>
      </c>
      <c r="AS334" s="25" t="s">
        <v>2715</v>
      </c>
      <c r="AT334" s="25"/>
      <c r="AU334" s="20"/>
      <c r="AV334" s="21" t="s">
        <v>85</v>
      </c>
      <c r="AW334" s="21" t="s">
        <v>2716</v>
      </c>
      <c r="AX334" s="29" t="s">
        <v>2717</v>
      </c>
      <c r="AY334" s="29" t="s">
        <v>2718</v>
      </c>
      <c r="AZ334" s="29" t="s">
        <v>2719</v>
      </c>
      <c r="BA334" s="21"/>
      <c r="BB334" s="21"/>
      <c r="BC334" s="21"/>
      <c r="BD334" s="21"/>
      <c r="BE334" s="21" t="s">
        <v>109</v>
      </c>
      <c r="BF334" s="30"/>
      <c r="BG334" s="30"/>
      <c r="BH334" s="30"/>
      <c r="BI334" s="30"/>
    </row>
    <row r="335" customFormat="false" ht="18" hidden="false" customHeight="true" outlineLevel="0" collapsed="false">
      <c r="A335" s="20" t="n">
        <v>332</v>
      </c>
      <c r="B335" s="21" t="s">
        <v>2476</v>
      </c>
      <c r="C335" s="21" t="s">
        <v>405</v>
      </c>
      <c r="D335" s="21" t="n">
        <v>2019</v>
      </c>
      <c r="E335" s="22" t="n">
        <v>43635</v>
      </c>
      <c r="F335" s="23" t="s">
        <v>205</v>
      </c>
      <c r="G335" s="23" t="s">
        <v>206</v>
      </c>
      <c r="H335" s="23" t="s">
        <v>934</v>
      </c>
      <c r="I335" s="24" t="s">
        <v>65</v>
      </c>
      <c r="J335" s="24" t="s">
        <v>65</v>
      </c>
      <c r="K335" s="24" t="s">
        <v>2720</v>
      </c>
      <c r="L335" s="24" t="s">
        <v>209</v>
      </c>
      <c r="M335" s="25" t="n">
        <v>1</v>
      </c>
      <c r="N335" s="25" t="s">
        <v>68</v>
      </c>
      <c r="O335" s="25" t="s">
        <v>2721</v>
      </c>
      <c r="P335" s="25" t="s">
        <v>70</v>
      </c>
      <c r="Q335" s="25" t="s">
        <v>72</v>
      </c>
      <c r="R335" s="26" t="s">
        <v>72</v>
      </c>
      <c r="S335" s="26" t="s">
        <v>73</v>
      </c>
      <c r="T335" s="26" t="n">
        <v>19</v>
      </c>
      <c r="U335" s="26" t="s">
        <v>157</v>
      </c>
      <c r="V335" s="26" t="s">
        <v>135</v>
      </c>
      <c r="W335" s="26" t="s">
        <v>136</v>
      </c>
      <c r="X335" s="26" t="s">
        <v>160</v>
      </c>
      <c r="Y335" s="26" t="s">
        <v>100</v>
      </c>
      <c r="Z335" s="26" t="s">
        <v>100</v>
      </c>
      <c r="AA335" s="26" t="s">
        <v>2722</v>
      </c>
      <c r="AB335" s="26" t="s">
        <v>78</v>
      </c>
      <c r="AC335" s="27" t="s">
        <v>79</v>
      </c>
      <c r="AD335" s="27" t="s">
        <v>79</v>
      </c>
      <c r="AE335" s="27" t="s">
        <v>79</v>
      </c>
      <c r="AF335" s="27" t="s">
        <v>79</v>
      </c>
      <c r="AG335" s="27" t="s">
        <v>79</v>
      </c>
      <c r="AH335" s="27" t="s">
        <v>79</v>
      </c>
      <c r="AI335" s="27" t="s">
        <v>79</v>
      </c>
      <c r="AJ335" s="27" t="s">
        <v>79</v>
      </c>
      <c r="AK335" s="27" t="s">
        <v>79</v>
      </c>
      <c r="AL335" s="27" t="s">
        <v>79</v>
      </c>
      <c r="AM335" s="27" t="s">
        <v>79</v>
      </c>
      <c r="AN335" s="25" t="s">
        <v>201</v>
      </c>
      <c r="AO335" s="25" t="s">
        <v>123</v>
      </c>
      <c r="AP335" s="25" t="s">
        <v>123</v>
      </c>
      <c r="AQ335" s="25" t="s">
        <v>83</v>
      </c>
      <c r="AR335" s="25" t="s">
        <v>104</v>
      </c>
      <c r="AS335" s="25"/>
      <c r="AT335" s="25"/>
      <c r="AU335" s="20"/>
      <c r="AV335" s="21" t="s">
        <v>85</v>
      </c>
      <c r="AW335" s="21" t="s">
        <v>2723</v>
      </c>
      <c r="AX335" s="29" t="s">
        <v>2724</v>
      </c>
      <c r="AY335" s="29" t="s">
        <v>2725</v>
      </c>
      <c r="AZ335" s="21"/>
      <c r="BA335" s="21"/>
      <c r="BB335" s="21"/>
      <c r="BC335" s="21"/>
      <c r="BD335" s="21"/>
      <c r="BE335" s="21" t="s">
        <v>90</v>
      </c>
      <c r="BF335" s="30"/>
      <c r="BG335" s="30"/>
      <c r="BH335" s="30"/>
      <c r="BI335" s="30"/>
    </row>
    <row r="336" customFormat="false" ht="18" hidden="false" customHeight="true" outlineLevel="0" collapsed="false">
      <c r="A336" s="20" t="n">
        <v>333</v>
      </c>
      <c r="B336" s="21" t="s">
        <v>2476</v>
      </c>
      <c r="C336" s="21" t="s">
        <v>405</v>
      </c>
      <c r="D336" s="21" t="n">
        <v>2019</v>
      </c>
      <c r="E336" s="22" t="n">
        <v>43635</v>
      </c>
      <c r="F336" s="23" t="s">
        <v>818</v>
      </c>
      <c r="G336" s="23" t="s">
        <v>182</v>
      </c>
      <c r="H336" s="23" t="s">
        <v>1405</v>
      </c>
      <c r="I336" s="24" t="s">
        <v>2533</v>
      </c>
      <c r="J336" s="24" t="s">
        <v>95</v>
      </c>
      <c r="K336" s="24" t="s">
        <v>2726</v>
      </c>
      <c r="L336" s="24" t="s">
        <v>67</v>
      </c>
      <c r="M336" s="25" t="n">
        <v>1</v>
      </c>
      <c r="N336" s="25" t="s">
        <v>68</v>
      </c>
      <c r="O336" s="25" t="s">
        <v>2727</v>
      </c>
      <c r="P336" s="25" t="s">
        <v>70</v>
      </c>
      <c r="Q336" s="25" t="s">
        <v>97</v>
      </c>
      <c r="R336" s="26" t="s">
        <v>2728</v>
      </c>
      <c r="S336" s="26" t="s">
        <v>73</v>
      </c>
      <c r="T336" s="26" t="n">
        <v>33</v>
      </c>
      <c r="U336" s="26" t="s">
        <v>99</v>
      </c>
      <c r="V336" s="26" t="s">
        <v>712</v>
      </c>
      <c r="W336" s="26" t="s">
        <v>713</v>
      </c>
      <c r="X336" s="26" t="s">
        <v>121</v>
      </c>
      <c r="Y336" s="26" t="s">
        <v>72</v>
      </c>
      <c r="Z336" s="26" t="s">
        <v>72</v>
      </c>
      <c r="AA336" s="26" t="s">
        <v>2122</v>
      </c>
      <c r="AB336" s="26" t="s">
        <v>78</v>
      </c>
      <c r="AC336" s="27" t="s">
        <v>79</v>
      </c>
      <c r="AD336" s="27" t="s">
        <v>79</v>
      </c>
      <c r="AE336" s="27" t="s">
        <v>79</v>
      </c>
      <c r="AF336" s="27" t="s">
        <v>79</v>
      </c>
      <c r="AG336" s="27" t="s">
        <v>79</v>
      </c>
      <c r="AH336" s="27" t="s">
        <v>79</v>
      </c>
      <c r="AI336" s="27" t="s">
        <v>79</v>
      </c>
      <c r="AJ336" s="27" t="s">
        <v>79</v>
      </c>
      <c r="AK336" s="27" t="s">
        <v>79</v>
      </c>
      <c r="AL336" s="27" t="s">
        <v>79</v>
      </c>
      <c r="AM336" s="27" t="s">
        <v>79</v>
      </c>
      <c r="AN336" s="25" t="s">
        <v>201</v>
      </c>
      <c r="AO336" s="25" t="s">
        <v>123</v>
      </c>
      <c r="AP336" s="25" t="s">
        <v>123</v>
      </c>
      <c r="AQ336" s="25" t="s">
        <v>83</v>
      </c>
      <c r="AR336" s="25" t="s">
        <v>104</v>
      </c>
      <c r="AS336" s="25"/>
      <c r="AT336" s="25"/>
      <c r="AU336" s="20" t="s">
        <v>2729</v>
      </c>
      <c r="AV336" s="21" t="s">
        <v>85</v>
      </c>
      <c r="AW336" s="21" t="s">
        <v>2730</v>
      </c>
      <c r="AX336" s="29" t="s">
        <v>2731</v>
      </c>
      <c r="AY336" s="29" t="s">
        <v>2732</v>
      </c>
      <c r="AZ336" s="29" t="s">
        <v>2733</v>
      </c>
      <c r="BA336" s="21"/>
      <c r="BB336" s="21"/>
      <c r="BC336" s="21"/>
      <c r="BD336" s="21"/>
      <c r="BE336" s="21" t="s">
        <v>90</v>
      </c>
      <c r="BF336" s="30"/>
      <c r="BG336" s="30"/>
      <c r="BH336" s="30"/>
      <c r="BI336" s="30"/>
    </row>
    <row r="337" customFormat="false" ht="18" hidden="false" customHeight="true" outlineLevel="0" collapsed="false">
      <c r="A337" s="20" t="n">
        <v>334</v>
      </c>
      <c r="B337" s="21" t="s">
        <v>2476</v>
      </c>
      <c r="C337" s="21" t="s">
        <v>405</v>
      </c>
      <c r="D337" s="21" t="n">
        <v>2019</v>
      </c>
      <c r="E337" s="22" t="n">
        <v>43635</v>
      </c>
      <c r="F337" s="23" t="s">
        <v>152</v>
      </c>
      <c r="G337" s="23" t="s">
        <v>153</v>
      </c>
      <c r="H337" s="23" t="s">
        <v>2734</v>
      </c>
      <c r="I337" s="24" t="s">
        <v>2735</v>
      </c>
      <c r="J337" s="24" t="s">
        <v>95</v>
      </c>
      <c r="K337" s="24" t="s">
        <v>113</v>
      </c>
      <c r="L337" s="24" t="s">
        <v>67</v>
      </c>
      <c r="M337" s="25" t="n">
        <v>2</v>
      </c>
      <c r="N337" s="25" t="s">
        <v>184</v>
      </c>
      <c r="O337" s="25" t="s">
        <v>2736</v>
      </c>
      <c r="P337" s="25" t="s">
        <v>1199</v>
      </c>
      <c r="Q337" s="25" t="s">
        <v>2737</v>
      </c>
      <c r="R337" s="26" t="s">
        <v>2738</v>
      </c>
      <c r="S337" s="26" t="s">
        <v>73</v>
      </c>
      <c r="T337" s="26" t="n">
        <v>34</v>
      </c>
      <c r="U337" s="26" t="s">
        <v>99</v>
      </c>
      <c r="V337" s="26" t="s">
        <v>1857</v>
      </c>
      <c r="W337" s="26" t="s">
        <v>744</v>
      </c>
      <c r="X337" s="26" t="s">
        <v>481</v>
      </c>
      <c r="Y337" s="26" t="s">
        <v>72</v>
      </c>
      <c r="Z337" s="26" t="s">
        <v>72</v>
      </c>
      <c r="AA337" s="26" t="s">
        <v>2739</v>
      </c>
      <c r="AB337" s="26" t="s">
        <v>162</v>
      </c>
      <c r="AC337" s="27" t="s">
        <v>79</v>
      </c>
      <c r="AD337" s="27" t="s">
        <v>79</v>
      </c>
      <c r="AE337" s="27" t="s">
        <v>79</v>
      </c>
      <c r="AF337" s="27" t="s">
        <v>79</v>
      </c>
      <c r="AG337" s="27" t="s">
        <v>79</v>
      </c>
      <c r="AH337" s="27" t="s">
        <v>79</v>
      </c>
      <c r="AI337" s="27" t="s">
        <v>79</v>
      </c>
      <c r="AJ337" s="27" t="s">
        <v>79</v>
      </c>
      <c r="AK337" s="27" t="s">
        <v>79</v>
      </c>
      <c r="AL337" s="27" t="s">
        <v>79</v>
      </c>
      <c r="AM337" s="27" t="s">
        <v>79</v>
      </c>
      <c r="AN337" s="25" t="s">
        <v>102</v>
      </c>
      <c r="AO337" s="25" t="s">
        <v>83</v>
      </c>
      <c r="AP337" s="25" t="s">
        <v>103</v>
      </c>
      <c r="AQ337" s="25" t="s">
        <v>83</v>
      </c>
      <c r="AR337" s="25" t="s">
        <v>104</v>
      </c>
      <c r="AS337" s="25"/>
      <c r="AT337" s="25"/>
      <c r="AU337" s="20"/>
      <c r="AV337" s="21" t="s">
        <v>85</v>
      </c>
      <c r="AW337" s="21" t="s">
        <v>2740</v>
      </c>
      <c r="AX337" s="29" t="s">
        <v>2741</v>
      </c>
      <c r="AY337" s="29" t="s">
        <v>2742</v>
      </c>
      <c r="AZ337" s="29" t="s">
        <v>2743</v>
      </c>
      <c r="BA337" s="29" t="s">
        <v>2744</v>
      </c>
      <c r="BB337" s="21"/>
      <c r="BC337" s="21"/>
      <c r="BD337" s="21"/>
      <c r="BE337" s="21" t="s">
        <v>109</v>
      </c>
      <c r="BF337" s="30"/>
      <c r="BG337" s="30"/>
      <c r="BH337" s="30"/>
      <c r="BI337" s="30"/>
    </row>
    <row r="338" customFormat="false" ht="18" hidden="false" customHeight="true" outlineLevel="0" collapsed="false">
      <c r="A338" s="20" t="n">
        <v>335</v>
      </c>
      <c r="B338" s="21" t="s">
        <v>2476</v>
      </c>
      <c r="C338" s="21" t="s">
        <v>405</v>
      </c>
      <c r="D338" s="21" t="n">
        <v>2019</v>
      </c>
      <c r="E338" s="22" t="n">
        <v>43636</v>
      </c>
      <c r="F338" s="23" t="s">
        <v>258</v>
      </c>
      <c r="G338" s="23" t="s">
        <v>182</v>
      </c>
      <c r="H338" s="23" t="s">
        <v>1053</v>
      </c>
      <c r="I338" s="24" t="s">
        <v>2533</v>
      </c>
      <c r="J338" s="24" t="s">
        <v>95</v>
      </c>
      <c r="K338" s="24" t="s">
        <v>237</v>
      </c>
      <c r="L338" s="24" t="s">
        <v>67</v>
      </c>
      <c r="M338" s="25" t="n">
        <v>1</v>
      </c>
      <c r="N338" s="25" t="s">
        <v>68</v>
      </c>
      <c r="O338" s="25" t="s">
        <v>2745</v>
      </c>
      <c r="P338" s="25" t="s">
        <v>70</v>
      </c>
      <c r="Q338" s="25" t="s">
        <v>72</v>
      </c>
      <c r="R338" s="26" t="s">
        <v>2746</v>
      </c>
      <c r="S338" s="26" t="s">
        <v>73</v>
      </c>
      <c r="T338" s="26" t="n">
        <v>37</v>
      </c>
      <c r="U338" s="26" t="s">
        <v>99</v>
      </c>
      <c r="V338" s="26" t="s">
        <v>135</v>
      </c>
      <c r="W338" s="26" t="s">
        <v>136</v>
      </c>
      <c r="X338" s="26" t="s">
        <v>72</v>
      </c>
      <c r="Y338" s="26" t="s">
        <v>72</v>
      </c>
      <c r="Z338" s="26" t="s">
        <v>72</v>
      </c>
      <c r="AA338" s="26" t="s">
        <v>2747</v>
      </c>
      <c r="AB338" s="26" t="s">
        <v>162</v>
      </c>
      <c r="AC338" s="27" t="s">
        <v>79</v>
      </c>
      <c r="AD338" s="27" t="s">
        <v>79</v>
      </c>
      <c r="AE338" s="27" t="s">
        <v>79</v>
      </c>
      <c r="AF338" s="27" t="s">
        <v>79</v>
      </c>
      <c r="AG338" s="27" t="s">
        <v>79</v>
      </c>
      <c r="AH338" s="27" t="s">
        <v>79</v>
      </c>
      <c r="AI338" s="27" t="s">
        <v>79</v>
      </c>
      <c r="AJ338" s="27" t="s">
        <v>79</v>
      </c>
      <c r="AK338" s="27" t="s">
        <v>79</v>
      </c>
      <c r="AL338" s="27" t="s">
        <v>79</v>
      </c>
      <c r="AM338" s="27" t="s">
        <v>79</v>
      </c>
      <c r="AN338" s="25" t="s">
        <v>80</v>
      </c>
      <c r="AO338" s="25" t="s">
        <v>83</v>
      </c>
      <c r="AP338" s="25" t="s">
        <v>123</v>
      </c>
      <c r="AQ338" s="25" t="s">
        <v>83</v>
      </c>
      <c r="AR338" s="25" t="s">
        <v>124</v>
      </c>
      <c r="AS338" s="25"/>
      <c r="AT338" s="25"/>
      <c r="AU338" s="20" t="s">
        <v>2748</v>
      </c>
      <c r="AV338" s="21" t="s">
        <v>85</v>
      </c>
      <c r="AW338" s="21" t="s">
        <v>2749</v>
      </c>
      <c r="AX338" s="29" t="s">
        <v>2750</v>
      </c>
      <c r="AY338" s="29" t="s">
        <v>2751</v>
      </c>
      <c r="AZ338" s="29" t="s">
        <v>2752</v>
      </c>
      <c r="BA338" s="29" t="s">
        <v>2753</v>
      </c>
      <c r="BB338" s="21"/>
      <c r="BC338" s="21"/>
      <c r="BD338" s="21"/>
      <c r="BE338" s="21" t="s">
        <v>90</v>
      </c>
      <c r="BF338" s="30"/>
      <c r="BG338" s="30"/>
      <c r="BH338" s="30"/>
      <c r="BI338" s="30"/>
    </row>
    <row r="339" customFormat="false" ht="18" hidden="false" customHeight="true" outlineLevel="0" collapsed="false">
      <c r="A339" s="20" t="n">
        <v>336</v>
      </c>
      <c r="B339" s="21" t="s">
        <v>2476</v>
      </c>
      <c r="C339" s="21" t="s">
        <v>405</v>
      </c>
      <c r="D339" s="21" t="n">
        <v>2019</v>
      </c>
      <c r="E339" s="22" t="n">
        <v>43640</v>
      </c>
      <c r="F339" s="23" t="s">
        <v>1158</v>
      </c>
      <c r="G339" s="23" t="s">
        <v>182</v>
      </c>
      <c r="H339" s="23" t="s">
        <v>2754</v>
      </c>
      <c r="I339" s="24" t="s">
        <v>94</v>
      </c>
      <c r="J339" s="24" t="s">
        <v>95</v>
      </c>
      <c r="K339" s="24" t="s">
        <v>2755</v>
      </c>
      <c r="L339" s="24" t="s">
        <v>67</v>
      </c>
      <c r="M339" s="25" t="n">
        <v>1</v>
      </c>
      <c r="N339" s="25" t="s">
        <v>68</v>
      </c>
      <c r="O339" s="25" t="s">
        <v>2756</v>
      </c>
      <c r="P339" s="25" t="s">
        <v>70</v>
      </c>
      <c r="Q339" s="25" t="s">
        <v>97</v>
      </c>
      <c r="R339" s="26" t="s">
        <v>2405</v>
      </c>
      <c r="S339" s="26" t="s">
        <v>73</v>
      </c>
      <c r="T339" s="26" t="n">
        <v>0</v>
      </c>
      <c r="U339" s="26" t="s">
        <v>72</v>
      </c>
      <c r="V339" s="26" t="s">
        <v>74</v>
      </c>
      <c r="W339" s="26" t="s">
        <v>75</v>
      </c>
      <c r="X339" s="26" t="s">
        <v>76</v>
      </c>
      <c r="Y339" s="26" t="s">
        <v>72</v>
      </c>
      <c r="Z339" s="26" t="s">
        <v>72</v>
      </c>
      <c r="AA339" s="26" t="s">
        <v>200</v>
      </c>
      <c r="AB339" s="26" t="s">
        <v>148</v>
      </c>
      <c r="AC339" s="27" t="s">
        <v>79</v>
      </c>
      <c r="AD339" s="27" t="s">
        <v>79</v>
      </c>
      <c r="AE339" s="27" t="s">
        <v>79</v>
      </c>
      <c r="AF339" s="27" t="s">
        <v>79</v>
      </c>
      <c r="AG339" s="27" t="s">
        <v>79</v>
      </c>
      <c r="AH339" s="27" t="s">
        <v>79</v>
      </c>
      <c r="AI339" s="27" t="s">
        <v>79</v>
      </c>
      <c r="AJ339" s="27" t="s">
        <v>79</v>
      </c>
      <c r="AK339" s="27" t="s">
        <v>79</v>
      </c>
      <c r="AL339" s="27" t="s">
        <v>79</v>
      </c>
      <c r="AM339" s="27" t="s">
        <v>79</v>
      </c>
      <c r="AN339" s="25" t="s">
        <v>102</v>
      </c>
      <c r="AO339" s="25" t="s">
        <v>83</v>
      </c>
      <c r="AP339" s="25" t="s">
        <v>103</v>
      </c>
      <c r="AQ339" s="25" t="s">
        <v>83</v>
      </c>
      <c r="AR339" s="25" t="s">
        <v>104</v>
      </c>
      <c r="AS339" s="25"/>
      <c r="AT339" s="25"/>
      <c r="AU339" s="20" t="s">
        <v>2757</v>
      </c>
      <c r="AV339" s="21" t="s">
        <v>85</v>
      </c>
      <c r="AW339" s="21" t="s">
        <v>2758</v>
      </c>
      <c r="AX339" s="29" t="s">
        <v>2759</v>
      </c>
      <c r="AY339" s="29" t="s">
        <v>2760</v>
      </c>
      <c r="AZ339" s="29" t="s">
        <v>2761</v>
      </c>
      <c r="BA339" s="21"/>
      <c r="BB339" s="21"/>
      <c r="BC339" s="21"/>
      <c r="BD339" s="21"/>
      <c r="BE339" s="21" t="s">
        <v>90</v>
      </c>
      <c r="BF339" s="30"/>
      <c r="BG339" s="30"/>
      <c r="BH339" s="30"/>
      <c r="BI339" s="30"/>
    </row>
    <row r="340" customFormat="false" ht="18" hidden="false" customHeight="true" outlineLevel="0" collapsed="false">
      <c r="A340" s="20" t="n">
        <v>337</v>
      </c>
      <c r="B340" s="21" t="s">
        <v>2476</v>
      </c>
      <c r="C340" s="21" t="s">
        <v>405</v>
      </c>
      <c r="D340" s="21" t="n">
        <v>2019</v>
      </c>
      <c r="E340" s="22" t="n">
        <v>43646</v>
      </c>
      <c r="F340" s="23" t="s">
        <v>329</v>
      </c>
      <c r="G340" s="23" t="s">
        <v>62</v>
      </c>
      <c r="H340" s="23" t="s">
        <v>330</v>
      </c>
      <c r="I340" s="24" t="s">
        <v>94</v>
      </c>
      <c r="J340" s="24" t="s">
        <v>95</v>
      </c>
      <c r="K340" s="24" t="s">
        <v>2762</v>
      </c>
      <c r="L340" s="24" t="s">
        <v>209</v>
      </c>
      <c r="M340" s="25" t="n">
        <v>1</v>
      </c>
      <c r="N340" s="25" t="s">
        <v>68</v>
      </c>
      <c r="O340" s="25" t="s">
        <v>2763</v>
      </c>
      <c r="P340" s="25" t="s">
        <v>70</v>
      </c>
      <c r="Q340" s="25" t="s">
        <v>312</v>
      </c>
      <c r="R340" s="26" t="s">
        <v>2764</v>
      </c>
      <c r="S340" s="26" t="s">
        <v>73</v>
      </c>
      <c r="T340" s="26" t="n">
        <v>20</v>
      </c>
      <c r="U340" s="26" t="s">
        <v>157</v>
      </c>
      <c r="V340" s="26" t="s">
        <v>74</v>
      </c>
      <c r="W340" s="26" t="s">
        <v>75</v>
      </c>
      <c r="X340" s="26" t="s">
        <v>76</v>
      </c>
      <c r="Y340" s="26" t="s">
        <v>100</v>
      </c>
      <c r="Z340" s="26" t="s">
        <v>100</v>
      </c>
      <c r="AA340" s="26" t="s">
        <v>2765</v>
      </c>
      <c r="AB340" s="26" t="s">
        <v>162</v>
      </c>
      <c r="AC340" s="27" t="s">
        <v>79</v>
      </c>
      <c r="AD340" s="27" t="s">
        <v>79</v>
      </c>
      <c r="AE340" s="27" t="s">
        <v>79</v>
      </c>
      <c r="AF340" s="27" t="s">
        <v>79</v>
      </c>
      <c r="AG340" s="27" t="s">
        <v>79</v>
      </c>
      <c r="AH340" s="27" t="s">
        <v>79</v>
      </c>
      <c r="AI340" s="27" t="s">
        <v>79</v>
      </c>
      <c r="AJ340" s="27" t="s">
        <v>79</v>
      </c>
      <c r="AK340" s="27" t="s">
        <v>79</v>
      </c>
      <c r="AL340" s="27" t="s">
        <v>79</v>
      </c>
      <c r="AM340" s="27" t="s">
        <v>79</v>
      </c>
      <c r="AN340" s="25" t="s">
        <v>373</v>
      </c>
      <c r="AO340" s="25" t="s">
        <v>83</v>
      </c>
      <c r="AP340" s="25" t="s">
        <v>103</v>
      </c>
      <c r="AQ340" s="25" t="s">
        <v>83</v>
      </c>
      <c r="AR340" s="25" t="s">
        <v>104</v>
      </c>
      <c r="AS340" s="25" t="s">
        <v>2766</v>
      </c>
      <c r="AT340" s="25"/>
      <c r="AU340" s="20"/>
      <c r="AV340" s="21" t="s">
        <v>85</v>
      </c>
      <c r="AW340" s="21" t="s">
        <v>2767</v>
      </c>
      <c r="AX340" s="29" t="s">
        <v>2768</v>
      </c>
      <c r="AY340" s="29" t="s">
        <v>2769</v>
      </c>
      <c r="AZ340" s="29" t="s">
        <v>2770</v>
      </c>
      <c r="BA340" s="29" t="s">
        <v>2771</v>
      </c>
      <c r="BB340" s="21"/>
      <c r="BC340" s="21"/>
      <c r="BD340" s="21"/>
      <c r="BE340" s="21" t="s">
        <v>109</v>
      </c>
      <c r="BF340" s="30"/>
      <c r="BG340" s="30"/>
      <c r="BH340" s="30"/>
      <c r="BI340" s="30"/>
    </row>
    <row r="341" customFormat="false" ht="18" hidden="false" customHeight="true" outlineLevel="0" collapsed="false">
      <c r="A341" s="20" t="n">
        <v>338</v>
      </c>
      <c r="B341" s="21" t="s">
        <v>2772</v>
      </c>
      <c r="C341" s="21" t="s">
        <v>461</v>
      </c>
      <c r="D341" s="21" t="n">
        <v>2019</v>
      </c>
      <c r="E341" s="22" t="n">
        <v>43666</v>
      </c>
      <c r="F341" s="23" t="s">
        <v>61</v>
      </c>
      <c r="G341" s="23" t="s">
        <v>62</v>
      </c>
      <c r="H341" s="23" t="s">
        <v>991</v>
      </c>
      <c r="I341" s="24" t="s">
        <v>2773</v>
      </c>
      <c r="J341" s="24" t="s">
        <v>170</v>
      </c>
      <c r="K341" s="24" t="s">
        <v>113</v>
      </c>
      <c r="L341" s="24" t="s">
        <v>67</v>
      </c>
      <c r="M341" s="25" t="n">
        <v>1</v>
      </c>
      <c r="N341" s="25" t="s">
        <v>68</v>
      </c>
      <c r="O341" s="25" t="s">
        <v>2774</v>
      </c>
      <c r="P341" s="25" t="s">
        <v>73</v>
      </c>
      <c r="Q341" s="25" t="s">
        <v>100</v>
      </c>
      <c r="R341" s="26" t="s">
        <v>72</v>
      </c>
      <c r="S341" s="26" t="s">
        <v>73</v>
      </c>
      <c r="T341" s="26" t="s">
        <v>2775</v>
      </c>
      <c r="U341" s="26" t="s">
        <v>159</v>
      </c>
      <c r="V341" s="26" t="s">
        <v>119</v>
      </c>
      <c r="W341" s="26" t="s">
        <v>120</v>
      </c>
      <c r="X341" s="26" t="s">
        <v>160</v>
      </c>
      <c r="Y341" s="26" t="s">
        <v>157</v>
      </c>
      <c r="Z341" s="26" t="s">
        <v>157</v>
      </c>
      <c r="AA341" s="26" t="s">
        <v>2776</v>
      </c>
      <c r="AB341" s="26" t="s">
        <v>148</v>
      </c>
      <c r="AC341" s="27" t="s">
        <v>79</v>
      </c>
      <c r="AD341" s="27" t="s">
        <v>79</v>
      </c>
      <c r="AE341" s="27" t="s">
        <v>79</v>
      </c>
      <c r="AF341" s="27" t="s">
        <v>79</v>
      </c>
      <c r="AG341" s="27" t="s">
        <v>79</v>
      </c>
      <c r="AH341" s="27" t="s">
        <v>79</v>
      </c>
      <c r="AI341" s="27" t="s">
        <v>79</v>
      </c>
      <c r="AJ341" s="27" t="s">
        <v>79</v>
      </c>
      <c r="AK341" s="27" t="s">
        <v>79</v>
      </c>
      <c r="AL341" s="27" t="s">
        <v>79</v>
      </c>
      <c r="AM341" s="27" t="s">
        <v>79</v>
      </c>
      <c r="AN341" s="25" t="s">
        <v>102</v>
      </c>
      <c r="AO341" s="25" t="s">
        <v>83</v>
      </c>
      <c r="AP341" s="25" t="s">
        <v>103</v>
      </c>
      <c r="AQ341" s="25" t="s">
        <v>83</v>
      </c>
      <c r="AR341" s="25" t="s">
        <v>104</v>
      </c>
      <c r="AS341" s="25"/>
      <c r="AT341" s="25"/>
      <c r="AU341" s="20"/>
      <c r="AV341" s="21" t="s">
        <v>85</v>
      </c>
      <c r="AW341" s="21" t="s">
        <v>2777</v>
      </c>
      <c r="AX341" s="21" t="s">
        <v>2778</v>
      </c>
      <c r="AY341" s="21" t="s">
        <v>2779</v>
      </c>
      <c r="AZ341" s="21"/>
      <c r="BA341" s="21"/>
      <c r="BB341" s="21"/>
      <c r="BC341" s="21"/>
      <c r="BD341" s="21"/>
      <c r="BE341" s="21" t="s">
        <v>109</v>
      </c>
      <c r="BF341" s="30"/>
      <c r="BG341" s="30"/>
      <c r="BH341" s="30"/>
      <c r="BI341" s="30"/>
    </row>
    <row r="342" customFormat="false" ht="18" hidden="false" customHeight="true" outlineLevel="0" collapsed="false">
      <c r="A342" s="20" t="n">
        <v>339</v>
      </c>
      <c r="B342" s="21" t="s">
        <v>2772</v>
      </c>
      <c r="C342" s="21" t="s">
        <v>511</v>
      </c>
      <c r="D342" s="21" t="n">
        <v>2019</v>
      </c>
      <c r="E342" s="22" t="n">
        <v>43680</v>
      </c>
      <c r="F342" s="23" t="s">
        <v>129</v>
      </c>
      <c r="G342" s="23" t="s">
        <v>62</v>
      </c>
      <c r="H342" s="23" t="s">
        <v>462</v>
      </c>
      <c r="I342" s="24" t="s">
        <v>94</v>
      </c>
      <c r="J342" s="24" t="s">
        <v>95</v>
      </c>
      <c r="K342" s="24" t="s">
        <v>66</v>
      </c>
      <c r="L342" s="24" t="s">
        <v>67</v>
      </c>
      <c r="M342" s="25" t="n">
        <v>1</v>
      </c>
      <c r="N342" s="25" t="s">
        <v>68</v>
      </c>
      <c r="O342" s="25" t="s">
        <v>2780</v>
      </c>
      <c r="P342" s="25" t="s">
        <v>70</v>
      </c>
      <c r="Q342" s="25" t="s">
        <v>72</v>
      </c>
      <c r="R342" s="26" t="s">
        <v>72</v>
      </c>
      <c r="S342" s="26" t="s">
        <v>73</v>
      </c>
      <c r="T342" s="26" t="n">
        <v>23</v>
      </c>
      <c r="U342" s="26" t="s">
        <v>99</v>
      </c>
      <c r="V342" s="26" t="s">
        <v>74</v>
      </c>
      <c r="W342" s="26" t="s">
        <v>75</v>
      </c>
      <c r="X342" s="26" t="s">
        <v>76</v>
      </c>
      <c r="Y342" s="26" t="s">
        <v>72</v>
      </c>
      <c r="Z342" s="26" t="s">
        <v>72</v>
      </c>
      <c r="AA342" s="26" t="s">
        <v>2781</v>
      </c>
      <c r="AB342" s="26" t="s">
        <v>162</v>
      </c>
      <c r="AC342" s="27" t="s">
        <v>79</v>
      </c>
      <c r="AD342" s="27" t="s">
        <v>79</v>
      </c>
      <c r="AE342" s="27" t="s">
        <v>79</v>
      </c>
      <c r="AF342" s="27" t="s">
        <v>79</v>
      </c>
      <c r="AG342" s="27" t="s">
        <v>79</v>
      </c>
      <c r="AH342" s="27" t="s">
        <v>79</v>
      </c>
      <c r="AI342" s="27" t="s">
        <v>79</v>
      </c>
      <c r="AJ342" s="27" t="s">
        <v>79</v>
      </c>
      <c r="AK342" s="27" t="s">
        <v>79</v>
      </c>
      <c r="AL342" s="27" t="s">
        <v>79</v>
      </c>
      <c r="AM342" s="27" t="s">
        <v>79</v>
      </c>
      <c r="AN342" s="25" t="s">
        <v>102</v>
      </c>
      <c r="AO342" s="25" t="s">
        <v>83</v>
      </c>
      <c r="AP342" s="25" t="s">
        <v>103</v>
      </c>
      <c r="AQ342" s="25" t="s">
        <v>83</v>
      </c>
      <c r="AR342" s="25" t="s">
        <v>104</v>
      </c>
      <c r="AS342" s="25"/>
      <c r="AT342" s="25"/>
      <c r="AU342" s="20" t="s">
        <v>2782</v>
      </c>
      <c r="AV342" s="21" t="s">
        <v>85</v>
      </c>
      <c r="AW342" s="21" t="s">
        <v>2783</v>
      </c>
      <c r="AX342" s="21" t="s">
        <v>2784</v>
      </c>
      <c r="AY342" s="21" t="s">
        <v>2785</v>
      </c>
      <c r="AZ342" s="21" t="s">
        <v>2786</v>
      </c>
      <c r="BA342" s="21" t="s">
        <v>2787</v>
      </c>
      <c r="BB342" s="21"/>
      <c r="BC342" s="21"/>
      <c r="BD342" s="21"/>
      <c r="BE342" s="21" t="s">
        <v>109</v>
      </c>
      <c r="BF342" s="30"/>
      <c r="BG342" s="30"/>
      <c r="BH342" s="30"/>
      <c r="BI342" s="30"/>
    </row>
    <row r="343" customFormat="false" ht="18" hidden="false" customHeight="true" outlineLevel="0" collapsed="false">
      <c r="A343" s="20" t="n">
        <v>340</v>
      </c>
      <c r="B343" s="21" t="s">
        <v>2772</v>
      </c>
      <c r="C343" s="21" t="s">
        <v>511</v>
      </c>
      <c r="D343" s="21" t="n">
        <v>2019</v>
      </c>
      <c r="E343" s="22" t="n">
        <v>43680</v>
      </c>
      <c r="F343" s="23" t="s">
        <v>1158</v>
      </c>
      <c r="G343" s="23" t="s">
        <v>182</v>
      </c>
      <c r="H343" s="23" t="s">
        <v>2788</v>
      </c>
      <c r="I343" s="24" t="s">
        <v>2789</v>
      </c>
      <c r="J343" s="24" t="s">
        <v>95</v>
      </c>
      <c r="K343" s="24" t="s">
        <v>113</v>
      </c>
      <c r="L343" s="24" t="s">
        <v>67</v>
      </c>
      <c r="M343" s="25" t="n">
        <v>1</v>
      </c>
      <c r="N343" s="25" t="s">
        <v>68</v>
      </c>
      <c r="O343" s="25" t="s">
        <v>2790</v>
      </c>
      <c r="P343" s="25" t="s">
        <v>70</v>
      </c>
      <c r="Q343" s="25" t="s">
        <v>322</v>
      </c>
      <c r="R343" s="26" t="s">
        <v>2791</v>
      </c>
      <c r="S343" s="26" t="s">
        <v>73</v>
      </c>
      <c r="T343" s="26" t="n">
        <v>19</v>
      </c>
      <c r="U343" s="26" t="s">
        <v>157</v>
      </c>
      <c r="V343" s="26" t="s">
        <v>135</v>
      </c>
      <c r="W343" s="26" t="s">
        <v>136</v>
      </c>
      <c r="X343" s="26" t="s">
        <v>160</v>
      </c>
      <c r="Y343" s="26" t="s">
        <v>157</v>
      </c>
      <c r="Z343" s="26" t="s">
        <v>157</v>
      </c>
      <c r="AA343" s="26" t="s">
        <v>2792</v>
      </c>
      <c r="AB343" s="26" t="s">
        <v>78</v>
      </c>
      <c r="AC343" s="27" t="s">
        <v>79</v>
      </c>
      <c r="AD343" s="27" t="s">
        <v>79</v>
      </c>
      <c r="AE343" s="27" t="s">
        <v>79</v>
      </c>
      <c r="AF343" s="27" t="s">
        <v>79</v>
      </c>
      <c r="AG343" s="27" t="s">
        <v>79</v>
      </c>
      <c r="AH343" s="27" t="s">
        <v>79</v>
      </c>
      <c r="AI343" s="27" t="s">
        <v>79</v>
      </c>
      <c r="AJ343" s="27" t="s">
        <v>79</v>
      </c>
      <c r="AK343" s="27" t="s">
        <v>79</v>
      </c>
      <c r="AL343" s="27" t="s">
        <v>79</v>
      </c>
      <c r="AM343" s="27" t="s">
        <v>79</v>
      </c>
      <c r="AN343" s="25" t="s">
        <v>102</v>
      </c>
      <c r="AO343" s="25" t="s">
        <v>83</v>
      </c>
      <c r="AP343" s="25" t="s">
        <v>103</v>
      </c>
      <c r="AQ343" s="25" t="s">
        <v>83</v>
      </c>
      <c r="AR343" s="25" t="s">
        <v>104</v>
      </c>
      <c r="AS343" s="25"/>
      <c r="AT343" s="25"/>
      <c r="AU343" s="20"/>
      <c r="AV343" s="21" t="s">
        <v>85</v>
      </c>
      <c r="AW343" s="21" t="s">
        <v>2793</v>
      </c>
      <c r="AX343" s="21" t="s">
        <v>2794</v>
      </c>
      <c r="AY343" s="21"/>
      <c r="AZ343" s="21"/>
      <c r="BA343" s="21"/>
      <c r="BB343" s="21"/>
      <c r="BC343" s="21"/>
      <c r="BD343" s="21"/>
      <c r="BE343" s="21" t="s">
        <v>109</v>
      </c>
      <c r="BF343" s="30"/>
      <c r="BG343" s="30"/>
      <c r="BH343" s="30"/>
      <c r="BI343" s="30"/>
    </row>
    <row r="344" customFormat="false" ht="18" hidden="false" customHeight="true" outlineLevel="0" collapsed="false">
      <c r="A344" s="20" t="n">
        <v>341</v>
      </c>
      <c r="B344" s="21" t="s">
        <v>2772</v>
      </c>
      <c r="C344" s="21" t="s">
        <v>511</v>
      </c>
      <c r="D344" s="21" t="n">
        <v>2019</v>
      </c>
      <c r="E344" s="22" t="n">
        <v>43685</v>
      </c>
      <c r="F344" s="23" t="s">
        <v>61</v>
      </c>
      <c r="G344" s="23" t="s">
        <v>62</v>
      </c>
      <c r="H344" s="23" t="s">
        <v>536</v>
      </c>
      <c r="I344" s="24" t="s">
        <v>755</v>
      </c>
      <c r="J344" s="24" t="s">
        <v>95</v>
      </c>
      <c r="K344" s="24" t="s">
        <v>113</v>
      </c>
      <c r="L344" s="24" t="s">
        <v>67</v>
      </c>
      <c r="M344" s="25" t="n">
        <v>1</v>
      </c>
      <c r="N344" s="25" t="s">
        <v>68</v>
      </c>
      <c r="O344" s="25" t="s">
        <v>2795</v>
      </c>
      <c r="P344" s="25" t="s">
        <v>70</v>
      </c>
      <c r="Q344" s="25" t="s">
        <v>71</v>
      </c>
      <c r="R344" s="26" t="s">
        <v>79</v>
      </c>
      <c r="S344" s="26" t="s">
        <v>79</v>
      </c>
      <c r="T344" s="26" t="s">
        <v>79</v>
      </c>
      <c r="U344" s="26" t="s">
        <v>79</v>
      </c>
      <c r="V344" s="26" t="s">
        <v>79</v>
      </c>
      <c r="W344" s="26" t="s">
        <v>79</v>
      </c>
      <c r="X344" s="26" t="s">
        <v>79</v>
      </c>
      <c r="Y344" s="26" t="s">
        <v>79</v>
      </c>
      <c r="Z344" s="26" t="s">
        <v>79</v>
      </c>
      <c r="AA344" s="26" t="s">
        <v>79</v>
      </c>
      <c r="AB344" s="26" t="s">
        <v>79</v>
      </c>
      <c r="AC344" s="27" t="s">
        <v>506</v>
      </c>
      <c r="AD344" s="27" t="s">
        <v>73</v>
      </c>
      <c r="AE344" s="27" t="n">
        <v>28</v>
      </c>
      <c r="AF344" s="27" t="s">
        <v>99</v>
      </c>
      <c r="AG344" s="27" t="s">
        <v>135</v>
      </c>
      <c r="AH344" s="27" t="s">
        <v>136</v>
      </c>
      <c r="AI344" s="27" t="s">
        <v>72</v>
      </c>
      <c r="AJ344" s="27" t="s">
        <v>100</v>
      </c>
      <c r="AK344" s="27" t="s">
        <v>100</v>
      </c>
      <c r="AL344" s="27" t="s">
        <v>2796</v>
      </c>
      <c r="AM344" s="27" t="s">
        <v>78</v>
      </c>
      <c r="AN344" s="25" t="s">
        <v>102</v>
      </c>
      <c r="AO344" s="25" t="s">
        <v>83</v>
      </c>
      <c r="AP344" s="25" t="s">
        <v>103</v>
      </c>
      <c r="AQ344" s="25" t="s">
        <v>83</v>
      </c>
      <c r="AR344" s="25" t="s">
        <v>104</v>
      </c>
      <c r="AS344" s="25" t="s">
        <v>2797</v>
      </c>
      <c r="AT344" s="25"/>
      <c r="AU344" s="20"/>
      <c r="AV344" s="21" t="s">
        <v>85</v>
      </c>
      <c r="AW344" s="21" t="s">
        <v>2798</v>
      </c>
      <c r="AX344" s="21" t="s">
        <v>2799</v>
      </c>
      <c r="AY344" s="21" t="s">
        <v>2800</v>
      </c>
      <c r="AZ344" s="21"/>
      <c r="BA344" s="21"/>
      <c r="BB344" s="21"/>
      <c r="BC344" s="21"/>
      <c r="BD344" s="21"/>
      <c r="BE344" s="21" t="s">
        <v>109</v>
      </c>
      <c r="BF344" s="30"/>
      <c r="BG344" s="30"/>
      <c r="BH344" s="30"/>
      <c r="BI344" s="30"/>
    </row>
    <row r="345" customFormat="false" ht="18" hidden="false" customHeight="true" outlineLevel="0" collapsed="false">
      <c r="A345" s="20" t="n">
        <v>342</v>
      </c>
      <c r="B345" s="21" t="s">
        <v>2772</v>
      </c>
      <c r="C345" s="21" t="s">
        <v>511</v>
      </c>
      <c r="D345" s="21" t="n">
        <v>2019</v>
      </c>
      <c r="E345" s="22" t="n">
        <v>43690</v>
      </c>
      <c r="F345" s="23" t="s">
        <v>235</v>
      </c>
      <c r="G345" s="23" t="s">
        <v>92</v>
      </c>
      <c r="H345" s="23" t="s">
        <v>389</v>
      </c>
      <c r="I345" s="24" t="s">
        <v>2637</v>
      </c>
      <c r="J345" s="24" t="s">
        <v>218</v>
      </c>
      <c r="K345" s="24" t="s">
        <v>1377</v>
      </c>
      <c r="L345" s="24" t="s">
        <v>209</v>
      </c>
      <c r="M345" s="25" t="n">
        <v>2</v>
      </c>
      <c r="N345" s="25" t="s">
        <v>184</v>
      </c>
      <c r="O345" s="25" t="s">
        <v>2801</v>
      </c>
      <c r="P345" s="25" t="s">
        <v>186</v>
      </c>
      <c r="Q345" s="25" t="s">
        <v>2802</v>
      </c>
      <c r="R345" s="26" t="s">
        <v>1218</v>
      </c>
      <c r="S345" s="26" t="s">
        <v>73</v>
      </c>
      <c r="T345" s="26" t="n">
        <v>16</v>
      </c>
      <c r="U345" s="26" t="s">
        <v>157</v>
      </c>
      <c r="V345" s="26" t="s">
        <v>119</v>
      </c>
      <c r="W345" s="26" t="s">
        <v>120</v>
      </c>
      <c r="X345" s="26" t="s">
        <v>160</v>
      </c>
      <c r="Y345" s="26" t="s">
        <v>359</v>
      </c>
      <c r="Z345" s="26" t="s">
        <v>360</v>
      </c>
      <c r="AA345" s="26" t="s">
        <v>2803</v>
      </c>
      <c r="AB345" s="26" t="s">
        <v>213</v>
      </c>
      <c r="AC345" s="27" t="s">
        <v>79</v>
      </c>
      <c r="AD345" s="27" t="s">
        <v>79</v>
      </c>
      <c r="AE345" s="27" t="s">
        <v>79</v>
      </c>
      <c r="AF345" s="27" t="s">
        <v>79</v>
      </c>
      <c r="AG345" s="27" t="s">
        <v>79</v>
      </c>
      <c r="AH345" s="27" t="s">
        <v>79</v>
      </c>
      <c r="AI345" s="27" t="s">
        <v>79</v>
      </c>
      <c r="AJ345" s="27" t="s">
        <v>79</v>
      </c>
      <c r="AK345" s="27" t="s">
        <v>79</v>
      </c>
      <c r="AL345" s="27" t="s">
        <v>79</v>
      </c>
      <c r="AM345" s="27" t="s">
        <v>79</v>
      </c>
      <c r="AN345" s="25" t="s">
        <v>201</v>
      </c>
      <c r="AO345" s="25" t="s">
        <v>784</v>
      </c>
      <c r="AP345" s="25" t="s">
        <v>82</v>
      </c>
      <c r="AQ345" s="25" t="s">
        <v>785</v>
      </c>
      <c r="AR345" s="25" t="s">
        <v>84</v>
      </c>
      <c r="AS345" s="25"/>
      <c r="AT345" s="25" t="s">
        <v>2804</v>
      </c>
      <c r="AU345" s="20" t="s">
        <v>2805</v>
      </c>
      <c r="AV345" s="21" t="s">
        <v>85</v>
      </c>
      <c r="AW345" s="21" t="s">
        <v>2806</v>
      </c>
      <c r="AX345" s="21" t="s">
        <v>2807</v>
      </c>
      <c r="AY345" s="21" t="s">
        <v>2808</v>
      </c>
      <c r="AZ345" s="21"/>
      <c r="BA345" s="21"/>
      <c r="BB345" s="21"/>
      <c r="BC345" s="21"/>
      <c r="BD345" s="21"/>
      <c r="BE345" s="21" t="s">
        <v>109</v>
      </c>
      <c r="BF345" s="30"/>
      <c r="BG345" s="30"/>
      <c r="BH345" s="30"/>
      <c r="BI345" s="30"/>
    </row>
    <row r="346" customFormat="false" ht="18" hidden="false" customHeight="true" outlineLevel="0" collapsed="false">
      <c r="A346" s="20" t="n">
        <v>343</v>
      </c>
      <c r="B346" s="21" t="s">
        <v>2772</v>
      </c>
      <c r="C346" s="21" t="s">
        <v>511</v>
      </c>
      <c r="D346" s="21" t="n">
        <v>2019</v>
      </c>
      <c r="E346" s="22" t="n">
        <v>43692</v>
      </c>
      <c r="F346" s="23" t="s">
        <v>501</v>
      </c>
      <c r="G346" s="23" t="s">
        <v>206</v>
      </c>
      <c r="H346" s="23" t="s">
        <v>2809</v>
      </c>
      <c r="I346" s="24" t="s">
        <v>144</v>
      </c>
      <c r="J346" s="24" t="s">
        <v>95</v>
      </c>
      <c r="K346" s="24" t="s">
        <v>66</v>
      </c>
      <c r="L346" s="24" t="s">
        <v>67</v>
      </c>
      <c r="M346" s="25" t="n">
        <v>1</v>
      </c>
      <c r="N346" s="25" t="s">
        <v>68</v>
      </c>
      <c r="O346" s="25" t="s">
        <v>2810</v>
      </c>
      <c r="P346" s="25" t="s">
        <v>70</v>
      </c>
      <c r="Q346" s="25" t="s">
        <v>97</v>
      </c>
      <c r="R346" s="26" t="s">
        <v>2811</v>
      </c>
      <c r="S346" s="26" t="s">
        <v>73</v>
      </c>
      <c r="T346" s="26" t="n">
        <v>30</v>
      </c>
      <c r="U346" s="26" t="s">
        <v>99</v>
      </c>
      <c r="V346" s="26" t="s">
        <v>74</v>
      </c>
      <c r="W346" s="26" t="s">
        <v>75</v>
      </c>
      <c r="X346" s="26" t="s">
        <v>76</v>
      </c>
      <c r="Y346" s="26" t="s">
        <v>72</v>
      </c>
      <c r="Z346" s="26" t="s">
        <v>72</v>
      </c>
      <c r="AA346" s="26" t="s">
        <v>1605</v>
      </c>
      <c r="AB346" s="26" t="s">
        <v>162</v>
      </c>
      <c r="AC346" s="27" t="s">
        <v>79</v>
      </c>
      <c r="AD346" s="27" t="s">
        <v>79</v>
      </c>
      <c r="AE346" s="27" t="s">
        <v>79</v>
      </c>
      <c r="AF346" s="27" t="s">
        <v>79</v>
      </c>
      <c r="AG346" s="27" t="s">
        <v>79</v>
      </c>
      <c r="AH346" s="27" t="s">
        <v>79</v>
      </c>
      <c r="AI346" s="27" t="s">
        <v>79</v>
      </c>
      <c r="AJ346" s="27" t="s">
        <v>79</v>
      </c>
      <c r="AK346" s="27" t="s">
        <v>79</v>
      </c>
      <c r="AL346" s="27" t="s">
        <v>79</v>
      </c>
      <c r="AM346" s="27" t="s">
        <v>79</v>
      </c>
      <c r="AN346" s="25" t="s">
        <v>102</v>
      </c>
      <c r="AO346" s="25" t="s">
        <v>83</v>
      </c>
      <c r="AP346" s="25" t="s">
        <v>103</v>
      </c>
      <c r="AQ346" s="25" t="s">
        <v>83</v>
      </c>
      <c r="AR346" s="25" t="s">
        <v>104</v>
      </c>
      <c r="AS346" s="25"/>
      <c r="AT346" s="25"/>
      <c r="AU346" s="20"/>
      <c r="AV346" s="21" t="s">
        <v>85</v>
      </c>
      <c r="AW346" s="21" t="s">
        <v>2812</v>
      </c>
      <c r="AX346" s="21" t="s">
        <v>2813</v>
      </c>
      <c r="AY346" s="21" t="s">
        <v>2814</v>
      </c>
      <c r="AZ346" s="21" t="s">
        <v>2815</v>
      </c>
      <c r="BA346" s="21" t="s">
        <v>2816</v>
      </c>
      <c r="BB346" s="21"/>
      <c r="BC346" s="21"/>
      <c r="BD346" s="21"/>
      <c r="BE346" s="21" t="s">
        <v>109</v>
      </c>
      <c r="BF346" s="30"/>
      <c r="BG346" s="30"/>
      <c r="BH346" s="30"/>
      <c r="BI346" s="30"/>
    </row>
    <row r="347" customFormat="false" ht="18" hidden="false" customHeight="true" outlineLevel="0" collapsed="false">
      <c r="A347" s="20" t="n">
        <v>344</v>
      </c>
      <c r="B347" s="21" t="s">
        <v>2772</v>
      </c>
      <c r="C347" s="21" t="s">
        <v>511</v>
      </c>
      <c r="D347" s="21" t="n">
        <v>2019</v>
      </c>
      <c r="E347" s="22" t="n">
        <v>43693</v>
      </c>
      <c r="F347" s="23" t="s">
        <v>129</v>
      </c>
      <c r="G347" s="23" t="s">
        <v>62</v>
      </c>
      <c r="H347" s="23" t="s">
        <v>197</v>
      </c>
      <c r="I347" s="24" t="s">
        <v>1468</v>
      </c>
      <c r="J347" s="24" t="s">
        <v>95</v>
      </c>
      <c r="K347" s="24" t="s">
        <v>2817</v>
      </c>
      <c r="L347" s="24" t="s">
        <v>209</v>
      </c>
      <c r="M347" s="25" t="n">
        <v>1</v>
      </c>
      <c r="N347" s="25" t="s">
        <v>68</v>
      </c>
      <c r="O347" s="25" t="s">
        <v>2818</v>
      </c>
      <c r="P347" s="25" t="s">
        <v>70</v>
      </c>
      <c r="Q347" s="25" t="s">
        <v>282</v>
      </c>
      <c r="R347" s="26" t="s">
        <v>2819</v>
      </c>
      <c r="S347" s="26" t="s">
        <v>73</v>
      </c>
      <c r="T347" s="26" t="n">
        <v>23</v>
      </c>
      <c r="U347" s="26" t="s">
        <v>99</v>
      </c>
      <c r="V347" s="26" t="s">
        <v>119</v>
      </c>
      <c r="W347" s="26" t="s">
        <v>120</v>
      </c>
      <c r="X347" s="26" t="s">
        <v>160</v>
      </c>
      <c r="Y347" s="26" t="s">
        <v>359</v>
      </c>
      <c r="Z347" s="26" t="s">
        <v>360</v>
      </c>
      <c r="AA347" s="26" t="s">
        <v>1170</v>
      </c>
      <c r="AB347" s="26" t="s">
        <v>213</v>
      </c>
      <c r="AC347" s="27" t="s">
        <v>79</v>
      </c>
      <c r="AD347" s="27" t="s">
        <v>79</v>
      </c>
      <c r="AE347" s="27" t="s">
        <v>79</v>
      </c>
      <c r="AF347" s="27" t="s">
        <v>79</v>
      </c>
      <c r="AG347" s="27" t="s">
        <v>79</v>
      </c>
      <c r="AH347" s="27" t="s">
        <v>79</v>
      </c>
      <c r="AI347" s="27" t="s">
        <v>79</v>
      </c>
      <c r="AJ347" s="27" t="s">
        <v>79</v>
      </c>
      <c r="AK347" s="27" t="s">
        <v>79</v>
      </c>
      <c r="AL347" s="27" t="s">
        <v>79</v>
      </c>
      <c r="AM347" s="27" t="s">
        <v>79</v>
      </c>
      <c r="AN347" s="25" t="s">
        <v>201</v>
      </c>
      <c r="AO347" s="25" t="s">
        <v>123</v>
      </c>
      <c r="AP347" s="25" t="s">
        <v>123</v>
      </c>
      <c r="AQ347" s="25" t="s">
        <v>83</v>
      </c>
      <c r="AR347" s="25" t="s">
        <v>104</v>
      </c>
      <c r="AS347" s="25"/>
      <c r="AT347" s="25"/>
      <c r="AU347" s="20" t="s">
        <v>2820</v>
      </c>
      <c r="AV347" s="21" t="s">
        <v>85</v>
      </c>
      <c r="AW347" s="21" t="s">
        <v>2821</v>
      </c>
      <c r="AX347" s="21" t="s">
        <v>2822</v>
      </c>
      <c r="AY347" s="21" t="s">
        <v>2823</v>
      </c>
      <c r="AZ347" s="21" t="s">
        <v>2824</v>
      </c>
      <c r="BA347" s="21"/>
      <c r="BB347" s="21" t="s">
        <v>2825</v>
      </c>
      <c r="BC347" s="21"/>
      <c r="BD347" s="21"/>
      <c r="BE347" s="21" t="s">
        <v>109</v>
      </c>
      <c r="BF347" s="30"/>
      <c r="BG347" s="30"/>
      <c r="BH347" s="30"/>
      <c r="BI347" s="30"/>
    </row>
    <row r="348" customFormat="false" ht="18" hidden="false" customHeight="true" outlineLevel="0" collapsed="false">
      <c r="A348" s="20" t="n">
        <v>345</v>
      </c>
      <c r="B348" s="21" t="s">
        <v>2772</v>
      </c>
      <c r="C348" s="21" t="s">
        <v>511</v>
      </c>
      <c r="D348" s="21" t="n">
        <v>2019</v>
      </c>
      <c r="E348" s="22" t="n">
        <v>43693</v>
      </c>
      <c r="F348" s="23" t="s">
        <v>129</v>
      </c>
      <c r="G348" s="23" t="s">
        <v>62</v>
      </c>
      <c r="H348" s="23" t="s">
        <v>197</v>
      </c>
      <c r="I348" s="24" t="s">
        <v>1468</v>
      </c>
      <c r="J348" s="24" t="s">
        <v>95</v>
      </c>
      <c r="K348" s="24" t="s">
        <v>2817</v>
      </c>
      <c r="L348" s="24" t="s">
        <v>209</v>
      </c>
      <c r="M348" s="25" t="n">
        <v>1</v>
      </c>
      <c r="N348" s="25" t="s">
        <v>68</v>
      </c>
      <c r="O348" s="25" t="s">
        <v>2818</v>
      </c>
      <c r="P348" s="25" t="s">
        <v>70</v>
      </c>
      <c r="Q348" s="25" t="s">
        <v>282</v>
      </c>
      <c r="R348" s="26" t="s">
        <v>2819</v>
      </c>
      <c r="S348" s="26" t="s">
        <v>73</v>
      </c>
      <c r="T348" s="26" t="n">
        <v>21</v>
      </c>
      <c r="U348" s="26" t="s">
        <v>99</v>
      </c>
      <c r="V348" s="26" t="s">
        <v>119</v>
      </c>
      <c r="W348" s="26" t="s">
        <v>120</v>
      </c>
      <c r="X348" s="26" t="s">
        <v>160</v>
      </c>
      <c r="Y348" s="26" t="s">
        <v>359</v>
      </c>
      <c r="Z348" s="26" t="s">
        <v>360</v>
      </c>
      <c r="AA348" s="26" t="s">
        <v>1170</v>
      </c>
      <c r="AB348" s="26" t="s">
        <v>213</v>
      </c>
      <c r="AC348" s="27" t="s">
        <v>79</v>
      </c>
      <c r="AD348" s="27" t="s">
        <v>79</v>
      </c>
      <c r="AE348" s="27" t="s">
        <v>79</v>
      </c>
      <c r="AF348" s="27" t="s">
        <v>79</v>
      </c>
      <c r="AG348" s="27" t="s">
        <v>79</v>
      </c>
      <c r="AH348" s="27" t="s">
        <v>79</v>
      </c>
      <c r="AI348" s="27" t="s">
        <v>79</v>
      </c>
      <c r="AJ348" s="27" t="s">
        <v>79</v>
      </c>
      <c r="AK348" s="27" t="s">
        <v>79</v>
      </c>
      <c r="AL348" s="27" t="s">
        <v>79</v>
      </c>
      <c r="AM348" s="27" t="s">
        <v>79</v>
      </c>
      <c r="AN348" s="25" t="s">
        <v>201</v>
      </c>
      <c r="AO348" s="25" t="s">
        <v>123</v>
      </c>
      <c r="AP348" s="25" t="s">
        <v>123</v>
      </c>
      <c r="AQ348" s="25" t="s">
        <v>83</v>
      </c>
      <c r="AR348" s="25" t="s">
        <v>104</v>
      </c>
      <c r="AS348" s="25"/>
      <c r="AT348" s="25"/>
      <c r="AU348" s="20" t="s">
        <v>2820</v>
      </c>
      <c r="AV348" s="21" t="s">
        <v>85</v>
      </c>
      <c r="AW348" s="21" t="s">
        <v>2821</v>
      </c>
      <c r="AX348" s="21" t="s">
        <v>2822</v>
      </c>
      <c r="AY348" s="21" t="s">
        <v>2823</v>
      </c>
      <c r="AZ348" s="21" t="s">
        <v>2824</v>
      </c>
      <c r="BA348" s="21"/>
      <c r="BB348" s="21" t="s">
        <v>2825</v>
      </c>
      <c r="BC348" s="21"/>
      <c r="BD348" s="21"/>
      <c r="BE348" s="21" t="s">
        <v>109</v>
      </c>
      <c r="BF348" s="30"/>
      <c r="BG348" s="30"/>
      <c r="BH348" s="30"/>
      <c r="BI348" s="30"/>
    </row>
    <row r="349" customFormat="false" ht="18" hidden="false" customHeight="true" outlineLevel="0" collapsed="false">
      <c r="A349" s="20" t="n">
        <v>346</v>
      </c>
      <c r="B349" s="21" t="s">
        <v>2772</v>
      </c>
      <c r="C349" s="21" t="s">
        <v>511</v>
      </c>
      <c r="D349" s="21" t="n">
        <v>2019</v>
      </c>
      <c r="E349" s="22" t="n">
        <v>43699</v>
      </c>
      <c r="F349" s="23" t="s">
        <v>501</v>
      </c>
      <c r="G349" s="23" t="s">
        <v>206</v>
      </c>
      <c r="H349" s="23" t="s">
        <v>2809</v>
      </c>
      <c r="I349" s="24" t="s">
        <v>1453</v>
      </c>
      <c r="J349" s="24" t="s">
        <v>95</v>
      </c>
      <c r="K349" s="24" t="s">
        <v>237</v>
      </c>
      <c r="L349" s="24" t="s">
        <v>67</v>
      </c>
      <c r="M349" s="25" t="n">
        <v>1</v>
      </c>
      <c r="N349" s="25" t="s">
        <v>68</v>
      </c>
      <c r="O349" s="25" t="s">
        <v>2826</v>
      </c>
      <c r="P349" s="25" t="s">
        <v>70</v>
      </c>
      <c r="Q349" s="25" t="s">
        <v>71</v>
      </c>
      <c r="R349" s="26" t="s">
        <v>2827</v>
      </c>
      <c r="S349" s="26" t="s">
        <v>73</v>
      </c>
      <c r="T349" s="26" t="n">
        <v>34</v>
      </c>
      <c r="U349" s="26" t="s">
        <v>99</v>
      </c>
      <c r="V349" s="26" t="s">
        <v>135</v>
      </c>
      <c r="W349" s="26" t="s">
        <v>136</v>
      </c>
      <c r="X349" s="26" t="s">
        <v>121</v>
      </c>
      <c r="Y349" s="26" t="s">
        <v>72</v>
      </c>
      <c r="Z349" s="26" t="s">
        <v>72</v>
      </c>
      <c r="AA349" s="26" t="s">
        <v>2828</v>
      </c>
      <c r="AB349" s="26" t="s">
        <v>162</v>
      </c>
      <c r="AC349" s="27" t="s">
        <v>79</v>
      </c>
      <c r="AD349" s="27" t="s">
        <v>79</v>
      </c>
      <c r="AE349" s="27" t="s">
        <v>79</v>
      </c>
      <c r="AF349" s="27" t="s">
        <v>79</v>
      </c>
      <c r="AG349" s="27" t="s">
        <v>79</v>
      </c>
      <c r="AH349" s="27" t="s">
        <v>79</v>
      </c>
      <c r="AI349" s="27" t="s">
        <v>79</v>
      </c>
      <c r="AJ349" s="27" t="s">
        <v>79</v>
      </c>
      <c r="AK349" s="27" t="s">
        <v>79</v>
      </c>
      <c r="AL349" s="27" t="s">
        <v>79</v>
      </c>
      <c r="AM349" s="27" t="s">
        <v>79</v>
      </c>
      <c r="AN349" s="25" t="s">
        <v>102</v>
      </c>
      <c r="AO349" s="25" t="s">
        <v>83</v>
      </c>
      <c r="AP349" s="25" t="s">
        <v>103</v>
      </c>
      <c r="AQ349" s="25" t="s">
        <v>83</v>
      </c>
      <c r="AR349" s="25" t="s">
        <v>104</v>
      </c>
      <c r="AS349" s="25"/>
      <c r="AT349" s="25"/>
      <c r="AU349" s="20"/>
      <c r="AV349" s="21" t="s">
        <v>85</v>
      </c>
      <c r="AW349" s="21" t="s">
        <v>2829</v>
      </c>
      <c r="AX349" s="21" t="s">
        <v>2830</v>
      </c>
      <c r="AY349" s="21" t="s">
        <v>2831</v>
      </c>
      <c r="AZ349" s="21"/>
      <c r="BA349" s="21"/>
      <c r="BB349" s="21"/>
      <c r="BC349" s="21"/>
      <c r="BD349" s="21"/>
      <c r="BE349" s="21" t="s">
        <v>109</v>
      </c>
      <c r="BF349" s="30"/>
      <c r="BG349" s="30"/>
      <c r="BH349" s="30"/>
      <c r="BI349" s="30"/>
    </row>
    <row r="350" customFormat="false" ht="18" hidden="false" customHeight="true" outlineLevel="0" collapsed="false">
      <c r="A350" s="20" t="n">
        <v>347</v>
      </c>
      <c r="B350" s="21" t="s">
        <v>2772</v>
      </c>
      <c r="C350" s="21" t="s">
        <v>511</v>
      </c>
      <c r="D350" s="21" t="n">
        <v>2019</v>
      </c>
      <c r="E350" s="22" t="n">
        <v>43701</v>
      </c>
      <c r="F350" s="23" t="s">
        <v>91</v>
      </c>
      <c r="G350" s="23" t="s">
        <v>92</v>
      </c>
      <c r="H350" s="23" t="s">
        <v>2832</v>
      </c>
      <c r="I350" s="24" t="s">
        <v>2138</v>
      </c>
      <c r="J350" s="24" t="s">
        <v>2092</v>
      </c>
      <c r="K350" s="24" t="s">
        <v>66</v>
      </c>
      <c r="L350" s="24" t="s">
        <v>67</v>
      </c>
      <c r="M350" s="25" t="n">
        <v>1</v>
      </c>
      <c r="N350" s="25" t="s">
        <v>68</v>
      </c>
      <c r="O350" s="25" t="s">
        <v>2833</v>
      </c>
      <c r="P350" s="25" t="s">
        <v>70</v>
      </c>
      <c r="Q350" s="25" t="s">
        <v>71</v>
      </c>
      <c r="R350" s="26" t="s">
        <v>79</v>
      </c>
      <c r="S350" s="26" t="s">
        <v>79</v>
      </c>
      <c r="T350" s="26" t="s">
        <v>79</v>
      </c>
      <c r="U350" s="26" t="s">
        <v>79</v>
      </c>
      <c r="V350" s="26" t="s">
        <v>79</v>
      </c>
      <c r="W350" s="26" t="s">
        <v>79</v>
      </c>
      <c r="X350" s="26" t="s">
        <v>79</v>
      </c>
      <c r="Y350" s="26" t="s">
        <v>79</v>
      </c>
      <c r="Z350" s="26" t="s">
        <v>79</v>
      </c>
      <c r="AA350" s="26" t="s">
        <v>79</v>
      </c>
      <c r="AB350" s="26" t="s">
        <v>79</v>
      </c>
      <c r="AC350" s="27" t="s">
        <v>146</v>
      </c>
      <c r="AD350" s="27" t="s">
        <v>73</v>
      </c>
      <c r="AE350" s="27" t="n">
        <v>33</v>
      </c>
      <c r="AF350" s="27" t="s">
        <v>99</v>
      </c>
      <c r="AG350" s="27" t="s">
        <v>74</v>
      </c>
      <c r="AH350" s="27" t="s">
        <v>75</v>
      </c>
      <c r="AI350" s="27" t="s">
        <v>76</v>
      </c>
      <c r="AJ350" s="27" t="s">
        <v>100</v>
      </c>
      <c r="AK350" s="27" t="s">
        <v>100</v>
      </c>
      <c r="AL350" s="27" t="s">
        <v>2834</v>
      </c>
      <c r="AM350" s="27" t="s">
        <v>162</v>
      </c>
      <c r="AN350" s="25" t="s">
        <v>102</v>
      </c>
      <c r="AO350" s="25" t="s">
        <v>83</v>
      </c>
      <c r="AP350" s="25" t="s">
        <v>103</v>
      </c>
      <c r="AQ350" s="25" t="s">
        <v>83</v>
      </c>
      <c r="AR350" s="25" t="s">
        <v>104</v>
      </c>
      <c r="AS350" s="25"/>
      <c r="AT350" s="25"/>
      <c r="AU350" s="20" t="s">
        <v>2835</v>
      </c>
      <c r="AV350" s="21" t="s">
        <v>85</v>
      </c>
      <c r="AW350" s="21" t="s">
        <v>2836</v>
      </c>
      <c r="AX350" s="21" t="s">
        <v>2837</v>
      </c>
      <c r="AY350" s="21"/>
      <c r="AZ350" s="21"/>
      <c r="BA350" s="21"/>
      <c r="BB350" s="21"/>
      <c r="BC350" s="21"/>
      <c r="BD350" s="21"/>
      <c r="BE350" s="21" t="s">
        <v>109</v>
      </c>
      <c r="BF350" s="30"/>
      <c r="BG350" s="30"/>
      <c r="BH350" s="30"/>
      <c r="BI350" s="30"/>
    </row>
    <row r="351" customFormat="false" ht="18" hidden="false" customHeight="true" outlineLevel="0" collapsed="false">
      <c r="A351" s="20" t="n">
        <v>348</v>
      </c>
      <c r="B351" s="21" t="s">
        <v>2772</v>
      </c>
      <c r="C351" s="21" t="s">
        <v>511</v>
      </c>
      <c r="D351" s="21" t="n">
        <v>2019</v>
      </c>
      <c r="E351" s="22" t="n">
        <v>43701</v>
      </c>
      <c r="F351" s="23" t="s">
        <v>224</v>
      </c>
      <c r="G351" s="23" t="s">
        <v>111</v>
      </c>
      <c r="H351" s="23" t="s">
        <v>1513</v>
      </c>
      <c r="I351" s="24" t="s">
        <v>226</v>
      </c>
      <c r="J351" s="24" t="s">
        <v>95</v>
      </c>
      <c r="K351" s="24" t="s">
        <v>113</v>
      </c>
      <c r="L351" s="24" t="s">
        <v>67</v>
      </c>
      <c r="M351" s="25" t="n">
        <v>1</v>
      </c>
      <c r="N351" s="25" t="s">
        <v>68</v>
      </c>
      <c r="O351" s="25" t="s">
        <v>2838</v>
      </c>
      <c r="P351" s="25" t="s">
        <v>70</v>
      </c>
      <c r="Q351" s="25" t="s">
        <v>71</v>
      </c>
      <c r="R351" s="26" t="s">
        <v>2839</v>
      </c>
      <c r="S351" s="26" t="s">
        <v>73</v>
      </c>
      <c r="T351" s="26" t="n">
        <v>0</v>
      </c>
      <c r="U351" s="26" t="s">
        <v>72</v>
      </c>
      <c r="V351" s="26" t="s">
        <v>135</v>
      </c>
      <c r="W351" s="26" t="s">
        <v>136</v>
      </c>
      <c r="X351" s="26" t="s">
        <v>121</v>
      </c>
      <c r="Y351" s="26" t="s">
        <v>72</v>
      </c>
      <c r="Z351" s="26" t="s">
        <v>72</v>
      </c>
      <c r="AA351" s="26" t="s">
        <v>2840</v>
      </c>
      <c r="AB351" s="26" t="s">
        <v>324</v>
      </c>
      <c r="AC351" s="27" t="s">
        <v>79</v>
      </c>
      <c r="AD351" s="27" t="s">
        <v>79</v>
      </c>
      <c r="AE351" s="27" t="s">
        <v>79</v>
      </c>
      <c r="AF351" s="27" t="s">
        <v>79</v>
      </c>
      <c r="AG351" s="27" t="s">
        <v>79</v>
      </c>
      <c r="AH351" s="27" t="s">
        <v>79</v>
      </c>
      <c r="AI351" s="27" t="s">
        <v>79</v>
      </c>
      <c r="AJ351" s="27" t="s">
        <v>79</v>
      </c>
      <c r="AK351" s="27" t="s">
        <v>79</v>
      </c>
      <c r="AL351" s="27" t="s">
        <v>79</v>
      </c>
      <c r="AM351" s="27" t="s">
        <v>79</v>
      </c>
      <c r="AN351" s="25" t="s">
        <v>201</v>
      </c>
      <c r="AO351" s="25" t="s">
        <v>123</v>
      </c>
      <c r="AP351" s="25" t="s">
        <v>123</v>
      </c>
      <c r="AQ351" s="25" t="s">
        <v>83</v>
      </c>
      <c r="AR351" s="25" t="s">
        <v>104</v>
      </c>
      <c r="AS351" s="25"/>
      <c r="AT351" s="25"/>
      <c r="AU351" s="20"/>
      <c r="AV351" s="21" t="s">
        <v>85</v>
      </c>
      <c r="AW351" s="21" t="s">
        <v>2841</v>
      </c>
      <c r="AX351" s="21" t="s">
        <v>2842</v>
      </c>
      <c r="AY351" s="21" t="s">
        <v>2843</v>
      </c>
      <c r="AZ351" s="21"/>
      <c r="BA351" s="21"/>
      <c r="BB351" s="21"/>
      <c r="BC351" s="21"/>
      <c r="BD351" s="21"/>
      <c r="BE351" s="21" t="s">
        <v>109</v>
      </c>
      <c r="BF351" s="30"/>
      <c r="BG351" s="30"/>
      <c r="BH351" s="30"/>
      <c r="BI351" s="30"/>
    </row>
    <row r="352" customFormat="false" ht="18" hidden="false" customHeight="true" outlineLevel="0" collapsed="false">
      <c r="A352" s="20" t="n">
        <v>349</v>
      </c>
      <c r="B352" s="21" t="s">
        <v>2772</v>
      </c>
      <c r="C352" s="21" t="s">
        <v>511</v>
      </c>
      <c r="D352" s="21" t="n">
        <v>2019</v>
      </c>
      <c r="E352" s="22" t="n">
        <v>43704</v>
      </c>
      <c r="F352" s="23" t="s">
        <v>61</v>
      </c>
      <c r="G352" s="23" t="s">
        <v>62</v>
      </c>
      <c r="H352" s="23" t="s">
        <v>1319</v>
      </c>
      <c r="I352" s="24" t="s">
        <v>94</v>
      </c>
      <c r="J352" s="24" t="s">
        <v>95</v>
      </c>
      <c r="K352" s="24" t="s">
        <v>66</v>
      </c>
      <c r="L352" s="24" t="s">
        <v>67</v>
      </c>
      <c r="M352" s="25" t="n">
        <v>1</v>
      </c>
      <c r="N352" s="25" t="s">
        <v>68</v>
      </c>
      <c r="O352" s="25" t="s">
        <v>2844</v>
      </c>
      <c r="P352" s="25" t="s">
        <v>70</v>
      </c>
      <c r="Q352" s="25" t="s">
        <v>239</v>
      </c>
      <c r="R352" s="26" t="s">
        <v>79</v>
      </c>
      <c r="S352" s="26" t="s">
        <v>79</v>
      </c>
      <c r="T352" s="26" t="s">
        <v>79</v>
      </c>
      <c r="U352" s="26" t="s">
        <v>79</v>
      </c>
      <c r="V352" s="26" t="s">
        <v>79</v>
      </c>
      <c r="W352" s="26" t="s">
        <v>79</v>
      </c>
      <c r="X352" s="26" t="s">
        <v>79</v>
      </c>
      <c r="Y352" s="26" t="s">
        <v>79</v>
      </c>
      <c r="Z352" s="26" t="s">
        <v>79</v>
      </c>
      <c r="AA352" s="26" t="s">
        <v>79</v>
      </c>
      <c r="AB352" s="26" t="s">
        <v>79</v>
      </c>
      <c r="AC352" s="27" t="s">
        <v>2083</v>
      </c>
      <c r="AD352" s="27" t="s">
        <v>73</v>
      </c>
      <c r="AE352" s="27" t="n">
        <v>0</v>
      </c>
      <c r="AF352" s="27" t="s">
        <v>99</v>
      </c>
      <c r="AG352" s="27" t="s">
        <v>74</v>
      </c>
      <c r="AH352" s="27" t="s">
        <v>75</v>
      </c>
      <c r="AI352" s="27" t="s">
        <v>76</v>
      </c>
      <c r="AJ352" s="27" t="s">
        <v>2845</v>
      </c>
      <c r="AK352" s="27" t="s">
        <v>282</v>
      </c>
      <c r="AL352" s="27" t="s">
        <v>2846</v>
      </c>
      <c r="AM352" s="27" t="s">
        <v>78</v>
      </c>
      <c r="AN352" s="25" t="s">
        <v>373</v>
      </c>
      <c r="AO352" s="25" t="s">
        <v>83</v>
      </c>
      <c r="AP352" s="25" t="s">
        <v>103</v>
      </c>
      <c r="AQ352" s="25" t="s">
        <v>83</v>
      </c>
      <c r="AR352" s="25" t="s">
        <v>104</v>
      </c>
      <c r="AS352" s="25"/>
      <c r="AT352" s="25"/>
      <c r="AU352" s="20"/>
      <c r="AV352" s="21" t="s">
        <v>85</v>
      </c>
      <c r="AW352" s="21" t="s">
        <v>2847</v>
      </c>
      <c r="AX352" s="21" t="s">
        <v>2848</v>
      </c>
      <c r="AY352" s="21" t="s">
        <v>2849</v>
      </c>
      <c r="AZ352" s="21"/>
      <c r="BA352" s="21"/>
      <c r="BB352" s="21"/>
      <c r="BC352" s="21"/>
      <c r="BD352" s="21"/>
      <c r="BE352" s="21" t="s">
        <v>109</v>
      </c>
      <c r="BF352" s="30"/>
      <c r="BG352" s="30"/>
      <c r="BH352" s="30"/>
      <c r="BI352" s="30"/>
    </row>
    <row r="353" customFormat="false" ht="18" hidden="false" customHeight="true" outlineLevel="0" collapsed="false">
      <c r="A353" s="20" t="n">
        <v>350</v>
      </c>
      <c r="B353" s="21" t="s">
        <v>2772</v>
      </c>
      <c r="C353" s="21" t="s">
        <v>511</v>
      </c>
      <c r="D353" s="21" t="n">
        <v>2019</v>
      </c>
      <c r="E353" s="22" t="n">
        <v>43706</v>
      </c>
      <c r="F353" s="23" t="s">
        <v>61</v>
      </c>
      <c r="G353" s="23" t="s">
        <v>62</v>
      </c>
      <c r="H353" s="23" t="s">
        <v>419</v>
      </c>
      <c r="I353" s="24" t="s">
        <v>94</v>
      </c>
      <c r="J353" s="24" t="s">
        <v>95</v>
      </c>
      <c r="K353" s="24" t="s">
        <v>66</v>
      </c>
      <c r="L353" s="24" t="s">
        <v>67</v>
      </c>
      <c r="M353" s="25" t="n">
        <v>1</v>
      </c>
      <c r="N353" s="25" t="s">
        <v>68</v>
      </c>
      <c r="O353" s="25" t="s">
        <v>2850</v>
      </c>
      <c r="P353" s="25" t="s">
        <v>70</v>
      </c>
      <c r="Q353" s="25" t="s">
        <v>97</v>
      </c>
      <c r="R353" s="26" t="s">
        <v>1589</v>
      </c>
      <c r="S353" s="26" t="s">
        <v>73</v>
      </c>
      <c r="T353" s="26" t="n">
        <v>33</v>
      </c>
      <c r="U353" s="26" t="s">
        <v>99</v>
      </c>
      <c r="V353" s="26" t="s">
        <v>74</v>
      </c>
      <c r="W353" s="26" t="s">
        <v>75</v>
      </c>
      <c r="X353" s="26" t="s">
        <v>76</v>
      </c>
      <c r="Y353" s="26" t="s">
        <v>72</v>
      </c>
      <c r="Z353" s="26" t="s">
        <v>72</v>
      </c>
      <c r="AA353" s="26" t="s">
        <v>2851</v>
      </c>
      <c r="AB353" s="26" t="s">
        <v>78</v>
      </c>
      <c r="AC353" s="27" t="s">
        <v>79</v>
      </c>
      <c r="AD353" s="27" t="s">
        <v>79</v>
      </c>
      <c r="AE353" s="27" t="s">
        <v>79</v>
      </c>
      <c r="AF353" s="27" t="s">
        <v>79</v>
      </c>
      <c r="AG353" s="27" t="s">
        <v>79</v>
      </c>
      <c r="AH353" s="27" t="s">
        <v>79</v>
      </c>
      <c r="AI353" s="27" t="s">
        <v>79</v>
      </c>
      <c r="AJ353" s="27" t="s">
        <v>79</v>
      </c>
      <c r="AK353" s="27" t="s">
        <v>79</v>
      </c>
      <c r="AL353" s="27" t="s">
        <v>79</v>
      </c>
      <c r="AM353" s="27" t="s">
        <v>79</v>
      </c>
      <c r="AN353" s="25" t="s">
        <v>373</v>
      </c>
      <c r="AO353" s="25" t="s">
        <v>83</v>
      </c>
      <c r="AP353" s="25" t="s">
        <v>103</v>
      </c>
      <c r="AQ353" s="25" t="s">
        <v>83</v>
      </c>
      <c r="AR353" s="25" t="s">
        <v>104</v>
      </c>
      <c r="AS353" s="25"/>
      <c r="AT353" s="25"/>
      <c r="AU353" s="20"/>
      <c r="AV353" s="21" t="s">
        <v>85</v>
      </c>
      <c r="AW353" s="21" t="s">
        <v>2852</v>
      </c>
      <c r="AX353" s="21" t="s">
        <v>2853</v>
      </c>
      <c r="AY353" s="21" t="s">
        <v>2854</v>
      </c>
      <c r="AZ353" s="21" t="s">
        <v>2855</v>
      </c>
      <c r="BA353" s="21" t="s">
        <v>2856</v>
      </c>
      <c r="BB353" s="21"/>
      <c r="BC353" s="21"/>
      <c r="BD353" s="21"/>
      <c r="BE353" s="21" t="s">
        <v>109</v>
      </c>
      <c r="BF353" s="30"/>
      <c r="BG353" s="30"/>
      <c r="BH353" s="30"/>
      <c r="BI353" s="30"/>
    </row>
    <row r="354" customFormat="false" ht="18" hidden="false" customHeight="true" outlineLevel="0" collapsed="false">
      <c r="A354" s="20" t="n">
        <v>351</v>
      </c>
      <c r="B354" s="21" t="s">
        <v>2772</v>
      </c>
      <c r="C354" s="21" t="s">
        <v>511</v>
      </c>
      <c r="D354" s="21" t="n">
        <v>2019</v>
      </c>
      <c r="E354" s="22" t="n">
        <v>43707</v>
      </c>
      <c r="F354" s="23" t="s">
        <v>61</v>
      </c>
      <c r="G354" s="23" t="s">
        <v>62</v>
      </c>
      <c r="H354" s="23" t="s">
        <v>512</v>
      </c>
      <c r="I354" s="24" t="s">
        <v>144</v>
      </c>
      <c r="J354" s="24" t="s">
        <v>95</v>
      </c>
      <c r="K354" s="24" t="s">
        <v>66</v>
      </c>
      <c r="L354" s="24" t="s">
        <v>67</v>
      </c>
      <c r="M354" s="25" t="n">
        <v>1</v>
      </c>
      <c r="N354" s="25" t="s">
        <v>68</v>
      </c>
      <c r="O354" s="25" t="s">
        <v>2857</v>
      </c>
      <c r="P354" s="25" t="s">
        <v>70</v>
      </c>
      <c r="Q354" s="25" t="s">
        <v>282</v>
      </c>
      <c r="R354" s="26" t="s">
        <v>2858</v>
      </c>
      <c r="S354" s="26" t="s">
        <v>73</v>
      </c>
      <c r="T354" s="26" t="n">
        <v>39</v>
      </c>
      <c r="U354" s="26" t="s">
        <v>99</v>
      </c>
      <c r="V354" s="26" t="s">
        <v>74</v>
      </c>
      <c r="W354" s="26" t="s">
        <v>75</v>
      </c>
      <c r="X354" s="26" t="s">
        <v>76</v>
      </c>
      <c r="Y354" s="26" t="s">
        <v>2859</v>
      </c>
      <c r="Z354" s="26" t="s">
        <v>282</v>
      </c>
      <c r="AA354" s="26" t="s">
        <v>472</v>
      </c>
      <c r="AB354" s="26" t="s">
        <v>162</v>
      </c>
      <c r="AC354" s="27" t="s">
        <v>79</v>
      </c>
      <c r="AD354" s="27" t="s">
        <v>79</v>
      </c>
      <c r="AE354" s="27" t="s">
        <v>79</v>
      </c>
      <c r="AF354" s="27" t="s">
        <v>79</v>
      </c>
      <c r="AG354" s="27" t="s">
        <v>79</v>
      </c>
      <c r="AH354" s="27" t="s">
        <v>79</v>
      </c>
      <c r="AI354" s="27" t="s">
        <v>79</v>
      </c>
      <c r="AJ354" s="27" t="s">
        <v>79</v>
      </c>
      <c r="AK354" s="27" t="s">
        <v>79</v>
      </c>
      <c r="AL354" s="27" t="s">
        <v>79</v>
      </c>
      <c r="AM354" s="27" t="s">
        <v>79</v>
      </c>
      <c r="AN354" s="25" t="s">
        <v>373</v>
      </c>
      <c r="AO354" s="25" t="s">
        <v>83</v>
      </c>
      <c r="AP354" s="25" t="s">
        <v>103</v>
      </c>
      <c r="AQ354" s="25" t="s">
        <v>83</v>
      </c>
      <c r="AR354" s="25" t="s">
        <v>104</v>
      </c>
      <c r="AS354" s="25"/>
      <c r="AT354" s="25"/>
      <c r="AU354" s="20"/>
      <c r="AV354" s="21" t="s">
        <v>85</v>
      </c>
      <c r="AW354" s="21" t="s">
        <v>2860</v>
      </c>
      <c r="AX354" s="21" t="s">
        <v>2861</v>
      </c>
      <c r="AY354" s="21" t="s">
        <v>2862</v>
      </c>
      <c r="AZ354" s="21" t="s">
        <v>2863</v>
      </c>
      <c r="BA354" s="21" t="s">
        <v>2864</v>
      </c>
      <c r="BB354" s="21"/>
      <c r="BC354" s="21"/>
      <c r="BD354" s="21"/>
      <c r="BE354" s="21" t="s">
        <v>109</v>
      </c>
      <c r="BF354" s="30"/>
      <c r="BG354" s="30"/>
      <c r="BH354" s="30"/>
      <c r="BI354" s="30"/>
    </row>
    <row r="355" customFormat="false" ht="18" hidden="false" customHeight="true" outlineLevel="0" collapsed="false">
      <c r="A355" s="20" t="n">
        <v>352</v>
      </c>
      <c r="B355" s="21" t="s">
        <v>2772</v>
      </c>
      <c r="C355" s="21" t="s">
        <v>551</v>
      </c>
      <c r="D355" s="21" t="n">
        <v>2019</v>
      </c>
      <c r="E355" s="22" t="n">
        <v>43711</v>
      </c>
      <c r="F355" s="23" t="s">
        <v>61</v>
      </c>
      <c r="G355" s="23" t="s">
        <v>62</v>
      </c>
      <c r="H355" s="23" t="s">
        <v>2865</v>
      </c>
      <c r="I355" s="24" t="s">
        <v>2866</v>
      </c>
      <c r="J355" s="24" t="s">
        <v>95</v>
      </c>
      <c r="K355" s="24" t="s">
        <v>66</v>
      </c>
      <c r="L355" s="24" t="s">
        <v>67</v>
      </c>
      <c r="M355" s="25" t="n">
        <v>1</v>
      </c>
      <c r="N355" s="25" t="s">
        <v>68</v>
      </c>
      <c r="O355" s="25" t="s">
        <v>2867</v>
      </c>
      <c r="P355" s="25" t="s">
        <v>70</v>
      </c>
      <c r="Q355" s="25" t="s">
        <v>97</v>
      </c>
      <c r="R355" s="26" t="s">
        <v>2868</v>
      </c>
      <c r="S355" s="26" t="s">
        <v>73</v>
      </c>
      <c r="T355" s="26" t="n">
        <v>23</v>
      </c>
      <c r="U355" s="26" t="s">
        <v>99</v>
      </c>
      <c r="V355" s="26" t="s">
        <v>74</v>
      </c>
      <c r="W355" s="26" t="s">
        <v>75</v>
      </c>
      <c r="X355" s="26" t="s">
        <v>76</v>
      </c>
      <c r="Y355" s="26" t="s">
        <v>100</v>
      </c>
      <c r="Z355" s="26" t="s">
        <v>100</v>
      </c>
      <c r="AA355" s="26" t="s">
        <v>2869</v>
      </c>
      <c r="AB355" s="26" t="s">
        <v>78</v>
      </c>
      <c r="AC355" s="27" t="s">
        <v>79</v>
      </c>
      <c r="AD355" s="27" t="s">
        <v>79</v>
      </c>
      <c r="AE355" s="27" t="s">
        <v>79</v>
      </c>
      <c r="AF355" s="27" t="s">
        <v>79</v>
      </c>
      <c r="AG355" s="27" t="s">
        <v>79</v>
      </c>
      <c r="AH355" s="27" t="s">
        <v>79</v>
      </c>
      <c r="AI355" s="27" t="s">
        <v>79</v>
      </c>
      <c r="AJ355" s="27" t="s">
        <v>79</v>
      </c>
      <c r="AK355" s="27" t="s">
        <v>79</v>
      </c>
      <c r="AL355" s="27" t="s">
        <v>79</v>
      </c>
      <c r="AM355" s="27" t="s">
        <v>79</v>
      </c>
      <c r="AN355" s="25" t="s">
        <v>373</v>
      </c>
      <c r="AO355" s="25" t="s">
        <v>83</v>
      </c>
      <c r="AP355" s="25" t="s">
        <v>103</v>
      </c>
      <c r="AQ355" s="25" t="s">
        <v>83</v>
      </c>
      <c r="AR355" s="25" t="s">
        <v>104</v>
      </c>
      <c r="AS355" s="25"/>
      <c r="AT355" s="25"/>
      <c r="AU355" s="20"/>
      <c r="AV355" s="21" t="s">
        <v>85</v>
      </c>
      <c r="AW355" s="21" t="s">
        <v>2870</v>
      </c>
      <c r="AX355" s="21" t="s">
        <v>2871</v>
      </c>
      <c r="AY355" s="44" t="s">
        <v>2872</v>
      </c>
      <c r="AZ355" s="21"/>
      <c r="BA355" s="21"/>
      <c r="BB355" s="21"/>
      <c r="BC355" s="21"/>
      <c r="BD355" s="21"/>
      <c r="BE355" s="21" t="s">
        <v>109</v>
      </c>
      <c r="BF355" s="30"/>
      <c r="BG355" s="30"/>
      <c r="BH355" s="30"/>
      <c r="BI355" s="30"/>
    </row>
    <row r="356" customFormat="false" ht="18" hidden="false" customHeight="true" outlineLevel="0" collapsed="false">
      <c r="A356" s="20" t="n">
        <v>353</v>
      </c>
      <c r="B356" s="21" t="s">
        <v>2772</v>
      </c>
      <c r="C356" s="21" t="s">
        <v>551</v>
      </c>
      <c r="D356" s="21" t="n">
        <v>2019</v>
      </c>
      <c r="E356" s="22" t="n">
        <v>43714</v>
      </c>
      <c r="F356" s="23" t="s">
        <v>1365</v>
      </c>
      <c r="G356" s="23" t="s">
        <v>206</v>
      </c>
      <c r="H356" s="23" t="s">
        <v>1365</v>
      </c>
      <c r="I356" s="24" t="s">
        <v>64</v>
      </c>
      <c r="J356" s="24" t="s">
        <v>65</v>
      </c>
      <c r="K356" s="24" t="s">
        <v>66</v>
      </c>
      <c r="L356" s="24" t="s">
        <v>67</v>
      </c>
      <c r="M356" s="25" t="n">
        <v>1</v>
      </c>
      <c r="N356" s="25" t="s">
        <v>68</v>
      </c>
      <c r="O356" s="25" t="s">
        <v>2873</v>
      </c>
      <c r="P356" s="25" t="s">
        <v>70</v>
      </c>
      <c r="Q356" s="25" t="s">
        <v>322</v>
      </c>
      <c r="R356" s="26" t="s">
        <v>2874</v>
      </c>
      <c r="S356" s="26" t="s">
        <v>73</v>
      </c>
      <c r="T356" s="26" t="n">
        <v>38</v>
      </c>
      <c r="U356" s="26" t="s">
        <v>99</v>
      </c>
      <c r="V356" s="26" t="s">
        <v>74</v>
      </c>
      <c r="W356" s="26" t="s">
        <v>75</v>
      </c>
      <c r="X356" s="26" t="s">
        <v>76</v>
      </c>
      <c r="Y356" s="26" t="s">
        <v>100</v>
      </c>
      <c r="Z356" s="26" t="s">
        <v>100</v>
      </c>
      <c r="AA356" s="26" t="s">
        <v>2875</v>
      </c>
      <c r="AB356" s="26" t="s">
        <v>162</v>
      </c>
      <c r="AC356" s="27" t="s">
        <v>79</v>
      </c>
      <c r="AD356" s="27" t="s">
        <v>79</v>
      </c>
      <c r="AE356" s="27" t="s">
        <v>79</v>
      </c>
      <c r="AF356" s="27" t="s">
        <v>79</v>
      </c>
      <c r="AG356" s="27" t="s">
        <v>79</v>
      </c>
      <c r="AH356" s="27" t="s">
        <v>79</v>
      </c>
      <c r="AI356" s="27" t="s">
        <v>79</v>
      </c>
      <c r="AJ356" s="27" t="s">
        <v>79</v>
      </c>
      <c r="AK356" s="27" t="s">
        <v>79</v>
      </c>
      <c r="AL356" s="27" t="s">
        <v>79</v>
      </c>
      <c r="AM356" s="27" t="s">
        <v>79</v>
      </c>
      <c r="AN356" s="25" t="s">
        <v>102</v>
      </c>
      <c r="AO356" s="25" t="s">
        <v>83</v>
      </c>
      <c r="AP356" s="25" t="s">
        <v>103</v>
      </c>
      <c r="AQ356" s="25" t="s">
        <v>83</v>
      </c>
      <c r="AR356" s="25" t="s">
        <v>104</v>
      </c>
      <c r="AS356" s="25"/>
      <c r="AT356" s="25"/>
      <c r="AU356" s="20"/>
      <c r="AV356" s="21" t="s">
        <v>85</v>
      </c>
      <c r="AW356" s="21" t="s">
        <v>2876</v>
      </c>
      <c r="AX356" s="21" t="s">
        <v>2877</v>
      </c>
      <c r="AY356" s="44" t="s">
        <v>2878</v>
      </c>
      <c r="AZ356" s="21" t="s">
        <v>2879</v>
      </c>
      <c r="BA356" s="21"/>
      <c r="BB356" s="21"/>
      <c r="BC356" s="21"/>
      <c r="BD356" s="21"/>
      <c r="BE356" s="21" t="s">
        <v>109</v>
      </c>
      <c r="BF356" s="30"/>
      <c r="BG356" s="30"/>
      <c r="BH356" s="30"/>
      <c r="BI356" s="30"/>
    </row>
    <row r="357" customFormat="false" ht="18" hidden="false" customHeight="true" outlineLevel="0" collapsed="false">
      <c r="A357" s="20" t="n">
        <v>354</v>
      </c>
      <c r="B357" s="21" t="s">
        <v>2772</v>
      </c>
      <c r="C357" s="21" t="s">
        <v>551</v>
      </c>
      <c r="D357" s="21" t="n">
        <v>2019</v>
      </c>
      <c r="E357" s="22" t="n">
        <v>43716</v>
      </c>
      <c r="F357" s="23" t="s">
        <v>329</v>
      </c>
      <c r="G357" s="23" t="s">
        <v>62</v>
      </c>
      <c r="H357" s="23" t="s">
        <v>330</v>
      </c>
      <c r="I357" s="24" t="s">
        <v>169</v>
      </c>
      <c r="J357" s="24" t="s">
        <v>170</v>
      </c>
      <c r="K357" s="24" t="s">
        <v>113</v>
      </c>
      <c r="L357" s="24" t="s">
        <v>67</v>
      </c>
      <c r="M357" s="25" t="n">
        <v>1</v>
      </c>
      <c r="N357" s="25" t="s">
        <v>68</v>
      </c>
      <c r="O357" s="25" t="s">
        <v>2880</v>
      </c>
      <c r="P357" s="25" t="s">
        <v>70</v>
      </c>
      <c r="Q357" s="25" t="s">
        <v>71</v>
      </c>
      <c r="R357" s="26" t="s">
        <v>655</v>
      </c>
      <c r="S357" s="26" t="s">
        <v>73</v>
      </c>
      <c r="T357" s="26" t="n">
        <v>7</v>
      </c>
      <c r="U357" s="26" t="s">
        <v>159</v>
      </c>
      <c r="V357" s="26" t="s">
        <v>119</v>
      </c>
      <c r="W357" s="26" t="s">
        <v>120</v>
      </c>
      <c r="X357" s="26" t="s">
        <v>160</v>
      </c>
      <c r="Y357" s="26" t="s">
        <v>157</v>
      </c>
      <c r="Z357" s="26" t="s">
        <v>157</v>
      </c>
      <c r="AA357" s="26" t="s">
        <v>1170</v>
      </c>
      <c r="AB357" s="26" t="s">
        <v>213</v>
      </c>
      <c r="AC357" s="27" t="s">
        <v>79</v>
      </c>
      <c r="AD357" s="27" t="s">
        <v>79</v>
      </c>
      <c r="AE357" s="27" t="s">
        <v>79</v>
      </c>
      <c r="AF357" s="27" t="s">
        <v>79</v>
      </c>
      <c r="AG357" s="27" t="s">
        <v>79</v>
      </c>
      <c r="AH357" s="27" t="s">
        <v>79</v>
      </c>
      <c r="AI357" s="27" t="s">
        <v>79</v>
      </c>
      <c r="AJ357" s="27" t="s">
        <v>79</v>
      </c>
      <c r="AK357" s="27" t="s">
        <v>79</v>
      </c>
      <c r="AL357" s="27" t="s">
        <v>79</v>
      </c>
      <c r="AM357" s="27" t="s">
        <v>79</v>
      </c>
      <c r="AN357" s="25" t="s">
        <v>102</v>
      </c>
      <c r="AO357" s="25" t="s">
        <v>83</v>
      </c>
      <c r="AP357" s="25" t="s">
        <v>103</v>
      </c>
      <c r="AQ357" s="25" t="s">
        <v>83</v>
      </c>
      <c r="AR357" s="25" t="s">
        <v>104</v>
      </c>
      <c r="AS357" s="25"/>
      <c r="AT357" s="25"/>
      <c r="AU357" s="20" t="s">
        <v>2881</v>
      </c>
      <c r="AV357" s="21" t="s">
        <v>85</v>
      </c>
      <c r="AW357" s="21" t="s">
        <v>2882</v>
      </c>
      <c r="AX357" s="21" t="s">
        <v>2883</v>
      </c>
      <c r="AY357" s="44" t="s">
        <v>2884</v>
      </c>
      <c r="AZ357" s="21" t="s">
        <v>2885</v>
      </c>
      <c r="BA357" s="21"/>
      <c r="BB357" s="21"/>
      <c r="BC357" s="21"/>
      <c r="BD357" s="21"/>
      <c r="BE357" s="21" t="s">
        <v>109</v>
      </c>
      <c r="BF357" s="30"/>
      <c r="BG357" s="30"/>
      <c r="BH357" s="30"/>
      <c r="BI357" s="30"/>
    </row>
    <row r="358" customFormat="false" ht="18" hidden="false" customHeight="true" outlineLevel="0" collapsed="false">
      <c r="A358" s="20" t="n">
        <v>355</v>
      </c>
      <c r="B358" s="21" t="s">
        <v>2772</v>
      </c>
      <c r="C358" s="21" t="s">
        <v>551</v>
      </c>
      <c r="D358" s="21" t="n">
        <v>2019</v>
      </c>
      <c r="E358" s="22" t="n">
        <v>43726</v>
      </c>
      <c r="F358" s="23" t="s">
        <v>679</v>
      </c>
      <c r="G358" s="23" t="s">
        <v>182</v>
      </c>
      <c r="H358" s="23" t="s">
        <v>1687</v>
      </c>
      <c r="I358" s="24" t="s">
        <v>2886</v>
      </c>
      <c r="J358" s="24" t="s">
        <v>95</v>
      </c>
      <c r="K358" s="24" t="s">
        <v>66</v>
      </c>
      <c r="L358" s="24" t="s">
        <v>67</v>
      </c>
      <c r="M358" s="25" t="n">
        <v>1</v>
      </c>
      <c r="N358" s="25" t="s">
        <v>68</v>
      </c>
      <c r="O358" s="25" t="s">
        <v>2887</v>
      </c>
      <c r="P358" s="25" t="s">
        <v>70</v>
      </c>
      <c r="Q358" s="25" t="s">
        <v>97</v>
      </c>
      <c r="R358" s="26" t="s">
        <v>2888</v>
      </c>
      <c r="S358" s="26" t="s">
        <v>73</v>
      </c>
      <c r="T358" s="26" t="n">
        <v>26</v>
      </c>
      <c r="U358" s="26" t="s">
        <v>99</v>
      </c>
      <c r="V358" s="26" t="s">
        <v>74</v>
      </c>
      <c r="W358" s="26" t="s">
        <v>75</v>
      </c>
      <c r="X358" s="26" t="s">
        <v>76</v>
      </c>
      <c r="Y358" s="26" t="s">
        <v>72</v>
      </c>
      <c r="Z358" s="26" t="s">
        <v>72</v>
      </c>
      <c r="AA358" s="26" t="s">
        <v>1484</v>
      </c>
      <c r="AB358" s="26" t="s">
        <v>162</v>
      </c>
      <c r="AC358" s="27" t="s">
        <v>79</v>
      </c>
      <c r="AD358" s="27" t="s">
        <v>79</v>
      </c>
      <c r="AE358" s="27" t="s">
        <v>79</v>
      </c>
      <c r="AF358" s="27" t="s">
        <v>79</v>
      </c>
      <c r="AG358" s="27" t="s">
        <v>79</v>
      </c>
      <c r="AH358" s="27" t="s">
        <v>79</v>
      </c>
      <c r="AI358" s="27" t="s">
        <v>79</v>
      </c>
      <c r="AJ358" s="27" t="s">
        <v>79</v>
      </c>
      <c r="AK358" s="27" t="s">
        <v>79</v>
      </c>
      <c r="AL358" s="27" t="s">
        <v>79</v>
      </c>
      <c r="AM358" s="27" t="s">
        <v>79</v>
      </c>
      <c r="AN358" s="25" t="s">
        <v>373</v>
      </c>
      <c r="AO358" s="25" t="s">
        <v>83</v>
      </c>
      <c r="AP358" s="25" t="s">
        <v>103</v>
      </c>
      <c r="AQ358" s="25" t="s">
        <v>83</v>
      </c>
      <c r="AR358" s="25" t="s">
        <v>104</v>
      </c>
      <c r="AS358" s="25"/>
      <c r="AT358" s="25"/>
      <c r="AU358" s="20"/>
      <c r="AV358" s="21" t="s">
        <v>85</v>
      </c>
      <c r="AW358" s="21" t="s">
        <v>2889</v>
      </c>
      <c r="AX358" s="21" t="s">
        <v>2890</v>
      </c>
      <c r="AY358" s="21" t="s">
        <v>2891</v>
      </c>
      <c r="AZ358" s="21"/>
      <c r="BA358" s="21"/>
      <c r="BB358" s="21"/>
      <c r="BC358" s="21"/>
      <c r="BD358" s="21"/>
      <c r="BE358" s="21" t="s">
        <v>109</v>
      </c>
      <c r="BF358" s="30"/>
      <c r="BG358" s="30"/>
      <c r="BH358" s="30"/>
      <c r="BI358" s="30"/>
    </row>
    <row r="359" customFormat="false" ht="18" hidden="false" customHeight="true" outlineLevel="0" collapsed="false">
      <c r="A359" s="20" t="n">
        <v>356</v>
      </c>
      <c r="B359" s="21" t="s">
        <v>2772</v>
      </c>
      <c r="C359" s="21" t="s">
        <v>551</v>
      </c>
      <c r="D359" s="21" t="n">
        <v>2019</v>
      </c>
      <c r="E359" s="22" t="n">
        <v>43727</v>
      </c>
      <c r="F359" s="23" t="s">
        <v>91</v>
      </c>
      <c r="G359" s="23" t="s">
        <v>92</v>
      </c>
      <c r="H359" s="23" t="s">
        <v>2035</v>
      </c>
      <c r="I359" s="24" t="s">
        <v>2892</v>
      </c>
      <c r="J359" s="24" t="s">
        <v>95</v>
      </c>
      <c r="K359" s="24" t="s">
        <v>113</v>
      </c>
      <c r="L359" s="24" t="s">
        <v>67</v>
      </c>
      <c r="M359" s="25" t="n">
        <v>1</v>
      </c>
      <c r="N359" s="25" t="s">
        <v>68</v>
      </c>
      <c r="O359" s="25" t="s">
        <v>2893</v>
      </c>
      <c r="P359" s="25" t="s">
        <v>70</v>
      </c>
      <c r="Q359" s="25" t="s">
        <v>71</v>
      </c>
      <c r="R359" s="26" t="s">
        <v>422</v>
      </c>
      <c r="S359" s="26" t="s">
        <v>73</v>
      </c>
      <c r="T359" s="26" t="n">
        <v>0</v>
      </c>
      <c r="U359" s="26" t="s">
        <v>99</v>
      </c>
      <c r="V359" s="26" t="s">
        <v>119</v>
      </c>
      <c r="W359" s="26" t="s">
        <v>120</v>
      </c>
      <c r="X359" s="26" t="s">
        <v>121</v>
      </c>
      <c r="Y359" s="26" t="s">
        <v>100</v>
      </c>
      <c r="Z359" s="26" t="s">
        <v>100</v>
      </c>
      <c r="AA359" s="26" t="s">
        <v>2894</v>
      </c>
      <c r="AB359" s="26" t="s">
        <v>148</v>
      </c>
      <c r="AC359" s="27" t="s">
        <v>79</v>
      </c>
      <c r="AD359" s="27" t="s">
        <v>79</v>
      </c>
      <c r="AE359" s="27" t="s">
        <v>79</v>
      </c>
      <c r="AF359" s="27" t="s">
        <v>79</v>
      </c>
      <c r="AG359" s="27" t="s">
        <v>79</v>
      </c>
      <c r="AH359" s="27" t="s">
        <v>79</v>
      </c>
      <c r="AI359" s="27" t="s">
        <v>79</v>
      </c>
      <c r="AJ359" s="27" t="s">
        <v>79</v>
      </c>
      <c r="AK359" s="27" t="s">
        <v>79</v>
      </c>
      <c r="AL359" s="27" t="s">
        <v>79</v>
      </c>
      <c r="AM359" s="27" t="s">
        <v>79</v>
      </c>
      <c r="AN359" s="25" t="s">
        <v>373</v>
      </c>
      <c r="AO359" s="25" t="s">
        <v>83</v>
      </c>
      <c r="AP359" s="25" t="s">
        <v>103</v>
      </c>
      <c r="AQ359" s="25" t="s">
        <v>83</v>
      </c>
      <c r="AR359" s="25" t="s">
        <v>104</v>
      </c>
      <c r="AS359" s="25"/>
      <c r="AT359" s="25"/>
      <c r="AU359" s="20"/>
      <c r="AV359" s="21" t="s">
        <v>85</v>
      </c>
      <c r="AW359" s="21" t="s">
        <v>2895</v>
      </c>
      <c r="AX359" s="21" t="s">
        <v>2896</v>
      </c>
      <c r="AY359" s="21" t="s">
        <v>2897</v>
      </c>
      <c r="AZ359" s="44" t="s">
        <v>2898</v>
      </c>
      <c r="BA359" s="21" t="s">
        <v>2899</v>
      </c>
      <c r="BB359" s="21"/>
      <c r="BC359" s="21"/>
      <c r="BD359" s="21"/>
      <c r="BE359" s="21" t="s">
        <v>109</v>
      </c>
      <c r="BF359" s="30"/>
      <c r="BG359" s="30"/>
      <c r="BH359" s="30"/>
      <c r="BI359" s="30"/>
    </row>
    <row r="360" customFormat="false" ht="18" hidden="false" customHeight="true" outlineLevel="0" collapsed="false">
      <c r="A360" s="20" t="n">
        <v>357</v>
      </c>
      <c r="B360" s="21" t="s">
        <v>2772</v>
      </c>
      <c r="C360" s="21" t="s">
        <v>551</v>
      </c>
      <c r="D360" s="21" t="n">
        <v>2019</v>
      </c>
      <c r="E360" s="22" t="n">
        <v>43728</v>
      </c>
      <c r="F360" s="23" t="s">
        <v>367</v>
      </c>
      <c r="G360" s="23" t="s">
        <v>153</v>
      </c>
      <c r="H360" s="23" t="s">
        <v>2018</v>
      </c>
      <c r="I360" s="24" t="s">
        <v>2368</v>
      </c>
      <c r="J360" s="24" t="s">
        <v>65</v>
      </c>
      <c r="K360" s="24" t="s">
        <v>113</v>
      </c>
      <c r="L360" s="24" t="s">
        <v>67</v>
      </c>
      <c r="M360" s="25" t="n">
        <v>1</v>
      </c>
      <c r="N360" s="25" t="s">
        <v>68</v>
      </c>
      <c r="O360" s="25" t="s">
        <v>2900</v>
      </c>
      <c r="P360" s="25" t="s">
        <v>70</v>
      </c>
      <c r="Q360" s="25" t="s">
        <v>97</v>
      </c>
      <c r="R360" s="26" t="s">
        <v>2901</v>
      </c>
      <c r="S360" s="26" t="s">
        <v>73</v>
      </c>
      <c r="T360" s="26" t="n">
        <v>29</v>
      </c>
      <c r="U360" s="26" t="s">
        <v>99</v>
      </c>
      <c r="V360" s="26" t="s">
        <v>135</v>
      </c>
      <c r="W360" s="26" t="s">
        <v>136</v>
      </c>
      <c r="X360" s="26" t="s">
        <v>160</v>
      </c>
      <c r="Y360" s="26" t="s">
        <v>100</v>
      </c>
      <c r="Z360" s="26" t="s">
        <v>100</v>
      </c>
      <c r="AA360" s="26" t="s">
        <v>2902</v>
      </c>
      <c r="AB360" s="26" t="s">
        <v>162</v>
      </c>
      <c r="AC360" s="27" t="s">
        <v>79</v>
      </c>
      <c r="AD360" s="27" t="s">
        <v>79</v>
      </c>
      <c r="AE360" s="27" t="s">
        <v>79</v>
      </c>
      <c r="AF360" s="27" t="s">
        <v>79</v>
      </c>
      <c r="AG360" s="27" t="s">
        <v>79</v>
      </c>
      <c r="AH360" s="27" t="s">
        <v>79</v>
      </c>
      <c r="AI360" s="27" t="s">
        <v>79</v>
      </c>
      <c r="AJ360" s="27" t="s">
        <v>79</v>
      </c>
      <c r="AK360" s="27" t="s">
        <v>79</v>
      </c>
      <c r="AL360" s="27" t="s">
        <v>79</v>
      </c>
      <c r="AM360" s="27" t="s">
        <v>79</v>
      </c>
      <c r="AN360" s="25" t="s">
        <v>102</v>
      </c>
      <c r="AO360" s="25" t="s">
        <v>83</v>
      </c>
      <c r="AP360" s="25" t="s">
        <v>103</v>
      </c>
      <c r="AQ360" s="25" t="s">
        <v>83</v>
      </c>
      <c r="AR360" s="25" t="s">
        <v>104</v>
      </c>
      <c r="AS360" s="25"/>
      <c r="AT360" s="25"/>
      <c r="AU360" s="20"/>
      <c r="AV360" s="21" t="s">
        <v>85</v>
      </c>
      <c r="AW360" s="21" t="s">
        <v>2903</v>
      </c>
      <c r="AX360" s="21" t="s">
        <v>2904</v>
      </c>
      <c r="AY360" s="21"/>
      <c r="AZ360" s="44"/>
      <c r="BA360" s="21"/>
      <c r="BB360" s="21"/>
      <c r="BC360" s="21"/>
      <c r="BD360" s="21"/>
      <c r="BE360" s="21" t="s">
        <v>109</v>
      </c>
      <c r="BF360" s="30"/>
      <c r="BG360" s="30"/>
      <c r="BH360" s="30"/>
      <c r="BI360" s="30"/>
    </row>
    <row r="361" customFormat="false" ht="18" hidden="false" customHeight="true" outlineLevel="0" collapsed="false">
      <c r="A361" s="20" t="n">
        <v>358</v>
      </c>
      <c r="B361" s="21" t="s">
        <v>2772</v>
      </c>
      <c r="C361" s="21" t="s">
        <v>551</v>
      </c>
      <c r="D361" s="21" t="n">
        <v>2019</v>
      </c>
      <c r="E361" s="22" t="n">
        <v>43736</v>
      </c>
      <c r="F361" s="23" t="s">
        <v>258</v>
      </c>
      <c r="G361" s="23" t="s">
        <v>182</v>
      </c>
      <c r="H361" s="23" t="s">
        <v>1053</v>
      </c>
      <c r="I361" s="24" t="s">
        <v>2905</v>
      </c>
      <c r="J361" s="24" t="s">
        <v>65</v>
      </c>
      <c r="K361" s="24" t="s">
        <v>66</v>
      </c>
      <c r="L361" s="24" t="s">
        <v>67</v>
      </c>
      <c r="M361" s="25" t="n">
        <v>1</v>
      </c>
      <c r="N361" s="25" t="s">
        <v>68</v>
      </c>
      <c r="O361" s="25" t="s">
        <v>2906</v>
      </c>
      <c r="P361" s="25" t="s">
        <v>70</v>
      </c>
      <c r="Q361" s="25" t="s">
        <v>72</v>
      </c>
      <c r="R361" s="26" t="s">
        <v>514</v>
      </c>
      <c r="S361" s="26" t="s">
        <v>73</v>
      </c>
      <c r="T361" s="26" t="n">
        <v>0</v>
      </c>
      <c r="U361" s="26" t="s">
        <v>99</v>
      </c>
      <c r="V361" s="26" t="s">
        <v>74</v>
      </c>
      <c r="W361" s="26" t="s">
        <v>75</v>
      </c>
      <c r="X361" s="26" t="s">
        <v>76</v>
      </c>
      <c r="Y361" s="26" t="s">
        <v>72</v>
      </c>
      <c r="Z361" s="26" t="s">
        <v>72</v>
      </c>
      <c r="AA361" s="26" t="s">
        <v>1484</v>
      </c>
      <c r="AB361" s="26" t="s">
        <v>162</v>
      </c>
      <c r="AC361" s="27" t="s">
        <v>79</v>
      </c>
      <c r="AD361" s="27" t="s">
        <v>79</v>
      </c>
      <c r="AE361" s="27" t="s">
        <v>79</v>
      </c>
      <c r="AF361" s="27" t="s">
        <v>79</v>
      </c>
      <c r="AG361" s="27" t="s">
        <v>79</v>
      </c>
      <c r="AH361" s="27" t="s">
        <v>79</v>
      </c>
      <c r="AI361" s="27" t="s">
        <v>79</v>
      </c>
      <c r="AJ361" s="27" t="s">
        <v>79</v>
      </c>
      <c r="AK361" s="27" t="s">
        <v>79</v>
      </c>
      <c r="AL361" s="27" t="s">
        <v>79</v>
      </c>
      <c r="AM361" s="27" t="s">
        <v>79</v>
      </c>
      <c r="AN361" s="25" t="s">
        <v>201</v>
      </c>
      <c r="AO361" s="25" t="s">
        <v>123</v>
      </c>
      <c r="AP361" s="25" t="s">
        <v>123</v>
      </c>
      <c r="AQ361" s="25" t="s">
        <v>83</v>
      </c>
      <c r="AR361" s="25" t="s">
        <v>104</v>
      </c>
      <c r="AS361" s="25"/>
      <c r="AT361" s="25"/>
      <c r="AU361" s="20"/>
      <c r="AV361" s="21" t="s">
        <v>85</v>
      </c>
      <c r="AW361" s="21" t="s">
        <v>2907</v>
      </c>
      <c r="AX361" s="21" t="s">
        <v>2908</v>
      </c>
      <c r="AY361" s="21" t="s">
        <v>2909</v>
      </c>
      <c r="AZ361" s="21" t="s">
        <v>2910</v>
      </c>
      <c r="BA361" s="21"/>
      <c r="BB361" s="21"/>
      <c r="BC361" s="21"/>
      <c r="BD361" s="21"/>
      <c r="BE361" s="21" t="s">
        <v>109</v>
      </c>
      <c r="BF361" s="30"/>
      <c r="BG361" s="30"/>
      <c r="BH361" s="30"/>
      <c r="BI361" s="30"/>
    </row>
    <row r="362" customFormat="false" ht="18" hidden="false" customHeight="true" outlineLevel="0" collapsed="false">
      <c r="A362" s="20" t="n">
        <v>359</v>
      </c>
      <c r="B362" s="21" t="s">
        <v>2772</v>
      </c>
      <c r="C362" s="21" t="s">
        <v>616</v>
      </c>
      <c r="D362" s="21" t="n">
        <v>2019</v>
      </c>
      <c r="E362" s="22" t="n">
        <v>43754</v>
      </c>
      <c r="F362" s="23" t="s">
        <v>1365</v>
      </c>
      <c r="G362" s="23" t="s">
        <v>206</v>
      </c>
      <c r="H362" s="23" t="s">
        <v>1365</v>
      </c>
      <c r="I362" s="24" t="s">
        <v>94</v>
      </c>
      <c r="J362" s="24" t="s">
        <v>95</v>
      </c>
      <c r="K362" s="24" t="s">
        <v>66</v>
      </c>
      <c r="L362" s="24" t="s">
        <v>67</v>
      </c>
      <c r="M362" s="25" t="n">
        <v>1</v>
      </c>
      <c r="N362" s="25" t="s">
        <v>68</v>
      </c>
      <c r="O362" s="25" t="s">
        <v>2911</v>
      </c>
      <c r="P362" s="25" t="s">
        <v>70</v>
      </c>
      <c r="Q362" s="25" t="s">
        <v>282</v>
      </c>
      <c r="R362" s="26" t="s">
        <v>445</v>
      </c>
      <c r="S362" s="26" t="s">
        <v>73</v>
      </c>
      <c r="T362" s="26" t="n">
        <v>30</v>
      </c>
      <c r="U362" s="26" t="s">
        <v>99</v>
      </c>
      <c r="V362" s="26" t="s">
        <v>74</v>
      </c>
      <c r="W362" s="26" t="s">
        <v>75</v>
      </c>
      <c r="X362" s="26" t="s">
        <v>76</v>
      </c>
      <c r="Y362" s="26" t="s">
        <v>72</v>
      </c>
      <c r="Z362" s="26" t="s">
        <v>72</v>
      </c>
      <c r="AA362" s="26" t="s">
        <v>2912</v>
      </c>
      <c r="AB362" s="26" t="s">
        <v>324</v>
      </c>
      <c r="AC362" s="27" t="s">
        <v>79</v>
      </c>
      <c r="AD362" s="27" t="s">
        <v>79</v>
      </c>
      <c r="AE362" s="27" t="s">
        <v>79</v>
      </c>
      <c r="AF362" s="27" t="s">
        <v>79</v>
      </c>
      <c r="AG362" s="27" t="s">
        <v>79</v>
      </c>
      <c r="AH362" s="27" t="s">
        <v>79</v>
      </c>
      <c r="AI362" s="27" t="s">
        <v>79</v>
      </c>
      <c r="AJ362" s="27" t="s">
        <v>79</v>
      </c>
      <c r="AK362" s="27" t="s">
        <v>79</v>
      </c>
      <c r="AL362" s="27" t="s">
        <v>79</v>
      </c>
      <c r="AM362" s="27" t="s">
        <v>79</v>
      </c>
      <c r="AN362" s="25" t="s">
        <v>123</v>
      </c>
      <c r="AO362" s="25" t="s">
        <v>83</v>
      </c>
      <c r="AP362" s="25" t="s">
        <v>123</v>
      </c>
      <c r="AQ362" s="25" t="s">
        <v>83</v>
      </c>
      <c r="AR362" s="25" t="s">
        <v>104</v>
      </c>
      <c r="AS362" s="25"/>
      <c r="AT362" s="25"/>
      <c r="AU362" s="20" t="s">
        <v>2913</v>
      </c>
      <c r="AV362" s="21" t="s">
        <v>85</v>
      </c>
      <c r="AW362" s="21" t="s">
        <v>2914</v>
      </c>
      <c r="AX362" s="21" t="s">
        <v>2915</v>
      </c>
      <c r="AY362" s="21" t="s">
        <v>2916</v>
      </c>
      <c r="AZ362" s="21"/>
      <c r="BA362" s="21"/>
      <c r="BB362" s="21"/>
      <c r="BC362" s="21"/>
      <c r="BD362" s="21"/>
      <c r="BE362" s="21" t="s">
        <v>109</v>
      </c>
      <c r="BF362" s="30"/>
      <c r="BG362" s="30"/>
      <c r="BH362" s="30"/>
      <c r="BI362" s="30"/>
    </row>
    <row r="363" customFormat="false" ht="18" hidden="false" customHeight="true" outlineLevel="0" collapsed="false">
      <c r="A363" s="20" t="n">
        <v>360</v>
      </c>
      <c r="B363" s="21" t="s">
        <v>2772</v>
      </c>
      <c r="C363" s="21" t="s">
        <v>688</v>
      </c>
      <c r="D363" s="21" t="n">
        <v>2019</v>
      </c>
      <c r="E363" s="22" t="n">
        <v>43775</v>
      </c>
      <c r="F363" s="23" t="s">
        <v>129</v>
      </c>
      <c r="G363" s="23" t="s">
        <v>62</v>
      </c>
      <c r="H363" s="23" t="s">
        <v>197</v>
      </c>
      <c r="I363" s="24" t="s">
        <v>144</v>
      </c>
      <c r="J363" s="24" t="s">
        <v>95</v>
      </c>
      <c r="K363" s="24" t="s">
        <v>2917</v>
      </c>
      <c r="L363" s="24" t="s">
        <v>67</v>
      </c>
      <c r="M363" s="25" t="n">
        <v>1</v>
      </c>
      <c r="N363" s="25" t="s">
        <v>68</v>
      </c>
      <c r="O363" s="25" t="s">
        <v>2918</v>
      </c>
      <c r="P363" s="25" t="s">
        <v>70</v>
      </c>
      <c r="Q363" s="25" t="s">
        <v>97</v>
      </c>
      <c r="R363" s="26" t="s">
        <v>1780</v>
      </c>
      <c r="S363" s="26" t="s">
        <v>73</v>
      </c>
      <c r="T363" s="26" t="n">
        <v>44</v>
      </c>
      <c r="U363" s="26" t="s">
        <v>99</v>
      </c>
      <c r="V363" s="26" t="s">
        <v>74</v>
      </c>
      <c r="W363" s="26" t="s">
        <v>75</v>
      </c>
      <c r="X363" s="26" t="s">
        <v>76</v>
      </c>
      <c r="Y363" s="26" t="s">
        <v>72</v>
      </c>
      <c r="Z363" s="26" t="s">
        <v>72</v>
      </c>
      <c r="AA363" s="26" t="s">
        <v>2919</v>
      </c>
      <c r="AB363" s="26" t="s">
        <v>162</v>
      </c>
      <c r="AC363" s="27" t="s">
        <v>79</v>
      </c>
      <c r="AD363" s="27" t="s">
        <v>79</v>
      </c>
      <c r="AE363" s="27" t="s">
        <v>79</v>
      </c>
      <c r="AF363" s="27" t="s">
        <v>79</v>
      </c>
      <c r="AG363" s="27" t="s">
        <v>79</v>
      </c>
      <c r="AH363" s="27" t="s">
        <v>79</v>
      </c>
      <c r="AI363" s="27" t="s">
        <v>79</v>
      </c>
      <c r="AJ363" s="27" t="s">
        <v>79</v>
      </c>
      <c r="AK363" s="27" t="s">
        <v>79</v>
      </c>
      <c r="AL363" s="27" t="s">
        <v>79</v>
      </c>
      <c r="AM363" s="27" t="s">
        <v>79</v>
      </c>
      <c r="AN363" s="25" t="s">
        <v>201</v>
      </c>
      <c r="AO363" s="25" t="s">
        <v>123</v>
      </c>
      <c r="AP363" s="25" t="s">
        <v>123</v>
      </c>
      <c r="AQ363" s="25" t="s">
        <v>83</v>
      </c>
      <c r="AR363" s="25" t="s">
        <v>104</v>
      </c>
      <c r="AS363" s="25"/>
      <c r="AT363" s="25"/>
      <c r="AU363" s="20"/>
      <c r="AV363" s="21" t="s">
        <v>85</v>
      </c>
      <c r="AW363" s="21" t="s">
        <v>2920</v>
      </c>
      <c r="AX363" s="21" t="s">
        <v>2921</v>
      </c>
      <c r="AY363" s="21" t="s">
        <v>2922</v>
      </c>
      <c r="AZ363" s="21" t="s">
        <v>2923</v>
      </c>
      <c r="BA363" s="21"/>
      <c r="BB363" s="21"/>
      <c r="BC363" s="21"/>
      <c r="BD363" s="21"/>
      <c r="BE363" s="21" t="s">
        <v>109</v>
      </c>
      <c r="BF363" s="30"/>
      <c r="BG363" s="30"/>
      <c r="BH363" s="30"/>
      <c r="BI363" s="30"/>
    </row>
    <row r="364" customFormat="false" ht="18" hidden="false" customHeight="true" outlineLevel="0" collapsed="false">
      <c r="A364" s="20" t="n">
        <v>361</v>
      </c>
      <c r="B364" s="21" t="s">
        <v>2772</v>
      </c>
      <c r="C364" s="21" t="s">
        <v>688</v>
      </c>
      <c r="D364" s="21" t="n">
        <v>2019</v>
      </c>
      <c r="E364" s="22" t="n">
        <v>43782</v>
      </c>
      <c r="F364" s="23" t="s">
        <v>129</v>
      </c>
      <c r="G364" s="23" t="s">
        <v>62</v>
      </c>
      <c r="H364" s="23" t="s">
        <v>2924</v>
      </c>
      <c r="I364" s="24" t="s">
        <v>2138</v>
      </c>
      <c r="J364" s="24" t="s">
        <v>282</v>
      </c>
      <c r="K364" s="24" t="s">
        <v>380</v>
      </c>
      <c r="L364" s="24" t="s">
        <v>67</v>
      </c>
      <c r="M364" s="25" t="n">
        <v>1</v>
      </c>
      <c r="N364" s="25" t="s">
        <v>68</v>
      </c>
      <c r="O364" s="25" t="s">
        <v>2925</v>
      </c>
      <c r="P364" s="25" t="s">
        <v>70</v>
      </c>
      <c r="Q364" s="25" t="s">
        <v>71</v>
      </c>
      <c r="R364" s="26" t="s">
        <v>72</v>
      </c>
      <c r="S364" s="26" t="s">
        <v>70</v>
      </c>
      <c r="T364" s="26" t="n">
        <v>50</v>
      </c>
      <c r="U364" s="26" t="s">
        <v>99</v>
      </c>
      <c r="V364" s="26" t="s">
        <v>1806</v>
      </c>
      <c r="W364" s="26" t="s">
        <v>744</v>
      </c>
      <c r="X364" s="26" t="s">
        <v>72</v>
      </c>
      <c r="Y364" s="26" t="s">
        <v>2926</v>
      </c>
      <c r="Z364" s="26" t="s">
        <v>71</v>
      </c>
      <c r="AA364" s="26" t="s">
        <v>1417</v>
      </c>
      <c r="AB364" s="26" t="s">
        <v>78</v>
      </c>
      <c r="AC364" s="27" t="s">
        <v>79</v>
      </c>
      <c r="AD364" s="27" t="s">
        <v>79</v>
      </c>
      <c r="AE364" s="27" t="s">
        <v>79</v>
      </c>
      <c r="AF364" s="27" t="s">
        <v>79</v>
      </c>
      <c r="AG364" s="27" t="s">
        <v>79</v>
      </c>
      <c r="AH364" s="27" t="s">
        <v>79</v>
      </c>
      <c r="AI364" s="27" t="s">
        <v>79</v>
      </c>
      <c r="AJ364" s="27" t="s">
        <v>79</v>
      </c>
      <c r="AK364" s="27" t="s">
        <v>79</v>
      </c>
      <c r="AL364" s="27" t="s">
        <v>79</v>
      </c>
      <c r="AM364" s="27" t="s">
        <v>79</v>
      </c>
      <c r="AN364" s="25" t="s">
        <v>373</v>
      </c>
      <c r="AO364" s="25" t="s">
        <v>83</v>
      </c>
      <c r="AP364" s="25" t="s">
        <v>103</v>
      </c>
      <c r="AQ364" s="25" t="s">
        <v>83</v>
      </c>
      <c r="AR364" s="25" t="s">
        <v>104</v>
      </c>
      <c r="AS364" s="25"/>
      <c r="AT364" s="25"/>
      <c r="AU364" s="20"/>
      <c r="AV364" s="21" t="s">
        <v>85</v>
      </c>
      <c r="AW364" s="21" t="s">
        <v>2927</v>
      </c>
      <c r="AX364" s="21" t="s">
        <v>2928</v>
      </c>
      <c r="AY364" s="21" t="s">
        <v>2929</v>
      </c>
      <c r="AZ364" s="21" t="s">
        <v>2930</v>
      </c>
      <c r="BA364" s="21"/>
      <c r="BB364" s="21"/>
      <c r="BC364" s="21"/>
      <c r="BD364" s="21"/>
      <c r="BE364" s="21" t="s">
        <v>109</v>
      </c>
      <c r="BF364" s="30"/>
      <c r="BG364" s="30"/>
      <c r="BH364" s="30"/>
      <c r="BI364" s="30"/>
    </row>
    <row r="365" customFormat="false" ht="18" hidden="false" customHeight="true" outlineLevel="0" collapsed="false">
      <c r="A365" s="20" t="n">
        <v>362</v>
      </c>
      <c r="B365" s="21" t="s">
        <v>2772</v>
      </c>
      <c r="C365" s="21" t="s">
        <v>688</v>
      </c>
      <c r="D365" s="21" t="n">
        <v>2019</v>
      </c>
      <c r="E365" s="22" t="n">
        <v>43783</v>
      </c>
      <c r="F365" s="23" t="s">
        <v>329</v>
      </c>
      <c r="G365" s="23" t="s">
        <v>62</v>
      </c>
      <c r="H365" s="23" t="s">
        <v>2931</v>
      </c>
      <c r="I365" s="24" t="s">
        <v>169</v>
      </c>
      <c r="J365" s="24" t="s">
        <v>170</v>
      </c>
      <c r="K365" s="24" t="s">
        <v>1719</v>
      </c>
      <c r="L365" s="24" t="s">
        <v>731</v>
      </c>
      <c r="M365" s="25" t="n">
        <v>1</v>
      </c>
      <c r="N365" s="25" t="s">
        <v>68</v>
      </c>
      <c r="O365" s="25" t="s">
        <v>2932</v>
      </c>
      <c r="P365" s="25" t="s">
        <v>70</v>
      </c>
      <c r="Q365" s="25" t="s">
        <v>97</v>
      </c>
      <c r="R365" s="26" t="s">
        <v>72</v>
      </c>
      <c r="S365" s="26" t="s">
        <v>70</v>
      </c>
      <c r="T365" s="26" t="n">
        <v>7</v>
      </c>
      <c r="U365" s="26" t="s">
        <v>159</v>
      </c>
      <c r="V365" s="26" t="s">
        <v>415</v>
      </c>
      <c r="W365" s="26" t="s">
        <v>120</v>
      </c>
      <c r="X365" s="26" t="s">
        <v>160</v>
      </c>
      <c r="Y365" s="26" t="s">
        <v>157</v>
      </c>
      <c r="Z365" s="26" t="s">
        <v>157</v>
      </c>
      <c r="AA365" s="26" t="s">
        <v>2933</v>
      </c>
      <c r="AB365" s="26" t="s">
        <v>148</v>
      </c>
      <c r="AC365" s="27" t="s">
        <v>79</v>
      </c>
      <c r="AD365" s="27" t="s">
        <v>79</v>
      </c>
      <c r="AE365" s="27" t="s">
        <v>79</v>
      </c>
      <c r="AF365" s="27" t="s">
        <v>79</v>
      </c>
      <c r="AG365" s="27" t="s">
        <v>79</v>
      </c>
      <c r="AH365" s="27" t="s">
        <v>79</v>
      </c>
      <c r="AI365" s="27" t="s">
        <v>79</v>
      </c>
      <c r="AJ365" s="27" t="s">
        <v>79</v>
      </c>
      <c r="AK365" s="27" t="s">
        <v>79</v>
      </c>
      <c r="AL365" s="27" t="s">
        <v>79</v>
      </c>
      <c r="AM365" s="27" t="s">
        <v>79</v>
      </c>
      <c r="AN365" s="25" t="s">
        <v>201</v>
      </c>
      <c r="AO365" s="25" t="s">
        <v>123</v>
      </c>
      <c r="AP365" s="25" t="s">
        <v>123</v>
      </c>
      <c r="AQ365" s="25" t="s">
        <v>83</v>
      </c>
      <c r="AR365" s="25" t="s">
        <v>104</v>
      </c>
      <c r="AS365" s="25"/>
      <c r="AT365" s="25"/>
      <c r="AU365" s="20"/>
      <c r="AV365" s="21" t="s">
        <v>85</v>
      </c>
      <c r="AW365" s="21" t="s">
        <v>2934</v>
      </c>
      <c r="AX365" s="21" t="s">
        <v>2935</v>
      </c>
      <c r="AY365" s="21" t="s">
        <v>2936</v>
      </c>
      <c r="AZ365" s="21"/>
      <c r="BA365" s="21"/>
      <c r="BB365" s="21"/>
      <c r="BC365" s="21"/>
      <c r="BD365" s="21"/>
      <c r="BE365" s="21" t="s">
        <v>109</v>
      </c>
      <c r="BF365" s="30"/>
      <c r="BG365" s="30"/>
      <c r="BH365" s="30"/>
      <c r="BI365" s="30"/>
    </row>
    <row r="366" customFormat="false" ht="18" hidden="false" customHeight="true" outlineLevel="0" collapsed="false">
      <c r="A366" s="20" t="n">
        <v>363</v>
      </c>
      <c r="B366" s="21" t="s">
        <v>2772</v>
      </c>
      <c r="C366" s="21" t="s">
        <v>688</v>
      </c>
      <c r="D366" s="21" t="n">
        <v>2019</v>
      </c>
      <c r="E366" s="22" t="n">
        <v>43790</v>
      </c>
      <c r="F366" s="23" t="s">
        <v>61</v>
      </c>
      <c r="G366" s="23" t="s">
        <v>62</v>
      </c>
      <c r="H366" s="23" t="s">
        <v>2937</v>
      </c>
      <c r="I366" s="24" t="s">
        <v>2938</v>
      </c>
      <c r="J366" s="24" t="s">
        <v>65</v>
      </c>
      <c r="K366" s="24" t="s">
        <v>2939</v>
      </c>
      <c r="L366" s="24" t="s">
        <v>209</v>
      </c>
      <c r="M366" s="25" t="n">
        <v>2</v>
      </c>
      <c r="N366" s="25" t="s">
        <v>184</v>
      </c>
      <c r="O366" s="25" t="s">
        <v>2940</v>
      </c>
      <c r="P366" s="25" t="s">
        <v>186</v>
      </c>
      <c r="Q366" s="25" t="s">
        <v>282</v>
      </c>
      <c r="R366" s="26" t="s">
        <v>1361</v>
      </c>
      <c r="S366" s="26" t="s">
        <v>73</v>
      </c>
      <c r="T366" s="26" t="n">
        <v>0</v>
      </c>
      <c r="U366" s="26" t="s">
        <v>99</v>
      </c>
      <c r="V366" s="26" t="s">
        <v>119</v>
      </c>
      <c r="W366" s="26" t="s">
        <v>120</v>
      </c>
      <c r="X366" s="26" t="s">
        <v>121</v>
      </c>
      <c r="Y366" s="26" t="s">
        <v>100</v>
      </c>
      <c r="Z366" s="26" t="s">
        <v>100</v>
      </c>
      <c r="AA366" s="26" t="s">
        <v>2941</v>
      </c>
      <c r="AB366" s="26" t="s">
        <v>213</v>
      </c>
      <c r="AC366" s="27" t="s">
        <v>79</v>
      </c>
      <c r="AD366" s="27" t="s">
        <v>79</v>
      </c>
      <c r="AE366" s="27" t="s">
        <v>79</v>
      </c>
      <c r="AF366" s="27" t="s">
        <v>79</v>
      </c>
      <c r="AG366" s="27" t="s">
        <v>79</v>
      </c>
      <c r="AH366" s="27" t="s">
        <v>79</v>
      </c>
      <c r="AI366" s="27" t="s">
        <v>79</v>
      </c>
      <c r="AJ366" s="27" t="s">
        <v>79</v>
      </c>
      <c r="AK366" s="27" t="s">
        <v>79</v>
      </c>
      <c r="AL366" s="27" t="s">
        <v>79</v>
      </c>
      <c r="AM366" s="27" t="s">
        <v>79</v>
      </c>
      <c r="AN366" s="25" t="s">
        <v>102</v>
      </c>
      <c r="AO366" s="25" t="s">
        <v>83</v>
      </c>
      <c r="AP366" s="25" t="s">
        <v>103</v>
      </c>
      <c r="AQ366" s="25" t="s">
        <v>83</v>
      </c>
      <c r="AR366" s="25" t="s">
        <v>104</v>
      </c>
      <c r="AS366" s="25"/>
      <c r="AT366" s="25"/>
      <c r="AU366" s="20"/>
      <c r="AV366" s="21" t="s">
        <v>85</v>
      </c>
      <c r="AW366" s="21" t="s">
        <v>2942</v>
      </c>
      <c r="AX366" s="21" t="s">
        <v>2943</v>
      </c>
      <c r="AY366" s="21"/>
      <c r="AZ366" s="21"/>
      <c r="BA366" s="21"/>
      <c r="BB366" s="21"/>
      <c r="BC366" s="21"/>
      <c r="BD366" s="21"/>
      <c r="BE366" s="21" t="s">
        <v>109</v>
      </c>
      <c r="BF366" s="30"/>
      <c r="BG366" s="30"/>
      <c r="BH366" s="30"/>
      <c r="BI366" s="30"/>
    </row>
    <row r="367" customFormat="false" ht="18" hidden="false" customHeight="true" outlineLevel="0" collapsed="false">
      <c r="A367" s="20" t="n">
        <v>364</v>
      </c>
      <c r="B367" s="21" t="s">
        <v>2772</v>
      </c>
      <c r="C367" s="21" t="s">
        <v>688</v>
      </c>
      <c r="D367" s="21" t="n">
        <v>2019</v>
      </c>
      <c r="E367" s="22" t="n">
        <v>43792</v>
      </c>
      <c r="F367" s="23" t="s">
        <v>129</v>
      </c>
      <c r="G367" s="23" t="s">
        <v>62</v>
      </c>
      <c r="H367" s="23" t="s">
        <v>462</v>
      </c>
      <c r="I367" s="24" t="s">
        <v>94</v>
      </c>
      <c r="J367" s="24" t="s">
        <v>95</v>
      </c>
      <c r="K367" s="24" t="s">
        <v>66</v>
      </c>
      <c r="L367" s="24" t="s">
        <v>67</v>
      </c>
      <c r="M367" s="25" t="n">
        <v>1</v>
      </c>
      <c r="N367" s="25" t="s">
        <v>68</v>
      </c>
      <c r="O367" s="25" t="s">
        <v>2944</v>
      </c>
      <c r="P367" s="25" t="s">
        <v>70</v>
      </c>
      <c r="Q367" s="25" t="s">
        <v>282</v>
      </c>
      <c r="R367" s="26" t="s">
        <v>72</v>
      </c>
      <c r="S367" s="26" t="s">
        <v>73</v>
      </c>
      <c r="T367" s="26" t="n">
        <v>39</v>
      </c>
      <c r="U367" s="26" t="s">
        <v>99</v>
      </c>
      <c r="V367" s="26" t="s">
        <v>74</v>
      </c>
      <c r="W367" s="26" t="s">
        <v>75</v>
      </c>
      <c r="X367" s="26" t="s">
        <v>76</v>
      </c>
      <c r="Y367" s="26" t="s">
        <v>72</v>
      </c>
      <c r="Z367" s="26" t="s">
        <v>72</v>
      </c>
      <c r="AA367" s="26" t="s">
        <v>2945</v>
      </c>
      <c r="AB367" s="26" t="s">
        <v>162</v>
      </c>
      <c r="AC367" s="27" t="s">
        <v>79</v>
      </c>
      <c r="AD367" s="27" t="s">
        <v>79</v>
      </c>
      <c r="AE367" s="27" t="s">
        <v>79</v>
      </c>
      <c r="AF367" s="27" t="s">
        <v>79</v>
      </c>
      <c r="AG367" s="27" t="s">
        <v>79</v>
      </c>
      <c r="AH367" s="27" t="s">
        <v>79</v>
      </c>
      <c r="AI367" s="27" t="s">
        <v>79</v>
      </c>
      <c r="AJ367" s="27" t="s">
        <v>79</v>
      </c>
      <c r="AK367" s="27" t="s">
        <v>79</v>
      </c>
      <c r="AL367" s="27" t="s">
        <v>79</v>
      </c>
      <c r="AM367" s="27" t="s">
        <v>79</v>
      </c>
      <c r="AN367" s="25" t="s">
        <v>201</v>
      </c>
      <c r="AO367" s="25" t="s">
        <v>123</v>
      </c>
      <c r="AP367" s="25" t="s">
        <v>123</v>
      </c>
      <c r="AQ367" s="25" t="s">
        <v>83</v>
      </c>
      <c r="AR367" s="25" t="s">
        <v>104</v>
      </c>
      <c r="AS367" s="25"/>
      <c r="AT367" s="25"/>
      <c r="AU367" s="20"/>
      <c r="AV367" s="21" t="s">
        <v>85</v>
      </c>
      <c r="AW367" s="21" t="s">
        <v>2946</v>
      </c>
      <c r="AX367" s="21" t="s">
        <v>2947</v>
      </c>
      <c r="AY367" s="21"/>
      <c r="AZ367" s="21"/>
      <c r="BA367" s="21"/>
      <c r="BB367" s="21" t="s">
        <v>2948</v>
      </c>
      <c r="BC367" s="21" t="s">
        <v>2949</v>
      </c>
      <c r="BD367" s="21"/>
      <c r="BE367" s="21" t="s">
        <v>109</v>
      </c>
      <c r="BF367" s="30"/>
      <c r="BG367" s="30"/>
      <c r="BH367" s="30"/>
      <c r="BI367" s="30"/>
    </row>
    <row r="368" customFormat="false" ht="18" hidden="false" customHeight="true" outlineLevel="0" collapsed="false">
      <c r="A368" s="20" t="n">
        <v>365</v>
      </c>
      <c r="B368" s="21" t="s">
        <v>2772</v>
      </c>
      <c r="C368" s="21" t="s">
        <v>688</v>
      </c>
      <c r="D368" s="21" t="n">
        <v>2019</v>
      </c>
      <c r="E368" s="22" t="n">
        <v>43795</v>
      </c>
      <c r="F368" s="23" t="s">
        <v>224</v>
      </c>
      <c r="G368" s="23" t="s">
        <v>111</v>
      </c>
      <c r="H368" s="23" t="s">
        <v>2950</v>
      </c>
      <c r="I368" s="24" t="s">
        <v>226</v>
      </c>
      <c r="J368" s="24" t="s">
        <v>95</v>
      </c>
      <c r="K368" s="24" t="s">
        <v>113</v>
      </c>
      <c r="L368" s="24" t="s">
        <v>67</v>
      </c>
      <c r="M368" s="25" t="n">
        <v>2</v>
      </c>
      <c r="N368" s="25" t="s">
        <v>184</v>
      </c>
      <c r="O368" s="25" t="s">
        <v>2951</v>
      </c>
      <c r="P368" s="25" t="s">
        <v>186</v>
      </c>
      <c r="Q368" s="25" t="s">
        <v>72</v>
      </c>
      <c r="R368" s="26" t="s">
        <v>79</v>
      </c>
      <c r="S368" s="26" t="s">
        <v>79</v>
      </c>
      <c r="T368" s="26" t="s">
        <v>79</v>
      </c>
      <c r="U368" s="26" t="s">
        <v>79</v>
      </c>
      <c r="V368" s="26" t="s">
        <v>79</v>
      </c>
      <c r="W368" s="26" t="s">
        <v>79</v>
      </c>
      <c r="X368" s="26" t="s">
        <v>79</v>
      </c>
      <c r="Y368" s="26" t="s">
        <v>79</v>
      </c>
      <c r="Z368" s="26" t="s">
        <v>79</v>
      </c>
      <c r="AA368" s="26" t="s">
        <v>79</v>
      </c>
      <c r="AB368" s="26" t="s">
        <v>79</v>
      </c>
      <c r="AC368" s="27" t="s">
        <v>1016</v>
      </c>
      <c r="AD368" s="27" t="s">
        <v>73</v>
      </c>
      <c r="AE368" s="27" t="n">
        <v>21</v>
      </c>
      <c r="AF368" s="27" t="s">
        <v>99</v>
      </c>
      <c r="AG368" s="27" t="s">
        <v>135</v>
      </c>
      <c r="AH368" s="27" t="s">
        <v>136</v>
      </c>
      <c r="AI368" s="27" t="s">
        <v>72</v>
      </c>
      <c r="AJ368" s="27" t="s">
        <v>72</v>
      </c>
      <c r="AK368" s="27" t="s">
        <v>72</v>
      </c>
      <c r="AL368" s="27" t="s">
        <v>2952</v>
      </c>
      <c r="AM368" s="27" t="s">
        <v>213</v>
      </c>
      <c r="AN368" s="25" t="s">
        <v>201</v>
      </c>
      <c r="AO368" s="25" t="s">
        <v>123</v>
      </c>
      <c r="AP368" s="25" t="s">
        <v>123</v>
      </c>
      <c r="AQ368" s="25" t="s">
        <v>83</v>
      </c>
      <c r="AR368" s="25" t="s">
        <v>104</v>
      </c>
      <c r="AS368" s="25"/>
      <c r="AT368" s="25"/>
      <c r="AU368" s="20"/>
      <c r="AV368" s="21" t="s">
        <v>85</v>
      </c>
      <c r="AW368" s="21" t="s">
        <v>2953</v>
      </c>
      <c r="AX368" s="21" t="s">
        <v>2954</v>
      </c>
      <c r="AY368" s="21"/>
      <c r="AZ368" s="21"/>
      <c r="BA368" s="21"/>
      <c r="BB368" s="21"/>
      <c r="BC368" s="21"/>
      <c r="BD368" s="21"/>
      <c r="BE368" s="21" t="s">
        <v>109</v>
      </c>
      <c r="BF368" s="30"/>
      <c r="BG368" s="30"/>
      <c r="BH368" s="30"/>
      <c r="BI368" s="30"/>
    </row>
    <row r="369" customFormat="false" ht="18" hidden="false" customHeight="true" outlineLevel="0" collapsed="false">
      <c r="A369" s="20" t="n">
        <v>366</v>
      </c>
      <c r="B369" s="21" t="s">
        <v>2772</v>
      </c>
      <c r="C369" s="21" t="s">
        <v>706</v>
      </c>
      <c r="D369" s="21" t="n">
        <v>2019</v>
      </c>
      <c r="E369" s="22" t="n">
        <v>43808</v>
      </c>
      <c r="F369" s="23" t="s">
        <v>61</v>
      </c>
      <c r="G369" s="23" t="s">
        <v>62</v>
      </c>
      <c r="H369" s="23" t="s">
        <v>884</v>
      </c>
      <c r="I369" s="24" t="s">
        <v>144</v>
      </c>
      <c r="J369" s="24" t="s">
        <v>95</v>
      </c>
      <c r="K369" s="24" t="s">
        <v>66</v>
      </c>
      <c r="L369" s="24" t="s">
        <v>67</v>
      </c>
      <c r="M369" s="25" t="n">
        <v>1</v>
      </c>
      <c r="N369" s="25" t="s">
        <v>68</v>
      </c>
      <c r="O369" s="25" t="s">
        <v>2955</v>
      </c>
      <c r="P369" s="25" t="s">
        <v>70</v>
      </c>
      <c r="Q369" s="25" t="s">
        <v>322</v>
      </c>
      <c r="R369" s="26" t="s">
        <v>72</v>
      </c>
      <c r="S369" s="26" t="s">
        <v>73</v>
      </c>
      <c r="T369" s="26" t="n">
        <v>34</v>
      </c>
      <c r="U369" s="26" t="s">
        <v>99</v>
      </c>
      <c r="V369" s="26" t="s">
        <v>74</v>
      </c>
      <c r="W369" s="26" t="s">
        <v>75</v>
      </c>
      <c r="X369" s="26" t="s">
        <v>76</v>
      </c>
      <c r="Y369" s="26" t="s">
        <v>72</v>
      </c>
      <c r="Z369" s="26" t="s">
        <v>72</v>
      </c>
      <c r="AA369" s="26" t="s">
        <v>2956</v>
      </c>
      <c r="AB369" s="26" t="s">
        <v>162</v>
      </c>
      <c r="AC369" s="27" t="s">
        <v>79</v>
      </c>
      <c r="AD369" s="27" t="s">
        <v>79</v>
      </c>
      <c r="AE369" s="27" t="s">
        <v>79</v>
      </c>
      <c r="AF369" s="27" t="s">
        <v>79</v>
      </c>
      <c r="AG369" s="27" t="s">
        <v>79</v>
      </c>
      <c r="AH369" s="27" t="s">
        <v>79</v>
      </c>
      <c r="AI369" s="27" t="s">
        <v>79</v>
      </c>
      <c r="AJ369" s="27" t="s">
        <v>79</v>
      </c>
      <c r="AK369" s="27" t="s">
        <v>79</v>
      </c>
      <c r="AL369" s="27" t="s">
        <v>79</v>
      </c>
      <c r="AM369" s="27" t="s">
        <v>79</v>
      </c>
      <c r="AN369" s="25" t="s">
        <v>373</v>
      </c>
      <c r="AO369" s="25" t="s">
        <v>83</v>
      </c>
      <c r="AP369" s="25" t="s">
        <v>103</v>
      </c>
      <c r="AQ369" s="25" t="s">
        <v>83</v>
      </c>
      <c r="AR369" s="25" t="s">
        <v>104</v>
      </c>
      <c r="AS369" s="25"/>
      <c r="AT369" s="25"/>
      <c r="AU369" s="20"/>
      <c r="AV369" s="21" t="s">
        <v>85</v>
      </c>
      <c r="AW369" s="21" t="s">
        <v>2957</v>
      </c>
      <c r="AX369" s="21" t="s">
        <v>2958</v>
      </c>
      <c r="AY369" s="21" t="s">
        <v>2959</v>
      </c>
      <c r="AZ369" s="21" t="s">
        <v>2960</v>
      </c>
      <c r="BA369" s="21"/>
      <c r="BB369" s="21"/>
      <c r="BC369" s="21"/>
      <c r="BD369" s="21"/>
      <c r="BE369" s="21" t="s">
        <v>109</v>
      </c>
      <c r="BF369" s="30"/>
      <c r="BG369" s="30"/>
      <c r="BH369" s="30"/>
      <c r="BI369" s="30"/>
    </row>
    <row r="370" customFormat="false" ht="18" hidden="false" customHeight="true" outlineLevel="0" collapsed="false">
      <c r="A370" s="20" t="n">
        <v>367</v>
      </c>
      <c r="B370" s="21" t="s">
        <v>2772</v>
      </c>
      <c r="C370" s="21" t="s">
        <v>706</v>
      </c>
      <c r="D370" s="21" t="n">
        <v>2019</v>
      </c>
      <c r="E370" s="22" t="n">
        <v>43810</v>
      </c>
      <c r="F370" s="23" t="s">
        <v>129</v>
      </c>
      <c r="G370" s="23" t="s">
        <v>62</v>
      </c>
      <c r="H370" s="23" t="s">
        <v>168</v>
      </c>
      <c r="I370" s="24" t="s">
        <v>144</v>
      </c>
      <c r="J370" s="24" t="s">
        <v>95</v>
      </c>
      <c r="K370" s="24" t="s">
        <v>672</v>
      </c>
      <c r="L370" s="24" t="s">
        <v>67</v>
      </c>
      <c r="M370" s="25" t="n">
        <v>1</v>
      </c>
      <c r="N370" s="25" t="s">
        <v>68</v>
      </c>
      <c r="O370" s="25" t="s">
        <v>2961</v>
      </c>
      <c r="P370" s="25" t="s">
        <v>70</v>
      </c>
      <c r="Q370" s="25" t="s">
        <v>97</v>
      </c>
      <c r="R370" s="26" t="s">
        <v>72</v>
      </c>
      <c r="S370" s="26" t="s">
        <v>73</v>
      </c>
      <c r="T370" s="26" t="n">
        <v>38</v>
      </c>
      <c r="U370" s="26" t="s">
        <v>99</v>
      </c>
      <c r="V370" s="26" t="s">
        <v>74</v>
      </c>
      <c r="W370" s="26" t="s">
        <v>75</v>
      </c>
      <c r="X370" s="26" t="s">
        <v>76</v>
      </c>
      <c r="Y370" s="26" t="s">
        <v>100</v>
      </c>
      <c r="Z370" s="26" t="s">
        <v>100</v>
      </c>
      <c r="AA370" s="26" t="s">
        <v>2962</v>
      </c>
      <c r="AB370" s="26" t="s">
        <v>162</v>
      </c>
      <c r="AC370" s="27" t="s">
        <v>79</v>
      </c>
      <c r="AD370" s="27" t="s">
        <v>79</v>
      </c>
      <c r="AE370" s="27" t="s">
        <v>79</v>
      </c>
      <c r="AF370" s="27" t="s">
        <v>79</v>
      </c>
      <c r="AG370" s="27" t="s">
        <v>79</v>
      </c>
      <c r="AH370" s="27" t="s">
        <v>79</v>
      </c>
      <c r="AI370" s="27" t="s">
        <v>79</v>
      </c>
      <c r="AJ370" s="27" t="s">
        <v>79</v>
      </c>
      <c r="AK370" s="27" t="s">
        <v>79</v>
      </c>
      <c r="AL370" s="27" t="s">
        <v>79</v>
      </c>
      <c r="AM370" s="27" t="s">
        <v>79</v>
      </c>
      <c r="AN370" s="25" t="s">
        <v>373</v>
      </c>
      <c r="AO370" s="25" t="s">
        <v>83</v>
      </c>
      <c r="AP370" s="25" t="s">
        <v>103</v>
      </c>
      <c r="AQ370" s="25" t="s">
        <v>83</v>
      </c>
      <c r="AR370" s="25" t="s">
        <v>104</v>
      </c>
      <c r="AS370" s="25"/>
      <c r="AT370" s="25"/>
      <c r="AU370" s="20" t="s">
        <v>2963</v>
      </c>
      <c r="AV370" s="21" t="s">
        <v>85</v>
      </c>
      <c r="AW370" s="21" t="s">
        <v>2964</v>
      </c>
      <c r="AX370" s="21" t="s">
        <v>2965</v>
      </c>
      <c r="AY370" s="21" t="s">
        <v>2966</v>
      </c>
      <c r="AZ370" s="21" t="s">
        <v>2967</v>
      </c>
      <c r="BA370" s="21"/>
      <c r="BB370" s="21"/>
      <c r="BC370" s="21"/>
      <c r="BD370" s="21"/>
      <c r="BE370" s="21" t="s">
        <v>109</v>
      </c>
      <c r="BF370" s="30"/>
      <c r="BG370" s="30"/>
      <c r="BH370" s="30"/>
      <c r="BI370" s="30"/>
    </row>
    <row r="371" customFormat="false" ht="18" hidden="false" customHeight="true" outlineLevel="0" collapsed="false">
      <c r="A371" s="20" t="n">
        <v>368</v>
      </c>
      <c r="B371" s="21" t="s">
        <v>2772</v>
      </c>
      <c r="C371" s="21" t="s">
        <v>706</v>
      </c>
      <c r="D371" s="21" t="n">
        <v>2019</v>
      </c>
      <c r="E371" s="22" t="n">
        <v>43814</v>
      </c>
      <c r="F371" s="23" t="s">
        <v>601</v>
      </c>
      <c r="G371" s="23" t="s">
        <v>111</v>
      </c>
      <c r="H371" s="23" t="s">
        <v>1746</v>
      </c>
      <c r="I371" s="24" t="s">
        <v>226</v>
      </c>
      <c r="J371" s="24" t="s">
        <v>95</v>
      </c>
      <c r="K371" s="24" t="s">
        <v>113</v>
      </c>
      <c r="L371" s="24" t="s">
        <v>67</v>
      </c>
      <c r="M371" s="25" t="n">
        <v>1</v>
      </c>
      <c r="N371" s="25" t="s">
        <v>68</v>
      </c>
      <c r="O371" s="25" t="s">
        <v>2968</v>
      </c>
      <c r="P371" s="25" t="s">
        <v>70</v>
      </c>
      <c r="Q371" s="25" t="s">
        <v>312</v>
      </c>
      <c r="R371" s="26" t="s">
        <v>72</v>
      </c>
      <c r="S371" s="26" t="s">
        <v>73</v>
      </c>
      <c r="T371" s="26" t="n">
        <v>26</v>
      </c>
      <c r="U371" s="26" t="s">
        <v>99</v>
      </c>
      <c r="V371" s="26" t="s">
        <v>135</v>
      </c>
      <c r="W371" s="26" t="s">
        <v>136</v>
      </c>
      <c r="X371" s="26" t="s">
        <v>76</v>
      </c>
      <c r="Y371" s="26" t="s">
        <v>2969</v>
      </c>
      <c r="Z371" s="26" t="s">
        <v>312</v>
      </c>
      <c r="AA371" s="26" t="s">
        <v>2970</v>
      </c>
      <c r="AB371" s="26" t="s">
        <v>138</v>
      </c>
      <c r="AC371" s="27" t="s">
        <v>79</v>
      </c>
      <c r="AD371" s="27" t="s">
        <v>79</v>
      </c>
      <c r="AE371" s="27" t="s">
        <v>79</v>
      </c>
      <c r="AF371" s="27" t="s">
        <v>79</v>
      </c>
      <c r="AG371" s="27" t="s">
        <v>79</v>
      </c>
      <c r="AH371" s="27" t="s">
        <v>79</v>
      </c>
      <c r="AI371" s="27" t="s">
        <v>79</v>
      </c>
      <c r="AJ371" s="27" t="s">
        <v>79</v>
      </c>
      <c r="AK371" s="27" t="s">
        <v>79</v>
      </c>
      <c r="AL371" s="27" t="s">
        <v>79</v>
      </c>
      <c r="AM371" s="27" t="s">
        <v>79</v>
      </c>
      <c r="AN371" s="25" t="s">
        <v>201</v>
      </c>
      <c r="AO371" s="25" t="s">
        <v>123</v>
      </c>
      <c r="AP371" s="25" t="s">
        <v>123</v>
      </c>
      <c r="AQ371" s="25" t="s">
        <v>83</v>
      </c>
      <c r="AR371" s="25" t="s">
        <v>104</v>
      </c>
      <c r="AS371" s="25"/>
      <c r="AT371" s="25"/>
      <c r="AU371" s="20"/>
      <c r="AV371" s="21" t="s">
        <v>85</v>
      </c>
      <c r="AW371" s="21" t="s">
        <v>2971</v>
      </c>
      <c r="AX371" s="21" t="s">
        <v>2972</v>
      </c>
      <c r="AY371" s="21"/>
      <c r="AZ371" s="21"/>
      <c r="BA371" s="21"/>
      <c r="BB371" s="21"/>
      <c r="BC371" s="21"/>
      <c r="BD371" s="21"/>
      <c r="BE371" s="21" t="s">
        <v>109</v>
      </c>
      <c r="BF371" s="30"/>
      <c r="BG371" s="30"/>
      <c r="BH371" s="30"/>
      <c r="BI371" s="30"/>
    </row>
    <row r="372" customFormat="false" ht="18" hidden="false" customHeight="true" outlineLevel="0" collapsed="false">
      <c r="A372" s="20" t="n">
        <v>369</v>
      </c>
      <c r="B372" s="21" t="s">
        <v>2772</v>
      </c>
      <c r="C372" s="21" t="s">
        <v>706</v>
      </c>
      <c r="D372" s="21" t="n">
        <v>2019</v>
      </c>
      <c r="E372" s="22" t="n">
        <v>43819</v>
      </c>
      <c r="F372" s="23" t="s">
        <v>152</v>
      </c>
      <c r="G372" s="23" t="s">
        <v>153</v>
      </c>
      <c r="H372" s="23" t="s">
        <v>154</v>
      </c>
      <c r="I372" s="24" t="s">
        <v>226</v>
      </c>
      <c r="J372" s="24" t="s">
        <v>95</v>
      </c>
      <c r="K372" s="24" t="s">
        <v>113</v>
      </c>
      <c r="L372" s="24" t="s">
        <v>67</v>
      </c>
      <c r="M372" s="25" t="n">
        <v>1</v>
      </c>
      <c r="N372" s="25" t="s">
        <v>68</v>
      </c>
      <c r="O372" s="25" t="s">
        <v>2973</v>
      </c>
      <c r="P372" s="25" t="s">
        <v>70</v>
      </c>
      <c r="Q372" s="25" t="s">
        <v>97</v>
      </c>
      <c r="R372" s="26" t="s">
        <v>2974</v>
      </c>
      <c r="S372" s="26" t="s">
        <v>73</v>
      </c>
      <c r="T372" s="26" t="n">
        <v>35</v>
      </c>
      <c r="U372" s="26" t="s">
        <v>99</v>
      </c>
      <c r="V372" s="26" t="s">
        <v>135</v>
      </c>
      <c r="W372" s="26" t="s">
        <v>136</v>
      </c>
      <c r="X372" s="26" t="s">
        <v>160</v>
      </c>
      <c r="Y372" s="26" t="s">
        <v>100</v>
      </c>
      <c r="Z372" s="26" t="s">
        <v>100</v>
      </c>
      <c r="AA372" s="26" t="s">
        <v>2975</v>
      </c>
      <c r="AB372" s="26" t="s">
        <v>324</v>
      </c>
      <c r="AC372" s="27" t="s">
        <v>79</v>
      </c>
      <c r="AD372" s="27" t="s">
        <v>79</v>
      </c>
      <c r="AE372" s="27" t="s">
        <v>79</v>
      </c>
      <c r="AF372" s="27" t="s">
        <v>79</v>
      </c>
      <c r="AG372" s="27" t="s">
        <v>79</v>
      </c>
      <c r="AH372" s="27" t="s">
        <v>79</v>
      </c>
      <c r="AI372" s="27" t="s">
        <v>79</v>
      </c>
      <c r="AJ372" s="27" t="s">
        <v>79</v>
      </c>
      <c r="AK372" s="27" t="s">
        <v>79</v>
      </c>
      <c r="AL372" s="27" t="s">
        <v>79</v>
      </c>
      <c r="AM372" s="27" t="s">
        <v>79</v>
      </c>
      <c r="AN372" s="25" t="s">
        <v>201</v>
      </c>
      <c r="AO372" s="25" t="s">
        <v>83</v>
      </c>
      <c r="AP372" s="25" t="s">
        <v>123</v>
      </c>
      <c r="AQ372" s="25" t="s">
        <v>83</v>
      </c>
      <c r="AR372" s="25" t="s">
        <v>104</v>
      </c>
      <c r="AS372" s="25"/>
      <c r="AT372" s="25"/>
      <c r="AU372" s="20"/>
      <c r="AV372" s="21" t="s">
        <v>85</v>
      </c>
      <c r="AW372" s="21" t="s">
        <v>2976</v>
      </c>
      <c r="AX372" s="21" t="s">
        <v>2977</v>
      </c>
      <c r="AY372" s="21" t="s">
        <v>2978</v>
      </c>
      <c r="AZ372" s="21" t="s">
        <v>2979</v>
      </c>
      <c r="BA372" s="21"/>
      <c r="BB372" s="21"/>
      <c r="BC372" s="21"/>
      <c r="BD372" s="21"/>
      <c r="BE372" s="21" t="s">
        <v>109</v>
      </c>
      <c r="BF372" s="30"/>
      <c r="BG372" s="30"/>
      <c r="BH372" s="30"/>
      <c r="BI372" s="30"/>
    </row>
    <row r="373" customFormat="false" ht="18" hidden="false" customHeight="true" outlineLevel="0" collapsed="false">
      <c r="A373" s="20" t="n">
        <v>370</v>
      </c>
      <c r="B373" s="21" t="s">
        <v>2772</v>
      </c>
      <c r="C373" s="21" t="s">
        <v>706</v>
      </c>
      <c r="D373" s="21" t="n">
        <v>2019</v>
      </c>
      <c r="E373" s="22" t="n">
        <v>43821</v>
      </c>
      <c r="F373" s="23" t="s">
        <v>61</v>
      </c>
      <c r="G373" s="23" t="s">
        <v>62</v>
      </c>
      <c r="H373" s="23" t="s">
        <v>63</v>
      </c>
      <c r="I373" s="24" t="s">
        <v>1359</v>
      </c>
      <c r="J373" s="24" t="s">
        <v>65</v>
      </c>
      <c r="K373" s="24" t="s">
        <v>66</v>
      </c>
      <c r="L373" s="24" t="s">
        <v>67</v>
      </c>
      <c r="M373" s="25" t="n">
        <v>1</v>
      </c>
      <c r="N373" s="25" t="s">
        <v>68</v>
      </c>
      <c r="O373" s="25" t="s">
        <v>2980</v>
      </c>
      <c r="P373" s="25" t="s">
        <v>70</v>
      </c>
      <c r="Q373" s="25" t="s">
        <v>312</v>
      </c>
      <c r="R373" s="26" t="s">
        <v>2981</v>
      </c>
      <c r="S373" s="26" t="s">
        <v>73</v>
      </c>
      <c r="T373" s="26" t="n">
        <v>40</v>
      </c>
      <c r="U373" s="26" t="s">
        <v>99</v>
      </c>
      <c r="V373" s="26" t="s">
        <v>74</v>
      </c>
      <c r="W373" s="26" t="s">
        <v>75</v>
      </c>
      <c r="X373" s="26" t="s">
        <v>76</v>
      </c>
      <c r="Y373" s="26" t="s">
        <v>100</v>
      </c>
      <c r="Z373" s="26" t="s">
        <v>100</v>
      </c>
      <c r="AA373" s="26" t="s">
        <v>2982</v>
      </c>
      <c r="AB373" s="26" t="s">
        <v>162</v>
      </c>
      <c r="AC373" s="27" t="s">
        <v>79</v>
      </c>
      <c r="AD373" s="27" t="s">
        <v>79</v>
      </c>
      <c r="AE373" s="27" t="s">
        <v>79</v>
      </c>
      <c r="AF373" s="27" t="s">
        <v>79</v>
      </c>
      <c r="AG373" s="27" t="s">
        <v>79</v>
      </c>
      <c r="AH373" s="27" t="s">
        <v>79</v>
      </c>
      <c r="AI373" s="27" t="s">
        <v>79</v>
      </c>
      <c r="AJ373" s="27" t="s">
        <v>79</v>
      </c>
      <c r="AK373" s="27" t="s">
        <v>79</v>
      </c>
      <c r="AL373" s="27" t="s">
        <v>79</v>
      </c>
      <c r="AM373" s="27" t="s">
        <v>79</v>
      </c>
      <c r="AN373" s="25" t="s">
        <v>201</v>
      </c>
      <c r="AO373" s="25" t="s">
        <v>123</v>
      </c>
      <c r="AP373" s="25" t="s">
        <v>123</v>
      </c>
      <c r="AQ373" s="25" t="s">
        <v>83</v>
      </c>
      <c r="AR373" s="25" t="s">
        <v>104</v>
      </c>
      <c r="AS373" s="25" t="s">
        <v>2983</v>
      </c>
      <c r="AT373" s="25"/>
      <c r="AU373" s="20"/>
      <c r="AV373" s="21" t="s">
        <v>85</v>
      </c>
      <c r="AW373" s="21" t="s">
        <v>2984</v>
      </c>
      <c r="AX373" s="21" t="s">
        <v>2985</v>
      </c>
      <c r="AY373" s="21" t="s">
        <v>2986</v>
      </c>
      <c r="AZ373" s="21"/>
      <c r="BA373" s="21"/>
      <c r="BB373" s="21"/>
      <c r="BC373" s="21"/>
      <c r="BD373" s="21"/>
      <c r="BE373" s="21" t="s">
        <v>109</v>
      </c>
      <c r="BF373" s="30"/>
      <c r="BG373" s="30"/>
      <c r="BH373" s="30"/>
      <c r="BI373" s="30"/>
    </row>
    <row r="374" customFormat="false" ht="18" hidden="false" customHeight="true" outlineLevel="0" collapsed="false">
      <c r="A374" s="20" t="n">
        <v>371</v>
      </c>
      <c r="B374" s="21" t="s">
        <v>2772</v>
      </c>
      <c r="C374" s="21" t="s">
        <v>706</v>
      </c>
      <c r="D374" s="21" t="n">
        <v>2019</v>
      </c>
      <c r="E374" s="22" t="n">
        <v>43829</v>
      </c>
      <c r="F374" s="23" t="s">
        <v>679</v>
      </c>
      <c r="G374" s="23" t="s">
        <v>182</v>
      </c>
      <c r="H374" s="23" t="s">
        <v>1425</v>
      </c>
      <c r="I374" s="24" t="s">
        <v>2403</v>
      </c>
      <c r="J374" s="24" t="s">
        <v>218</v>
      </c>
      <c r="K374" s="24" t="s">
        <v>113</v>
      </c>
      <c r="L374" s="24" t="s">
        <v>67</v>
      </c>
      <c r="M374" s="25" t="n">
        <v>1</v>
      </c>
      <c r="N374" s="25" t="s">
        <v>68</v>
      </c>
      <c r="O374" s="25" t="s">
        <v>2987</v>
      </c>
      <c r="P374" s="25" t="s">
        <v>70</v>
      </c>
      <c r="Q374" s="25" t="s">
        <v>71</v>
      </c>
      <c r="R374" s="26" t="s">
        <v>2988</v>
      </c>
      <c r="S374" s="26" t="s">
        <v>73</v>
      </c>
      <c r="T374" s="26" t="n">
        <v>22</v>
      </c>
      <c r="U374" s="26" t="s">
        <v>99</v>
      </c>
      <c r="V374" s="26" t="s">
        <v>119</v>
      </c>
      <c r="W374" s="26" t="s">
        <v>120</v>
      </c>
      <c r="X374" s="26" t="s">
        <v>160</v>
      </c>
      <c r="Y374" s="26" t="s">
        <v>72</v>
      </c>
      <c r="Z374" s="26" t="s">
        <v>72</v>
      </c>
      <c r="AA374" s="26" t="s">
        <v>2989</v>
      </c>
      <c r="AB374" s="26" t="s">
        <v>148</v>
      </c>
      <c r="AC374" s="27" t="s">
        <v>79</v>
      </c>
      <c r="AD374" s="27" t="s">
        <v>79</v>
      </c>
      <c r="AE374" s="27" t="s">
        <v>79</v>
      </c>
      <c r="AF374" s="27" t="s">
        <v>79</v>
      </c>
      <c r="AG374" s="27" t="s">
        <v>79</v>
      </c>
      <c r="AH374" s="27" t="s">
        <v>79</v>
      </c>
      <c r="AI374" s="27" t="s">
        <v>79</v>
      </c>
      <c r="AJ374" s="27" t="s">
        <v>79</v>
      </c>
      <c r="AK374" s="27" t="s">
        <v>79</v>
      </c>
      <c r="AL374" s="27" t="s">
        <v>79</v>
      </c>
      <c r="AM374" s="27" t="s">
        <v>79</v>
      </c>
      <c r="AN374" s="25" t="s">
        <v>373</v>
      </c>
      <c r="AO374" s="25" t="s">
        <v>83</v>
      </c>
      <c r="AP374" s="25" t="s">
        <v>103</v>
      </c>
      <c r="AQ374" s="25" t="s">
        <v>83</v>
      </c>
      <c r="AR374" s="25" t="s">
        <v>104</v>
      </c>
      <c r="AS374" s="25" t="s">
        <v>2990</v>
      </c>
      <c r="AT374" s="25"/>
      <c r="AU374" s="20"/>
      <c r="AV374" s="21" t="s">
        <v>85</v>
      </c>
      <c r="AW374" s="21" t="s">
        <v>2991</v>
      </c>
      <c r="AX374" s="21" t="s">
        <v>2992</v>
      </c>
      <c r="AY374" s="21"/>
      <c r="AZ374" s="21"/>
      <c r="BA374" s="21"/>
      <c r="BB374" s="21"/>
      <c r="BC374" s="21"/>
      <c r="BD374" s="21"/>
      <c r="BE374" s="21" t="s">
        <v>109</v>
      </c>
      <c r="BF374" s="30"/>
      <c r="BG374" s="30"/>
      <c r="BH374" s="30"/>
      <c r="BI374" s="30"/>
    </row>
    <row r="375" customFormat="false" ht="18" hidden="false" customHeight="true" outlineLevel="0" collapsed="false">
      <c r="A375" s="45"/>
      <c r="B375" s="30"/>
      <c r="C375" s="30"/>
      <c r="D375" s="30"/>
      <c r="E375" s="46"/>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45"/>
      <c r="AV375" s="30"/>
      <c r="AW375" s="30"/>
      <c r="AX375" s="30"/>
      <c r="AY375" s="30"/>
      <c r="AZ375" s="30"/>
      <c r="BA375" s="30"/>
      <c r="BB375" s="30"/>
      <c r="BC375" s="30"/>
      <c r="BD375" s="30"/>
      <c r="BE375" s="30"/>
      <c r="BF375" s="30"/>
      <c r="BG375" s="30"/>
      <c r="BH375" s="30"/>
      <c r="BI375" s="30"/>
    </row>
    <row r="376" customFormat="false" ht="18" hidden="false" customHeight="true" outlineLevel="0" collapsed="false">
      <c r="A376" s="45"/>
      <c r="B376" s="30"/>
      <c r="C376" s="30"/>
      <c r="D376" s="30"/>
      <c r="E376" s="46"/>
      <c r="F376" s="30"/>
      <c r="G376" s="30"/>
      <c r="H376" s="30"/>
      <c r="I376" s="47"/>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45"/>
      <c r="AV376" s="30"/>
      <c r="AW376" s="30"/>
      <c r="AX376" s="30"/>
      <c r="AY376" s="30"/>
      <c r="AZ376" s="30"/>
      <c r="BA376" s="30"/>
      <c r="BB376" s="30"/>
      <c r="BC376" s="30"/>
      <c r="BD376" s="30"/>
      <c r="BE376" s="30"/>
      <c r="BF376" s="30"/>
      <c r="BG376" s="30"/>
      <c r="BH376" s="30"/>
      <c r="BI376" s="30"/>
    </row>
    <row r="377" customFormat="false" ht="18" hidden="false" customHeight="true" outlineLevel="0" collapsed="false">
      <c r="A377" s="45"/>
      <c r="B377" s="30"/>
      <c r="C377" s="30"/>
      <c r="D377" s="30"/>
      <c r="E377" s="46"/>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45"/>
      <c r="AV377" s="30"/>
      <c r="AW377" s="30"/>
      <c r="AX377" s="30"/>
      <c r="AY377" s="30"/>
      <c r="AZ377" s="30"/>
      <c r="BA377" s="30"/>
      <c r="BB377" s="30"/>
      <c r="BC377" s="30"/>
      <c r="BD377" s="30"/>
      <c r="BE377" s="30"/>
      <c r="BF377" s="30"/>
      <c r="BG377" s="30"/>
      <c r="BH377" s="30"/>
      <c r="BI377" s="30"/>
    </row>
    <row r="378" customFormat="false" ht="18" hidden="false" customHeight="true" outlineLevel="0" collapsed="false">
      <c r="A378" s="45"/>
      <c r="B378" s="30"/>
      <c r="C378" s="30"/>
      <c r="D378" s="30"/>
      <c r="E378" s="46"/>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45"/>
      <c r="AV378" s="30"/>
      <c r="AW378" s="30"/>
      <c r="AX378" s="30"/>
      <c r="AY378" s="30"/>
      <c r="AZ378" s="30"/>
      <c r="BA378" s="30"/>
      <c r="BB378" s="30"/>
      <c r="BC378" s="30"/>
      <c r="BD378" s="30"/>
      <c r="BE378" s="30"/>
      <c r="BF378" s="30"/>
      <c r="BG378" s="30"/>
      <c r="BH378" s="30"/>
      <c r="BI378" s="30"/>
    </row>
    <row r="379" customFormat="false" ht="18" hidden="false" customHeight="true" outlineLevel="0" collapsed="false">
      <c r="A379" s="45"/>
      <c r="B379" s="30"/>
      <c r="C379" s="30"/>
      <c r="D379" s="30"/>
      <c r="E379" s="46"/>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45"/>
      <c r="AV379" s="30"/>
      <c r="AW379" s="30"/>
      <c r="AX379" s="30"/>
      <c r="AY379" s="30"/>
      <c r="AZ379" s="30"/>
      <c r="BA379" s="30"/>
      <c r="BB379" s="30"/>
      <c r="BC379" s="30"/>
      <c r="BD379" s="30"/>
      <c r="BE379" s="30"/>
      <c r="BF379" s="30"/>
      <c r="BG379" s="30"/>
      <c r="BH379" s="30"/>
      <c r="BI379" s="30"/>
    </row>
    <row r="380" customFormat="false" ht="18" hidden="false" customHeight="true" outlineLevel="0" collapsed="false">
      <c r="A380" s="45"/>
      <c r="B380" s="30"/>
      <c r="C380" s="30"/>
      <c r="D380" s="30"/>
      <c r="E380" s="46"/>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45"/>
      <c r="AV380" s="30"/>
      <c r="AW380" s="30"/>
      <c r="AX380" s="30"/>
      <c r="AY380" s="30"/>
      <c r="AZ380" s="30"/>
      <c r="BA380" s="30"/>
      <c r="BB380" s="30"/>
      <c r="BC380" s="30"/>
      <c r="BD380" s="30"/>
      <c r="BE380" s="30"/>
      <c r="BF380" s="30"/>
      <c r="BG380" s="30"/>
      <c r="BH380" s="30"/>
      <c r="BI380" s="30"/>
    </row>
    <row r="381" customFormat="false" ht="18" hidden="false" customHeight="true" outlineLevel="0" collapsed="false">
      <c r="A381" s="45"/>
      <c r="B381" s="30"/>
      <c r="C381" s="30"/>
      <c r="D381" s="30"/>
      <c r="E381" s="46"/>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45"/>
      <c r="AV381" s="30"/>
      <c r="AW381" s="30"/>
      <c r="AX381" s="30"/>
      <c r="AY381" s="30"/>
      <c r="AZ381" s="30"/>
      <c r="BA381" s="30"/>
      <c r="BB381" s="30"/>
      <c r="BC381" s="30"/>
      <c r="BD381" s="30"/>
      <c r="BE381" s="30"/>
      <c r="BF381" s="30"/>
      <c r="BG381" s="30"/>
      <c r="BH381" s="30"/>
      <c r="BI381" s="30"/>
    </row>
    <row r="382" customFormat="false" ht="18" hidden="false" customHeight="true" outlineLevel="0" collapsed="false">
      <c r="A382" s="45"/>
      <c r="B382" s="30"/>
      <c r="C382" s="30"/>
      <c r="D382" s="30"/>
      <c r="E382" s="46"/>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45"/>
      <c r="AV382" s="30"/>
      <c r="AW382" s="30"/>
      <c r="AX382" s="30"/>
      <c r="AY382" s="30"/>
      <c r="AZ382" s="30"/>
      <c r="BA382" s="30"/>
      <c r="BB382" s="30"/>
      <c r="BC382" s="30"/>
      <c r="BD382" s="30"/>
      <c r="BE382" s="30"/>
      <c r="BF382" s="30"/>
      <c r="BG382" s="30"/>
      <c r="BH382" s="30"/>
      <c r="BI382" s="30"/>
    </row>
    <row r="383" customFormat="false" ht="18" hidden="false" customHeight="true" outlineLevel="0" collapsed="false">
      <c r="A383" s="45"/>
      <c r="B383" s="30"/>
      <c r="C383" s="30"/>
      <c r="D383" s="30"/>
      <c r="E383" s="46"/>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45"/>
      <c r="AV383" s="30"/>
      <c r="AW383" s="30"/>
      <c r="AX383" s="30"/>
      <c r="AY383" s="30"/>
      <c r="AZ383" s="30"/>
      <c r="BA383" s="30"/>
      <c r="BB383" s="30"/>
      <c r="BC383" s="30"/>
      <c r="BD383" s="30"/>
      <c r="BE383" s="30"/>
      <c r="BF383" s="30"/>
      <c r="BG383" s="30"/>
      <c r="BH383" s="30"/>
      <c r="BI383" s="30"/>
    </row>
    <row r="384" customFormat="false" ht="18" hidden="false" customHeight="true" outlineLevel="0" collapsed="false">
      <c r="A384" s="45"/>
      <c r="B384" s="30"/>
      <c r="C384" s="30"/>
      <c r="D384" s="30"/>
      <c r="E384" s="46"/>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45"/>
      <c r="AV384" s="30"/>
      <c r="AW384" s="30"/>
      <c r="AX384" s="30"/>
      <c r="AY384" s="30"/>
      <c r="AZ384" s="30"/>
      <c r="BA384" s="30"/>
      <c r="BB384" s="30"/>
      <c r="BC384" s="30"/>
      <c r="BD384" s="30"/>
      <c r="BE384" s="30"/>
      <c r="BF384" s="30"/>
      <c r="BG384" s="30"/>
      <c r="BH384" s="30"/>
      <c r="BI384" s="30"/>
    </row>
    <row r="385" customFormat="false" ht="18" hidden="false" customHeight="true" outlineLevel="0" collapsed="false">
      <c r="A385" s="45"/>
      <c r="B385" s="30"/>
      <c r="C385" s="30"/>
      <c r="D385" s="30"/>
      <c r="E385" s="46"/>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45"/>
      <c r="AV385" s="30"/>
      <c r="AW385" s="30"/>
      <c r="AX385" s="30"/>
      <c r="AY385" s="30"/>
      <c r="AZ385" s="30"/>
      <c r="BA385" s="30"/>
      <c r="BB385" s="30"/>
      <c r="BC385" s="30"/>
      <c r="BD385" s="30"/>
      <c r="BE385" s="30"/>
      <c r="BF385" s="30"/>
      <c r="BG385" s="30"/>
      <c r="BH385" s="30"/>
      <c r="BI385" s="30"/>
    </row>
    <row r="386" customFormat="false" ht="18" hidden="false" customHeight="true" outlineLevel="0" collapsed="false">
      <c r="A386" s="45"/>
      <c r="B386" s="30"/>
      <c r="C386" s="30"/>
      <c r="D386" s="30"/>
      <c r="E386" s="46"/>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45"/>
      <c r="AV386" s="30"/>
      <c r="AW386" s="30"/>
      <c r="AX386" s="30"/>
      <c r="AY386" s="30"/>
      <c r="AZ386" s="30"/>
      <c r="BA386" s="30"/>
      <c r="BB386" s="30"/>
      <c r="BC386" s="30"/>
      <c r="BD386" s="30"/>
      <c r="BE386" s="30"/>
      <c r="BF386" s="30"/>
      <c r="BG386" s="30"/>
      <c r="BH386" s="30"/>
      <c r="BI386" s="30"/>
    </row>
    <row r="387" customFormat="false" ht="18" hidden="false" customHeight="true" outlineLevel="0" collapsed="false">
      <c r="A387" s="45"/>
      <c r="B387" s="30"/>
      <c r="C387" s="30"/>
      <c r="D387" s="30"/>
      <c r="E387" s="46"/>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45"/>
      <c r="AV387" s="30"/>
      <c r="AW387" s="30"/>
      <c r="AX387" s="30"/>
      <c r="AY387" s="30"/>
      <c r="AZ387" s="30"/>
      <c r="BA387" s="30"/>
      <c r="BB387" s="30"/>
      <c r="BC387" s="30"/>
      <c r="BD387" s="30"/>
      <c r="BE387" s="30"/>
      <c r="BF387" s="30"/>
      <c r="BG387" s="30"/>
      <c r="BH387" s="30"/>
      <c r="BI387" s="30"/>
    </row>
    <row r="388" customFormat="false" ht="18" hidden="false" customHeight="true" outlineLevel="0" collapsed="false">
      <c r="A388" s="45"/>
      <c r="B388" s="30"/>
      <c r="C388" s="30"/>
      <c r="D388" s="30"/>
      <c r="E388" s="46"/>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45"/>
      <c r="AV388" s="30"/>
      <c r="AW388" s="30"/>
      <c r="AX388" s="30"/>
      <c r="AY388" s="30"/>
      <c r="AZ388" s="30"/>
      <c r="BA388" s="30"/>
      <c r="BB388" s="30"/>
      <c r="BC388" s="30"/>
      <c r="BD388" s="30"/>
      <c r="BE388" s="30"/>
      <c r="BF388" s="30"/>
      <c r="BG388" s="30"/>
      <c r="BH388" s="30"/>
      <c r="BI388" s="30"/>
    </row>
    <row r="389" customFormat="false" ht="18" hidden="false" customHeight="true" outlineLevel="0" collapsed="false">
      <c r="A389" s="45"/>
      <c r="B389" s="30"/>
      <c r="C389" s="30"/>
      <c r="D389" s="30"/>
      <c r="E389" s="46"/>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45"/>
      <c r="AV389" s="30"/>
      <c r="AW389" s="30"/>
      <c r="AX389" s="30"/>
      <c r="AY389" s="30"/>
      <c r="AZ389" s="30"/>
      <c r="BA389" s="30"/>
      <c r="BB389" s="30"/>
      <c r="BC389" s="30"/>
      <c r="BD389" s="30"/>
      <c r="BE389" s="30"/>
      <c r="BF389" s="30"/>
      <c r="BG389" s="30"/>
      <c r="BH389" s="30"/>
      <c r="BI389" s="30"/>
    </row>
    <row r="390" customFormat="false" ht="18" hidden="false" customHeight="true" outlineLevel="0" collapsed="false">
      <c r="A390" s="45"/>
      <c r="B390" s="30"/>
      <c r="C390" s="30"/>
      <c r="D390" s="30"/>
      <c r="E390" s="46"/>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45"/>
      <c r="AV390" s="30"/>
      <c r="AW390" s="30"/>
      <c r="AX390" s="30"/>
      <c r="AY390" s="30"/>
      <c r="AZ390" s="30"/>
      <c r="BA390" s="30"/>
      <c r="BB390" s="30"/>
      <c r="BC390" s="30"/>
      <c r="BD390" s="30"/>
      <c r="BE390" s="30"/>
      <c r="BF390" s="30"/>
      <c r="BG390" s="30"/>
      <c r="BH390" s="30"/>
      <c r="BI390" s="30"/>
    </row>
    <row r="391" customFormat="false" ht="18" hidden="false" customHeight="true" outlineLevel="0" collapsed="false">
      <c r="A391" s="45"/>
      <c r="B391" s="30"/>
      <c r="C391" s="30"/>
      <c r="D391" s="30"/>
      <c r="E391" s="46"/>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45"/>
      <c r="AV391" s="30"/>
      <c r="AW391" s="30"/>
      <c r="AX391" s="30"/>
      <c r="AY391" s="30"/>
      <c r="AZ391" s="30"/>
      <c r="BA391" s="30"/>
      <c r="BB391" s="30"/>
      <c r="BC391" s="30"/>
      <c r="BD391" s="30"/>
      <c r="BE391" s="30"/>
      <c r="BF391" s="30"/>
      <c r="BG391" s="30"/>
      <c r="BH391" s="30"/>
      <c r="BI391" s="30"/>
    </row>
    <row r="392" customFormat="false" ht="18" hidden="false" customHeight="true" outlineLevel="0" collapsed="false">
      <c r="A392" s="45"/>
      <c r="B392" s="30"/>
      <c r="C392" s="30"/>
      <c r="D392" s="30"/>
      <c r="E392" s="46"/>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45"/>
      <c r="AV392" s="30"/>
      <c r="AW392" s="30"/>
      <c r="AX392" s="30"/>
      <c r="AY392" s="30"/>
      <c r="AZ392" s="30"/>
      <c r="BA392" s="30"/>
      <c r="BB392" s="30"/>
      <c r="BC392" s="30"/>
      <c r="BD392" s="30"/>
      <c r="BE392" s="30"/>
      <c r="BF392" s="30"/>
      <c r="BG392" s="30"/>
      <c r="BH392" s="30"/>
      <c r="BI392" s="30"/>
    </row>
    <row r="393" customFormat="false" ht="18" hidden="false" customHeight="true" outlineLevel="0" collapsed="false">
      <c r="A393" s="45"/>
      <c r="B393" s="30"/>
      <c r="C393" s="30"/>
      <c r="D393" s="30"/>
      <c r="E393" s="46"/>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45"/>
      <c r="AV393" s="30"/>
      <c r="AW393" s="30"/>
      <c r="AX393" s="30"/>
      <c r="AY393" s="30"/>
      <c r="AZ393" s="30"/>
      <c r="BA393" s="30"/>
      <c r="BB393" s="30"/>
      <c r="BC393" s="30"/>
      <c r="BD393" s="30"/>
      <c r="BE393" s="30"/>
      <c r="BF393" s="30"/>
      <c r="BG393" s="30"/>
      <c r="BH393" s="30"/>
      <c r="BI393" s="30"/>
    </row>
    <row r="394" customFormat="false" ht="18" hidden="false" customHeight="true" outlineLevel="0" collapsed="false">
      <c r="A394" s="45"/>
      <c r="B394" s="30"/>
      <c r="C394" s="30"/>
      <c r="D394" s="30"/>
      <c r="E394" s="46"/>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45"/>
      <c r="AV394" s="30"/>
      <c r="AW394" s="30"/>
      <c r="AX394" s="30"/>
      <c r="AY394" s="30"/>
      <c r="AZ394" s="30"/>
      <c r="BA394" s="30"/>
      <c r="BB394" s="30"/>
      <c r="BC394" s="30"/>
      <c r="BD394" s="30"/>
      <c r="BE394" s="30"/>
      <c r="BF394" s="30"/>
      <c r="BG394" s="30"/>
      <c r="BH394" s="30"/>
      <c r="BI394" s="30"/>
    </row>
    <row r="395" customFormat="false" ht="18" hidden="false" customHeight="true" outlineLevel="0" collapsed="false">
      <c r="A395" s="45"/>
      <c r="B395" s="30"/>
      <c r="C395" s="30"/>
      <c r="D395" s="30"/>
      <c r="E395" s="46"/>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45"/>
      <c r="AV395" s="30"/>
      <c r="AW395" s="30"/>
      <c r="AX395" s="30"/>
      <c r="AY395" s="30"/>
      <c r="AZ395" s="30"/>
      <c r="BA395" s="30"/>
      <c r="BB395" s="30"/>
      <c r="BC395" s="30"/>
      <c r="BD395" s="30"/>
      <c r="BE395" s="30"/>
      <c r="BF395" s="30"/>
      <c r="BG395" s="30"/>
      <c r="BH395" s="30"/>
      <c r="BI395" s="30"/>
    </row>
    <row r="396" customFormat="false" ht="18" hidden="false" customHeight="true" outlineLevel="0" collapsed="false">
      <c r="A396" s="45"/>
      <c r="B396" s="30"/>
      <c r="C396" s="30"/>
      <c r="D396" s="30"/>
      <c r="E396" s="46"/>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45"/>
      <c r="AV396" s="30"/>
      <c r="AW396" s="30"/>
      <c r="AX396" s="30"/>
      <c r="AY396" s="30"/>
      <c r="AZ396" s="30"/>
      <c r="BA396" s="30"/>
      <c r="BB396" s="30"/>
      <c r="BC396" s="30"/>
      <c r="BD396" s="30"/>
      <c r="BE396" s="30"/>
      <c r="BF396" s="30"/>
      <c r="BG396" s="30"/>
      <c r="BH396" s="30"/>
      <c r="BI396" s="30"/>
    </row>
    <row r="397" customFormat="false" ht="18" hidden="false" customHeight="true" outlineLevel="0" collapsed="false">
      <c r="A397" s="45"/>
      <c r="B397" s="30"/>
      <c r="C397" s="30"/>
      <c r="D397" s="30"/>
      <c r="E397" s="46"/>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45"/>
      <c r="AV397" s="30"/>
      <c r="AW397" s="30"/>
      <c r="AX397" s="30"/>
      <c r="AY397" s="30"/>
      <c r="AZ397" s="30"/>
      <c r="BA397" s="30"/>
      <c r="BB397" s="30"/>
      <c r="BC397" s="30"/>
      <c r="BD397" s="30"/>
      <c r="BE397" s="30"/>
      <c r="BF397" s="30"/>
      <c r="BG397" s="30"/>
      <c r="BH397" s="30"/>
      <c r="BI397" s="30"/>
    </row>
    <row r="398" customFormat="false" ht="18" hidden="false" customHeight="true" outlineLevel="0" collapsed="false">
      <c r="A398" s="45"/>
      <c r="B398" s="30"/>
      <c r="C398" s="30"/>
      <c r="D398" s="30"/>
      <c r="E398" s="46"/>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45"/>
      <c r="AV398" s="30"/>
      <c r="AW398" s="30"/>
      <c r="AX398" s="30"/>
      <c r="AY398" s="30"/>
      <c r="AZ398" s="30"/>
      <c r="BA398" s="30"/>
      <c r="BB398" s="30"/>
      <c r="BC398" s="30"/>
      <c r="BD398" s="30"/>
      <c r="BE398" s="30"/>
      <c r="BF398" s="30"/>
      <c r="BG398" s="30"/>
      <c r="BH398" s="30"/>
      <c r="BI398" s="30"/>
    </row>
    <row r="399" customFormat="false" ht="18" hidden="false" customHeight="true" outlineLevel="0" collapsed="false">
      <c r="A399" s="45"/>
      <c r="B399" s="30"/>
      <c r="C399" s="30"/>
      <c r="D399" s="30"/>
      <c r="E399" s="46"/>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45"/>
      <c r="AV399" s="30"/>
      <c r="AW399" s="30"/>
      <c r="AX399" s="30"/>
      <c r="AY399" s="30"/>
      <c r="AZ399" s="30"/>
      <c r="BA399" s="30"/>
      <c r="BB399" s="30"/>
      <c r="BC399" s="30"/>
      <c r="BD399" s="30"/>
      <c r="BE399" s="30"/>
      <c r="BF399" s="30"/>
      <c r="BG399" s="30"/>
      <c r="BH399" s="30"/>
      <c r="BI399" s="30"/>
    </row>
    <row r="400" customFormat="false" ht="18" hidden="false" customHeight="true" outlineLevel="0" collapsed="false">
      <c r="A400" s="45"/>
      <c r="B400" s="30"/>
      <c r="C400" s="30"/>
      <c r="D400" s="30"/>
      <c r="E400" s="46"/>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45"/>
      <c r="AV400" s="30"/>
      <c r="AW400" s="30"/>
      <c r="AX400" s="30"/>
      <c r="AY400" s="30"/>
      <c r="AZ400" s="30"/>
      <c r="BA400" s="30"/>
      <c r="BB400" s="30"/>
      <c r="BC400" s="30"/>
      <c r="BD400" s="30"/>
      <c r="BE400" s="30"/>
      <c r="BF400" s="30"/>
      <c r="BG400" s="30"/>
      <c r="BH400" s="30"/>
      <c r="BI400" s="30"/>
    </row>
    <row r="401" customFormat="false" ht="18" hidden="false" customHeight="true" outlineLevel="0" collapsed="false">
      <c r="A401" s="45"/>
      <c r="B401" s="30"/>
      <c r="C401" s="30"/>
      <c r="D401" s="30"/>
      <c r="E401" s="46"/>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45"/>
      <c r="AV401" s="30"/>
      <c r="AW401" s="30"/>
      <c r="AX401" s="30"/>
      <c r="AY401" s="30"/>
      <c r="AZ401" s="30"/>
      <c r="BA401" s="30"/>
      <c r="BB401" s="30"/>
      <c r="BC401" s="30"/>
      <c r="BD401" s="30"/>
      <c r="BE401" s="30"/>
      <c r="BF401" s="30"/>
      <c r="BG401" s="30"/>
      <c r="BH401" s="30"/>
      <c r="BI401" s="30"/>
    </row>
    <row r="402" customFormat="false" ht="18" hidden="false" customHeight="true" outlineLevel="0" collapsed="false">
      <c r="A402" s="45"/>
      <c r="B402" s="30"/>
      <c r="C402" s="30"/>
      <c r="D402" s="30"/>
      <c r="E402" s="46"/>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45"/>
      <c r="AV402" s="30"/>
      <c r="AW402" s="30"/>
      <c r="AX402" s="30"/>
      <c r="AY402" s="30"/>
      <c r="AZ402" s="30"/>
      <c r="BA402" s="30"/>
      <c r="BB402" s="30"/>
      <c r="BC402" s="30"/>
      <c r="BD402" s="30"/>
      <c r="BE402" s="30"/>
      <c r="BF402" s="30"/>
      <c r="BG402" s="30"/>
      <c r="BH402" s="30"/>
      <c r="BI402" s="30"/>
    </row>
    <row r="403" customFormat="false" ht="18" hidden="false" customHeight="true" outlineLevel="0" collapsed="false">
      <c r="A403" s="45"/>
      <c r="B403" s="30"/>
      <c r="C403" s="30"/>
      <c r="D403" s="30"/>
      <c r="E403" s="46"/>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45"/>
      <c r="AV403" s="30"/>
      <c r="AW403" s="30"/>
      <c r="AX403" s="30"/>
      <c r="AY403" s="30"/>
      <c r="AZ403" s="30"/>
      <c r="BA403" s="30"/>
      <c r="BB403" s="30"/>
      <c r="BC403" s="30"/>
      <c r="BD403" s="30"/>
      <c r="BE403" s="30"/>
      <c r="BF403" s="30"/>
      <c r="BG403" s="30"/>
      <c r="BH403" s="30"/>
      <c r="BI403" s="30"/>
    </row>
    <row r="404" customFormat="false" ht="18" hidden="false" customHeight="true" outlineLevel="0" collapsed="false">
      <c r="A404" s="45"/>
      <c r="B404" s="30"/>
      <c r="C404" s="30"/>
      <c r="D404" s="30"/>
      <c r="E404" s="46"/>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45"/>
      <c r="AV404" s="30"/>
      <c r="AW404" s="30"/>
      <c r="AX404" s="30"/>
      <c r="AY404" s="30"/>
      <c r="AZ404" s="30"/>
      <c r="BA404" s="30"/>
      <c r="BB404" s="30"/>
      <c r="BC404" s="30"/>
      <c r="BD404" s="30"/>
      <c r="BE404" s="30"/>
      <c r="BF404" s="30"/>
      <c r="BG404" s="30"/>
      <c r="BH404" s="30"/>
      <c r="BI404" s="30"/>
    </row>
    <row r="405" customFormat="false" ht="18" hidden="false" customHeight="true" outlineLevel="0" collapsed="false">
      <c r="A405" s="45"/>
      <c r="B405" s="30"/>
      <c r="C405" s="30"/>
      <c r="D405" s="30"/>
      <c r="E405" s="46"/>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45"/>
      <c r="AV405" s="30"/>
      <c r="AW405" s="30"/>
      <c r="AX405" s="30"/>
      <c r="AY405" s="30"/>
      <c r="AZ405" s="30"/>
      <c r="BA405" s="30"/>
      <c r="BB405" s="30"/>
      <c r="BC405" s="30"/>
      <c r="BD405" s="30"/>
      <c r="BE405" s="30"/>
      <c r="BF405" s="30"/>
      <c r="BG405" s="30"/>
      <c r="BH405" s="30"/>
      <c r="BI405" s="30"/>
    </row>
    <row r="406" customFormat="false" ht="18" hidden="false" customHeight="true" outlineLevel="0" collapsed="false">
      <c r="A406" s="45"/>
      <c r="B406" s="30"/>
      <c r="C406" s="30"/>
      <c r="D406" s="30"/>
      <c r="E406" s="46"/>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45"/>
      <c r="AV406" s="30"/>
      <c r="AW406" s="30"/>
      <c r="AX406" s="30"/>
      <c r="AY406" s="30"/>
      <c r="AZ406" s="30"/>
      <c r="BA406" s="30"/>
      <c r="BB406" s="30"/>
      <c r="BC406" s="30"/>
      <c r="BD406" s="30"/>
      <c r="BE406" s="30"/>
      <c r="BF406" s="30"/>
      <c r="BG406" s="30"/>
      <c r="BH406" s="30"/>
      <c r="BI406" s="30"/>
    </row>
    <row r="407" customFormat="false" ht="18" hidden="false" customHeight="true" outlineLevel="0" collapsed="false">
      <c r="A407" s="45"/>
      <c r="B407" s="30"/>
      <c r="C407" s="30"/>
      <c r="D407" s="30"/>
      <c r="E407" s="46"/>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45"/>
      <c r="AV407" s="30"/>
      <c r="AW407" s="30"/>
      <c r="AX407" s="30"/>
      <c r="AY407" s="30"/>
      <c r="AZ407" s="30"/>
      <c r="BA407" s="30"/>
      <c r="BB407" s="30"/>
      <c r="BC407" s="30"/>
      <c r="BD407" s="30"/>
      <c r="BE407" s="30"/>
      <c r="BF407" s="30"/>
      <c r="BG407" s="30"/>
      <c r="BH407" s="30"/>
      <c r="BI407" s="30"/>
    </row>
    <row r="408" customFormat="false" ht="18" hidden="false" customHeight="true" outlineLevel="0" collapsed="false">
      <c r="A408" s="45"/>
      <c r="B408" s="30"/>
      <c r="C408" s="30"/>
      <c r="D408" s="30"/>
      <c r="E408" s="46"/>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45"/>
      <c r="AV408" s="30"/>
      <c r="AW408" s="30"/>
      <c r="AX408" s="30"/>
      <c r="AY408" s="30"/>
      <c r="AZ408" s="30"/>
      <c r="BA408" s="30"/>
      <c r="BB408" s="30"/>
      <c r="BC408" s="30"/>
      <c r="BD408" s="30"/>
      <c r="BE408" s="30"/>
      <c r="BF408" s="30"/>
      <c r="BG408" s="30"/>
      <c r="BH408" s="30"/>
      <c r="BI408" s="30"/>
    </row>
    <row r="409" customFormat="false" ht="18" hidden="false" customHeight="true" outlineLevel="0" collapsed="false">
      <c r="A409" s="45"/>
      <c r="B409" s="30"/>
      <c r="C409" s="30"/>
      <c r="D409" s="30"/>
      <c r="E409" s="46"/>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45"/>
      <c r="AV409" s="30"/>
      <c r="AW409" s="30"/>
      <c r="AX409" s="30"/>
      <c r="AY409" s="30"/>
      <c r="AZ409" s="30"/>
      <c r="BA409" s="30"/>
      <c r="BB409" s="30"/>
      <c r="BC409" s="30"/>
      <c r="BD409" s="30"/>
      <c r="BE409" s="30"/>
      <c r="BF409" s="30"/>
      <c r="BG409" s="30"/>
      <c r="BH409" s="30"/>
      <c r="BI409" s="30"/>
    </row>
    <row r="410" customFormat="false" ht="18" hidden="false" customHeight="true" outlineLevel="0" collapsed="false">
      <c r="A410" s="45"/>
      <c r="B410" s="30"/>
      <c r="C410" s="30"/>
      <c r="D410" s="30"/>
      <c r="E410" s="46"/>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45"/>
      <c r="AV410" s="30"/>
      <c r="AW410" s="30"/>
      <c r="AX410" s="30"/>
      <c r="AY410" s="30"/>
      <c r="AZ410" s="30"/>
      <c r="BA410" s="30"/>
      <c r="BB410" s="30"/>
      <c r="BC410" s="30"/>
      <c r="BD410" s="30"/>
      <c r="BE410" s="30"/>
      <c r="BF410" s="30"/>
      <c r="BG410" s="30"/>
      <c r="BH410" s="30"/>
      <c r="BI410" s="30"/>
    </row>
    <row r="411" customFormat="false" ht="18" hidden="false" customHeight="true" outlineLevel="0" collapsed="false">
      <c r="A411" s="45"/>
      <c r="B411" s="30"/>
      <c r="C411" s="30"/>
      <c r="D411" s="30"/>
      <c r="E411" s="46"/>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45"/>
      <c r="AV411" s="30"/>
      <c r="AW411" s="30"/>
      <c r="AX411" s="30"/>
      <c r="AY411" s="30"/>
      <c r="AZ411" s="30"/>
      <c r="BA411" s="30"/>
      <c r="BB411" s="30"/>
      <c r="BC411" s="30"/>
      <c r="BD411" s="30"/>
      <c r="BE411" s="30"/>
      <c r="BF411" s="30"/>
      <c r="BG411" s="30"/>
      <c r="BH411" s="30"/>
      <c r="BI411" s="30"/>
    </row>
    <row r="412" customFormat="false" ht="18" hidden="false" customHeight="true" outlineLevel="0" collapsed="false">
      <c r="A412" s="45"/>
      <c r="B412" s="30"/>
      <c r="C412" s="30"/>
      <c r="D412" s="30"/>
      <c r="E412" s="46"/>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45"/>
      <c r="AV412" s="30"/>
      <c r="AW412" s="30"/>
      <c r="AX412" s="30"/>
      <c r="AY412" s="30"/>
      <c r="AZ412" s="30"/>
      <c r="BA412" s="30"/>
      <c r="BB412" s="30"/>
      <c r="BC412" s="30"/>
      <c r="BD412" s="30"/>
      <c r="BE412" s="30"/>
      <c r="BF412" s="30"/>
      <c r="BG412" s="30"/>
      <c r="BH412" s="30"/>
      <c r="BI412" s="30"/>
    </row>
    <row r="413" customFormat="false" ht="18" hidden="false" customHeight="true" outlineLevel="0" collapsed="false">
      <c r="A413" s="45"/>
      <c r="B413" s="30"/>
      <c r="C413" s="30"/>
      <c r="D413" s="30"/>
      <c r="E413" s="46"/>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45"/>
      <c r="AV413" s="30"/>
      <c r="AW413" s="30"/>
      <c r="AX413" s="30"/>
      <c r="AY413" s="30"/>
      <c r="AZ413" s="30"/>
      <c r="BA413" s="30"/>
      <c r="BB413" s="30"/>
      <c r="BC413" s="30"/>
      <c r="BD413" s="30"/>
      <c r="BE413" s="30"/>
      <c r="BF413" s="30"/>
      <c r="BG413" s="30"/>
      <c r="BH413" s="30"/>
      <c r="BI413" s="30"/>
    </row>
    <row r="414" customFormat="false" ht="18" hidden="false" customHeight="true" outlineLevel="0" collapsed="false">
      <c r="A414" s="45"/>
      <c r="B414" s="30"/>
      <c r="C414" s="30"/>
      <c r="D414" s="30"/>
      <c r="E414" s="46"/>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45"/>
      <c r="AV414" s="30"/>
      <c r="AW414" s="30"/>
      <c r="AX414" s="30"/>
      <c r="AY414" s="30"/>
      <c r="AZ414" s="30"/>
      <c r="BA414" s="30"/>
      <c r="BB414" s="30"/>
      <c r="BC414" s="30"/>
      <c r="BD414" s="30"/>
      <c r="BE414" s="30"/>
      <c r="BF414" s="30"/>
      <c r="BG414" s="30"/>
      <c r="BH414" s="30"/>
      <c r="BI414" s="30"/>
    </row>
    <row r="415" customFormat="false" ht="18" hidden="false" customHeight="true" outlineLevel="0" collapsed="false">
      <c r="A415" s="45"/>
      <c r="B415" s="30"/>
      <c r="C415" s="30"/>
      <c r="D415" s="30"/>
      <c r="E415" s="46"/>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45"/>
      <c r="AV415" s="30"/>
      <c r="AW415" s="30"/>
      <c r="AX415" s="30"/>
      <c r="AY415" s="30"/>
      <c r="AZ415" s="30"/>
      <c r="BA415" s="30"/>
      <c r="BB415" s="30"/>
      <c r="BC415" s="30"/>
      <c r="BD415" s="30"/>
      <c r="BE415" s="30"/>
      <c r="BF415" s="30"/>
      <c r="BG415" s="30"/>
      <c r="BH415" s="30"/>
      <c r="BI415" s="30"/>
    </row>
    <row r="416" customFormat="false" ht="18" hidden="false" customHeight="true" outlineLevel="0" collapsed="false">
      <c r="A416" s="45"/>
      <c r="B416" s="30"/>
      <c r="C416" s="30"/>
      <c r="D416" s="30"/>
      <c r="E416" s="46"/>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45"/>
      <c r="AV416" s="30"/>
      <c r="AW416" s="30"/>
      <c r="AX416" s="30"/>
      <c r="AY416" s="30"/>
      <c r="AZ416" s="30"/>
      <c r="BA416" s="30"/>
      <c r="BB416" s="30"/>
      <c r="BC416" s="30"/>
      <c r="BD416" s="30"/>
      <c r="BE416" s="30"/>
      <c r="BF416" s="30"/>
      <c r="BG416" s="30"/>
      <c r="BH416" s="30"/>
      <c r="BI416" s="30"/>
    </row>
    <row r="417" customFormat="false" ht="18" hidden="false" customHeight="true" outlineLevel="0" collapsed="false">
      <c r="A417" s="45"/>
      <c r="B417" s="30"/>
      <c r="C417" s="30"/>
      <c r="D417" s="30"/>
      <c r="E417" s="46"/>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45"/>
      <c r="AV417" s="30"/>
      <c r="AW417" s="30"/>
      <c r="AX417" s="30"/>
      <c r="AY417" s="30"/>
      <c r="AZ417" s="30"/>
      <c r="BA417" s="30"/>
      <c r="BB417" s="30"/>
      <c r="BC417" s="30"/>
      <c r="BD417" s="30"/>
      <c r="BE417" s="30"/>
      <c r="BF417" s="30"/>
      <c r="BG417" s="30"/>
      <c r="BH417" s="30"/>
      <c r="BI417" s="30"/>
    </row>
    <row r="418" customFormat="false" ht="13.5" hidden="false" customHeight="true" outlineLevel="0" collapsed="false">
      <c r="A418" s="45"/>
      <c r="B418" s="30"/>
      <c r="C418" s="30"/>
      <c r="D418" s="30"/>
      <c r="E418" s="46"/>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45"/>
      <c r="AV418" s="30"/>
      <c r="AW418" s="30"/>
      <c r="AX418" s="30"/>
      <c r="AY418" s="30"/>
      <c r="AZ418" s="30"/>
      <c r="BA418" s="30"/>
      <c r="BB418" s="30"/>
      <c r="BC418" s="30"/>
      <c r="BD418" s="30"/>
      <c r="BE418" s="30"/>
      <c r="BF418" s="30"/>
      <c r="BG418" s="30"/>
      <c r="BH418" s="30"/>
      <c r="BI418" s="30"/>
    </row>
    <row r="419" customFormat="false" ht="13.5" hidden="false" customHeight="true" outlineLevel="0" collapsed="false">
      <c r="A419" s="45"/>
      <c r="B419" s="30"/>
      <c r="C419" s="30"/>
      <c r="D419" s="30"/>
      <c r="E419" s="46"/>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45"/>
      <c r="AV419" s="30"/>
      <c r="AW419" s="30"/>
      <c r="AX419" s="30"/>
      <c r="AY419" s="30"/>
      <c r="AZ419" s="30"/>
      <c r="BA419" s="30"/>
      <c r="BB419" s="30"/>
      <c r="BC419" s="30"/>
      <c r="BD419" s="30"/>
      <c r="BE419" s="30"/>
      <c r="BF419" s="30"/>
      <c r="BG419" s="30"/>
      <c r="BH419" s="30"/>
      <c r="BI419" s="30"/>
    </row>
    <row r="420" customFormat="false" ht="13.5" hidden="false" customHeight="true" outlineLevel="0" collapsed="false">
      <c r="A420" s="45"/>
      <c r="B420" s="30"/>
      <c r="C420" s="30"/>
      <c r="D420" s="30"/>
      <c r="E420" s="46"/>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45"/>
      <c r="AV420" s="30"/>
      <c r="AW420" s="30"/>
      <c r="AX420" s="30"/>
      <c r="AY420" s="30"/>
      <c r="AZ420" s="30"/>
      <c r="BA420" s="30"/>
      <c r="BB420" s="30"/>
      <c r="BC420" s="30"/>
      <c r="BD420" s="30"/>
      <c r="BE420" s="30"/>
      <c r="BF420" s="30"/>
      <c r="BG420" s="30"/>
      <c r="BH420" s="30"/>
      <c r="BI420" s="30"/>
    </row>
    <row r="421" customFormat="false" ht="13.5" hidden="false" customHeight="true" outlineLevel="0" collapsed="false">
      <c r="A421" s="45"/>
      <c r="B421" s="30"/>
      <c r="C421" s="30"/>
      <c r="D421" s="30"/>
      <c r="E421" s="46"/>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45"/>
      <c r="AV421" s="30"/>
      <c r="AW421" s="30"/>
      <c r="AX421" s="30"/>
      <c r="AY421" s="30"/>
      <c r="AZ421" s="30"/>
      <c r="BA421" s="30"/>
      <c r="BB421" s="30"/>
      <c r="BC421" s="30"/>
      <c r="BD421" s="30"/>
      <c r="BE421" s="30"/>
      <c r="BF421" s="30"/>
      <c r="BG421" s="30"/>
      <c r="BH421" s="30"/>
      <c r="BI421" s="30"/>
    </row>
    <row r="422" customFormat="false" ht="13.5" hidden="false" customHeight="true" outlineLevel="0" collapsed="false">
      <c r="A422" s="45"/>
      <c r="B422" s="30"/>
      <c r="C422" s="30"/>
      <c r="D422" s="30"/>
      <c r="E422" s="46"/>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45"/>
      <c r="AV422" s="30"/>
      <c r="AW422" s="30"/>
      <c r="AX422" s="30"/>
      <c r="AY422" s="30"/>
      <c r="AZ422" s="30"/>
      <c r="BA422" s="30"/>
      <c r="BB422" s="30"/>
      <c r="BC422" s="30"/>
      <c r="BD422" s="30"/>
      <c r="BE422" s="30"/>
      <c r="BF422" s="30"/>
      <c r="BG422" s="30"/>
      <c r="BH422" s="30"/>
      <c r="BI422" s="30"/>
    </row>
    <row r="423" customFormat="false" ht="13.5" hidden="false" customHeight="true" outlineLevel="0" collapsed="false">
      <c r="A423" s="45"/>
      <c r="B423" s="30"/>
      <c r="C423" s="30"/>
      <c r="D423" s="30"/>
      <c r="E423" s="46"/>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45"/>
      <c r="AV423" s="30"/>
      <c r="AW423" s="30"/>
      <c r="AX423" s="30"/>
      <c r="AY423" s="30"/>
      <c r="AZ423" s="30"/>
      <c r="BA423" s="30"/>
      <c r="BB423" s="30"/>
      <c r="BC423" s="30"/>
      <c r="BD423" s="30"/>
      <c r="BE423" s="30"/>
      <c r="BF423" s="30"/>
      <c r="BG423" s="30"/>
      <c r="BH423" s="30"/>
      <c r="BI423" s="30"/>
    </row>
    <row r="424" customFormat="false" ht="13.5" hidden="false" customHeight="true" outlineLevel="0" collapsed="false">
      <c r="A424" s="45"/>
      <c r="B424" s="30"/>
      <c r="C424" s="30"/>
      <c r="D424" s="30"/>
      <c r="E424" s="46"/>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45"/>
      <c r="AV424" s="30"/>
      <c r="AW424" s="30"/>
      <c r="AX424" s="30"/>
      <c r="AY424" s="30"/>
      <c r="AZ424" s="30"/>
      <c r="BA424" s="30"/>
      <c r="BB424" s="30"/>
      <c r="BC424" s="30"/>
      <c r="BD424" s="30"/>
      <c r="BE424" s="30"/>
      <c r="BF424" s="30"/>
      <c r="BG424" s="30"/>
      <c r="BH424" s="30"/>
      <c r="BI424" s="30"/>
    </row>
    <row r="425" customFormat="false" ht="13.5" hidden="false" customHeight="true" outlineLevel="0" collapsed="false">
      <c r="A425" s="45"/>
      <c r="B425" s="30"/>
      <c r="C425" s="30"/>
      <c r="D425" s="30"/>
      <c r="E425" s="46"/>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45"/>
      <c r="AV425" s="30"/>
      <c r="AW425" s="30"/>
      <c r="AX425" s="30"/>
      <c r="AY425" s="30"/>
      <c r="AZ425" s="30"/>
      <c r="BA425" s="30"/>
      <c r="BB425" s="30"/>
      <c r="BC425" s="30"/>
      <c r="BD425" s="30"/>
      <c r="BE425" s="30"/>
      <c r="BF425" s="30"/>
      <c r="BG425" s="30"/>
      <c r="BH425" s="30"/>
      <c r="BI425" s="30"/>
    </row>
    <row r="426" customFormat="false" ht="13.5" hidden="false" customHeight="true" outlineLevel="0" collapsed="false">
      <c r="A426" s="45"/>
      <c r="B426" s="30"/>
      <c r="C426" s="30"/>
      <c r="D426" s="30"/>
      <c r="E426" s="46"/>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45"/>
      <c r="AV426" s="30"/>
      <c r="AW426" s="30"/>
      <c r="AX426" s="30"/>
      <c r="AY426" s="30"/>
      <c r="AZ426" s="30"/>
      <c r="BA426" s="30"/>
      <c r="BB426" s="30"/>
      <c r="BC426" s="30"/>
      <c r="BD426" s="30"/>
      <c r="BE426" s="30"/>
      <c r="BF426" s="30"/>
      <c r="BG426" s="30"/>
      <c r="BH426" s="30"/>
      <c r="BI426" s="30"/>
    </row>
    <row r="427" customFormat="false" ht="13.5" hidden="false" customHeight="true" outlineLevel="0" collapsed="false">
      <c r="A427" s="45"/>
      <c r="B427" s="30"/>
      <c r="C427" s="30"/>
      <c r="D427" s="30"/>
      <c r="E427" s="46"/>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45"/>
      <c r="AV427" s="30"/>
      <c r="AW427" s="30"/>
      <c r="AX427" s="30"/>
      <c r="AY427" s="30"/>
      <c r="AZ427" s="30"/>
      <c r="BA427" s="30"/>
      <c r="BB427" s="30"/>
      <c r="BC427" s="30"/>
      <c r="BD427" s="30"/>
      <c r="BE427" s="30"/>
      <c r="BF427" s="30"/>
      <c r="BG427" s="30"/>
      <c r="BH427" s="30"/>
      <c r="BI427" s="30"/>
    </row>
    <row r="428" customFormat="false" ht="13.5" hidden="false" customHeight="true" outlineLevel="0" collapsed="false">
      <c r="A428" s="45"/>
      <c r="B428" s="30"/>
      <c r="C428" s="30"/>
      <c r="D428" s="30"/>
      <c r="E428" s="46"/>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45"/>
      <c r="AV428" s="30"/>
      <c r="AW428" s="30"/>
      <c r="AX428" s="30"/>
      <c r="AY428" s="30"/>
      <c r="AZ428" s="30"/>
      <c r="BA428" s="30"/>
      <c r="BB428" s="30"/>
      <c r="BC428" s="30"/>
      <c r="BD428" s="30"/>
      <c r="BE428" s="30"/>
      <c r="BF428" s="30"/>
      <c r="BG428" s="30"/>
      <c r="BH428" s="30"/>
      <c r="BI428" s="30"/>
    </row>
    <row r="429" customFormat="false" ht="13.5" hidden="false" customHeight="true" outlineLevel="0" collapsed="false">
      <c r="A429" s="45"/>
      <c r="B429" s="30"/>
      <c r="C429" s="30"/>
      <c r="D429" s="30"/>
      <c r="E429" s="46"/>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45"/>
      <c r="AV429" s="30"/>
      <c r="AW429" s="30"/>
      <c r="AX429" s="30"/>
      <c r="AY429" s="30"/>
      <c r="AZ429" s="30"/>
      <c r="BA429" s="30"/>
      <c r="BB429" s="30"/>
      <c r="BC429" s="30"/>
      <c r="BD429" s="30"/>
      <c r="BE429" s="30"/>
      <c r="BF429" s="30"/>
      <c r="BG429" s="30"/>
      <c r="BH429" s="30"/>
      <c r="BI429" s="30"/>
    </row>
    <row r="430" customFormat="false" ht="13.5" hidden="false" customHeight="true" outlineLevel="0" collapsed="false">
      <c r="A430" s="45"/>
      <c r="B430" s="30"/>
      <c r="C430" s="30"/>
      <c r="D430" s="30"/>
      <c r="E430" s="46"/>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45"/>
      <c r="AV430" s="30"/>
      <c r="AW430" s="30"/>
      <c r="AX430" s="30"/>
      <c r="AY430" s="30"/>
      <c r="AZ430" s="30"/>
      <c r="BA430" s="30"/>
      <c r="BB430" s="30"/>
      <c r="BC430" s="30"/>
      <c r="BD430" s="30"/>
      <c r="BE430" s="30"/>
      <c r="BF430" s="30"/>
      <c r="BG430" s="30"/>
      <c r="BH430" s="30"/>
      <c r="BI430" s="30"/>
    </row>
    <row r="431" customFormat="false" ht="13.5" hidden="false" customHeight="true" outlineLevel="0" collapsed="false">
      <c r="A431" s="45"/>
      <c r="B431" s="30"/>
      <c r="C431" s="30"/>
      <c r="D431" s="30"/>
      <c r="E431" s="46"/>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45"/>
      <c r="AV431" s="30"/>
      <c r="AW431" s="30"/>
      <c r="AX431" s="30"/>
      <c r="AY431" s="30"/>
      <c r="AZ431" s="30"/>
      <c r="BA431" s="30"/>
      <c r="BB431" s="30"/>
      <c r="BC431" s="30"/>
      <c r="BD431" s="30"/>
      <c r="BE431" s="30"/>
      <c r="BF431" s="30"/>
      <c r="BG431" s="30"/>
      <c r="BH431" s="30"/>
      <c r="BI431" s="30"/>
    </row>
    <row r="432" customFormat="false" ht="13.5" hidden="false" customHeight="true" outlineLevel="0" collapsed="false">
      <c r="A432" s="45"/>
      <c r="B432" s="30"/>
      <c r="C432" s="30"/>
      <c r="D432" s="30"/>
      <c r="E432" s="46"/>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45"/>
      <c r="AV432" s="30"/>
      <c r="AW432" s="30"/>
      <c r="AX432" s="30"/>
      <c r="AY432" s="30"/>
      <c r="AZ432" s="30"/>
      <c r="BA432" s="30"/>
      <c r="BB432" s="30"/>
      <c r="BC432" s="30"/>
      <c r="BD432" s="30"/>
      <c r="BE432" s="30"/>
      <c r="BF432" s="30"/>
      <c r="BG432" s="30"/>
      <c r="BH432" s="30"/>
      <c r="BI432" s="30"/>
    </row>
    <row r="433" customFormat="false" ht="13.5" hidden="false" customHeight="true" outlineLevel="0" collapsed="false">
      <c r="A433" s="45"/>
      <c r="B433" s="30"/>
      <c r="C433" s="30"/>
      <c r="D433" s="30"/>
      <c r="E433" s="46"/>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45"/>
      <c r="AV433" s="30"/>
      <c r="AW433" s="30"/>
      <c r="AX433" s="30"/>
      <c r="AY433" s="30"/>
      <c r="AZ433" s="30"/>
      <c r="BA433" s="30"/>
      <c r="BB433" s="30"/>
      <c r="BC433" s="30"/>
      <c r="BD433" s="30"/>
      <c r="BE433" s="30"/>
      <c r="BF433" s="30"/>
      <c r="BG433" s="30"/>
      <c r="BH433" s="30"/>
      <c r="BI433" s="30"/>
    </row>
    <row r="434" customFormat="false" ht="13.5" hidden="false" customHeight="true" outlineLevel="0" collapsed="false">
      <c r="A434" s="45"/>
      <c r="B434" s="30"/>
      <c r="C434" s="30"/>
      <c r="D434" s="30"/>
      <c r="E434" s="46"/>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45"/>
      <c r="AV434" s="30"/>
      <c r="AW434" s="30"/>
      <c r="AX434" s="30"/>
      <c r="AY434" s="30"/>
      <c r="AZ434" s="30"/>
      <c r="BA434" s="30"/>
      <c r="BB434" s="30"/>
      <c r="BC434" s="30"/>
      <c r="BD434" s="30"/>
      <c r="BE434" s="30"/>
      <c r="BF434" s="30"/>
      <c r="BG434" s="30"/>
      <c r="BH434" s="30"/>
      <c r="BI434" s="30"/>
    </row>
    <row r="435" customFormat="false" ht="13.5" hidden="false" customHeight="true" outlineLevel="0" collapsed="false">
      <c r="A435" s="45"/>
      <c r="B435" s="30"/>
      <c r="C435" s="30"/>
      <c r="D435" s="30"/>
      <c r="E435" s="46"/>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45"/>
      <c r="AV435" s="30"/>
      <c r="AW435" s="30"/>
      <c r="AX435" s="30"/>
      <c r="AY435" s="30"/>
      <c r="AZ435" s="30"/>
      <c r="BA435" s="30"/>
      <c r="BB435" s="30"/>
      <c r="BC435" s="30"/>
      <c r="BD435" s="30"/>
      <c r="BE435" s="30"/>
      <c r="BF435" s="30"/>
      <c r="BG435" s="30"/>
      <c r="BH435" s="30"/>
      <c r="BI435" s="30"/>
    </row>
    <row r="436" customFormat="false" ht="13.5" hidden="false" customHeight="true" outlineLevel="0" collapsed="false">
      <c r="A436" s="45"/>
      <c r="B436" s="30"/>
      <c r="C436" s="30"/>
      <c r="D436" s="30"/>
      <c r="E436" s="46"/>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45"/>
      <c r="AV436" s="30"/>
      <c r="AW436" s="30"/>
      <c r="AX436" s="30"/>
      <c r="AY436" s="30"/>
      <c r="AZ436" s="30"/>
      <c r="BA436" s="30"/>
      <c r="BB436" s="30"/>
      <c r="BC436" s="30"/>
      <c r="BD436" s="30"/>
      <c r="BE436" s="30"/>
      <c r="BF436" s="30"/>
      <c r="BG436" s="30"/>
      <c r="BH436" s="30"/>
      <c r="BI436" s="30"/>
    </row>
    <row r="437" customFormat="false" ht="13.5" hidden="false" customHeight="true" outlineLevel="0" collapsed="false">
      <c r="A437" s="45"/>
      <c r="B437" s="30"/>
      <c r="C437" s="30"/>
      <c r="D437" s="30"/>
      <c r="E437" s="46"/>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45"/>
      <c r="AV437" s="30"/>
      <c r="AW437" s="30"/>
      <c r="AX437" s="30"/>
      <c r="AY437" s="30"/>
      <c r="AZ437" s="30"/>
      <c r="BA437" s="30"/>
      <c r="BB437" s="30"/>
      <c r="BC437" s="30"/>
      <c r="BD437" s="30"/>
      <c r="BE437" s="30"/>
      <c r="BF437" s="30"/>
      <c r="BG437" s="30"/>
      <c r="BH437" s="30"/>
      <c r="BI437" s="30"/>
    </row>
    <row r="438" customFormat="false" ht="13.5" hidden="false" customHeight="true" outlineLevel="0" collapsed="false">
      <c r="A438" s="45"/>
      <c r="B438" s="30"/>
      <c r="C438" s="30"/>
      <c r="D438" s="30"/>
      <c r="E438" s="46"/>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45"/>
      <c r="AV438" s="30"/>
      <c r="AW438" s="30"/>
      <c r="AX438" s="30"/>
      <c r="AY438" s="30"/>
      <c r="AZ438" s="30"/>
      <c r="BA438" s="30"/>
      <c r="BB438" s="30"/>
      <c r="BC438" s="30"/>
      <c r="BD438" s="30"/>
      <c r="BE438" s="30"/>
      <c r="BF438" s="30"/>
      <c r="BG438" s="30"/>
      <c r="BH438" s="30"/>
      <c r="BI438" s="30"/>
    </row>
    <row r="439" customFormat="false" ht="13.5" hidden="false" customHeight="true" outlineLevel="0" collapsed="false">
      <c r="A439" s="45"/>
      <c r="B439" s="30"/>
      <c r="C439" s="30"/>
      <c r="D439" s="30"/>
      <c r="E439" s="46"/>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45"/>
      <c r="AV439" s="30"/>
      <c r="AW439" s="30"/>
      <c r="AX439" s="30"/>
      <c r="AY439" s="30"/>
      <c r="AZ439" s="30"/>
      <c r="BA439" s="30"/>
      <c r="BB439" s="30"/>
      <c r="BC439" s="30"/>
      <c r="BD439" s="30"/>
      <c r="BE439" s="30"/>
      <c r="BF439" s="30"/>
      <c r="BG439" s="30"/>
      <c r="BH439" s="30"/>
      <c r="BI439" s="30"/>
    </row>
    <row r="440" customFormat="false" ht="13.5" hidden="false" customHeight="true" outlineLevel="0" collapsed="false">
      <c r="A440" s="45"/>
      <c r="B440" s="30"/>
      <c r="C440" s="30"/>
      <c r="D440" s="30"/>
      <c r="E440" s="46"/>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45"/>
      <c r="AV440" s="30"/>
      <c r="AW440" s="30"/>
      <c r="AX440" s="30"/>
      <c r="AY440" s="30"/>
      <c r="AZ440" s="30"/>
      <c r="BA440" s="30"/>
      <c r="BB440" s="30"/>
      <c r="BC440" s="30"/>
      <c r="BD440" s="30"/>
      <c r="BE440" s="30"/>
      <c r="BF440" s="30"/>
      <c r="BG440" s="30"/>
      <c r="BH440" s="30"/>
      <c r="BI440" s="30"/>
    </row>
    <row r="441" customFormat="false" ht="13.5" hidden="false" customHeight="true" outlineLevel="0" collapsed="false">
      <c r="A441" s="45"/>
      <c r="B441" s="30"/>
      <c r="C441" s="30"/>
      <c r="D441" s="30"/>
      <c r="E441" s="46"/>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45"/>
      <c r="AV441" s="30"/>
      <c r="AW441" s="30"/>
      <c r="AX441" s="30"/>
      <c r="AY441" s="30"/>
      <c r="AZ441" s="30"/>
      <c r="BA441" s="30"/>
      <c r="BB441" s="30"/>
      <c r="BC441" s="30"/>
      <c r="BD441" s="30"/>
      <c r="BE441" s="30"/>
      <c r="BF441" s="30"/>
      <c r="BG441" s="30"/>
      <c r="BH441" s="30"/>
      <c r="BI441" s="30"/>
    </row>
    <row r="442" customFormat="false" ht="13.5" hidden="false" customHeight="true" outlineLevel="0" collapsed="false">
      <c r="A442" s="45"/>
      <c r="B442" s="30"/>
      <c r="C442" s="30"/>
      <c r="D442" s="30"/>
      <c r="E442" s="46"/>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45"/>
      <c r="AV442" s="30"/>
      <c r="AW442" s="30"/>
      <c r="AX442" s="30"/>
      <c r="AY442" s="30"/>
      <c r="AZ442" s="30"/>
      <c r="BA442" s="30"/>
      <c r="BB442" s="30"/>
      <c r="BC442" s="30"/>
      <c r="BD442" s="30"/>
      <c r="BE442" s="30"/>
      <c r="BF442" s="30"/>
      <c r="BG442" s="30"/>
      <c r="BH442" s="30"/>
      <c r="BI442" s="30"/>
    </row>
    <row r="443" customFormat="false" ht="13.5" hidden="false" customHeight="true" outlineLevel="0" collapsed="false">
      <c r="A443" s="45"/>
      <c r="B443" s="30"/>
      <c r="C443" s="30"/>
      <c r="D443" s="30"/>
      <c r="E443" s="46"/>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45"/>
      <c r="AV443" s="30"/>
      <c r="AW443" s="30"/>
      <c r="AX443" s="30"/>
      <c r="AY443" s="30"/>
      <c r="AZ443" s="30"/>
      <c r="BA443" s="30"/>
      <c r="BB443" s="30"/>
      <c r="BC443" s="30"/>
      <c r="BD443" s="30"/>
      <c r="BE443" s="30"/>
      <c r="BF443" s="30"/>
      <c r="BG443" s="30"/>
      <c r="BH443" s="30"/>
      <c r="BI443" s="30"/>
    </row>
    <row r="444" customFormat="false" ht="13.5" hidden="false" customHeight="true" outlineLevel="0" collapsed="false">
      <c r="A444" s="45"/>
      <c r="B444" s="30"/>
      <c r="C444" s="30"/>
      <c r="D444" s="30"/>
      <c r="E444" s="46"/>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45"/>
      <c r="AV444" s="30"/>
      <c r="AW444" s="30"/>
      <c r="AX444" s="30"/>
      <c r="AY444" s="30"/>
      <c r="AZ444" s="30"/>
      <c r="BA444" s="30"/>
      <c r="BB444" s="30"/>
      <c r="BC444" s="30"/>
      <c r="BD444" s="30"/>
      <c r="BE444" s="30"/>
      <c r="BF444" s="30"/>
      <c r="BG444" s="30"/>
      <c r="BH444" s="30"/>
      <c r="BI444" s="30"/>
    </row>
    <row r="445" customFormat="false" ht="13.5" hidden="false" customHeight="true" outlineLevel="0" collapsed="false">
      <c r="A445" s="45"/>
      <c r="B445" s="30"/>
      <c r="C445" s="30"/>
      <c r="D445" s="30"/>
      <c r="E445" s="46"/>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45"/>
      <c r="AV445" s="30"/>
      <c r="AW445" s="30"/>
      <c r="AX445" s="30"/>
      <c r="AY445" s="30"/>
      <c r="AZ445" s="30"/>
      <c r="BA445" s="30"/>
      <c r="BB445" s="30"/>
      <c r="BC445" s="30"/>
      <c r="BD445" s="30"/>
      <c r="BE445" s="30"/>
      <c r="BF445" s="30"/>
      <c r="BG445" s="30"/>
      <c r="BH445" s="30"/>
      <c r="BI445" s="30"/>
    </row>
    <row r="446" customFormat="false" ht="13.5" hidden="false" customHeight="true" outlineLevel="0" collapsed="false">
      <c r="A446" s="45"/>
      <c r="B446" s="30"/>
      <c r="C446" s="30"/>
      <c r="D446" s="30"/>
      <c r="E446" s="46"/>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45"/>
      <c r="AV446" s="30"/>
      <c r="AW446" s="30"/>
      <c r="AX446" s="30"/>
      <c r="AY446" s="30"/>
      <c r="AZ446" s="30"/>
      <c r="BA446" s="30"/>
      <c r="BB446" s="30"/>
      <c r="BC446" s="30"/>
      <c r="BD446" s="30"/>
      <c r="BE446" s="30"/>
      <c r="BF446" s="30"/>
      <c r="BG446" s="30"/>
      <c r="BH446" s="30"/>
      <c r="BI446" s="30"/>
    </row>
    <row r="447" customFormat="false" ht="13.5" hidden="false" customHeight="true" outlineLevel="0" collapsed="false">
      <c r="A447" s="45"/>
      <c r="B447" s="30"/>
      <c r="C447" s="30"/>
      <c r="D447" s="30"/>
      <c r="E447" s="46"/>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45"/>
      <c r="AV447" s="30"/>
      <c r="AW447" s="30"/>
      <c r="AX447" s="30"/>
      <c r="AY447" s="30"/>
      <c r="AZ447" s="30"/>
      <c r="BA447" s="30"/>
      <c r="BB447" s="30"/>
      <c r="BC447" s="30"/>
      <c r="BD447" s="30"/>
      <c r="BE447" s="30"/>
      <c r="BF447" s="30"/>
      <c r="BG447" s="30"/>
      <c r="BH447" s="30"/>
      <c r="BI447" s="30"/>
    </row>
    <row r="448" customFormat="false" ht="13.5" hidden="false" customHeight="true" outlineLevel="0" collapsed="false">
      <c r="A448" s="45"/>
      <c r="B448" s="30"/>
      <c r="C448" s="30"/>
      <c r="D448" s="30"/>
      <c r="E448" s="46"/>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45"/>
      <c r="AV448" s="30"/>
      <c r="AW448" s="30"/>
      <c r="AX448" s="30"/>
      <c r="AY448" s="30"/>
      <c r="AZ448" s="30"/>
      <c r="BA448" s="30"/>
      <c r="BB448" s="30"/>
      <c r="BC448" s="30"/>
      <c r="BD448" s="30"/>
      <c r="BE448" s="30"/>
      <c r="BF448" s="30"/>
      <c r="BG448" s="30"/>
      <c r="BH448" s="30"/>
      <c r="BI448" s="30"/>
    </row>
    <row r="449" customFormat="false" ht="13.5" hidden="false" customHeight="true" outlineLevel="0" collapsed="false">
      <c r="A449" s="45"/>
      <c r="B449" s="30"/>
      <c r="C449" s="30"/>
      <c r="D449" s="30"/>
      <c r="E449" s="46"/>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45"/>
      <c r="AV449" s="30"/>
      <c r="AW449" s="30"/>
      <c r="AX449" s="30"/>
      <c r="AY449" s="30"/>
      <c r="AZ449" s="30"/>
      <c r="BA449" s="30"/>
      <c r="BB449" s="30"/>
      <c r="BC449" s="30"/>
      <c r="BD449" s="30"/>
      <c r="BE449" s="30"/>
      <c r="BF449" s="30"/>
      <c r="BG449" s="30"/>
      <c r="BH449" s="30"/>
      <c r="BI449" s="30"/>
    </row>
    <row r="450" customFormat="false" ht="13.5" hidden="false" customHeight="true" outlineLevel="0" collapsed="false">
      <c r="A450" s="45"/>
      <c r="B450" s="30"/>
      <c r="C450" s="30"/>
      <c r="D450" s="30"/>
      <c r="E450" s="46"/>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45"/>
      <c r="AV450" s="30"/>
      <c r="AW450" s="30"/>
      <c r="AX450" s="30"/>
      <c r="AY450" s="30"/>
      <c r="AZ450" s="30"/>
      <c r="BA450" s="30"/>
      <c r="BB450" s="30"/>
      <c r="BC450" s="30"/>
      <c r="BD450" s="30"/>
      <c r="BE450" s="30"/>
      <c r="BF450" s="30"/>
      <c r="BG450" s="30"/>
      <c r="BH450" s="30"/>
      <c r="BI450" s="30"/>
    </row>
    <row r="451" customFormat="false" ht="13.5" hidden="false" customHeight="true" outlineLevel="0" collapsed="false">
      <c r="A451" s="45"/>
      <c r="B451" s="30"/>
      <c r="C451" s="30"/>
      <c r="D451" s="30"/>
      <c r="E451" s="46"/>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45"/>
      <c r="AV451" s="30"/>
      <c r="AW451" s="30"/>
      <c r="AX451" s="30"/>
      <c r="AY451" s="30"/>
      <c r="AZ451" s="30"/>
      <c r="BA451" s="30"/>
      <c r="BB451" s="30"/>
      <c r="BC451" s="30"/>
      <c r="BD451" s="30"/>
      <c r="BE451" s="30"/>
      <c r="BF451" s="30"/>
      <c r="BG451" s="30"/>
      <c r="BH451" s="30"/>
      <c r="BI451" s="30"/>
    </row>
    <row r="452" customFormat="false" ht="13.5" hidden="false" customHeight="true" outlineLevel="0" collapsed="false">
      <c r="A452" s="45"/>
      <c r="B452" s="30"/>
      <c r="C452" s="30"/>
      <c r="D452" s="30"/>
      <c r="E452" s="46"/>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45"/>
      <c r="AV452" s="30"/>
      <c r="AW452" s="30"/>
      <c r="AX452" s="30"/>
      <c r="AY452" s="30"/>
      <c r="AZ452" s="30"/>
      <c r="BA452" s="30"/>
      <c r="BB452" s="30"/>
      <c r="BC452" s="30"/>
      <c r="BD452" s="30"/>
      <c r="BE452" s="30"/>
      <c r="BF452" s="30"/>
      <c r="BG452" s="30"/>
      <c r="BH452" s="30"/>
      <c r="BI452" s="30"/>
    </row>
    <row r="453" customFormat="false" ht="13.5" hidden="false" customHeight="true" outlineLevel="0" collapsed="false">
      <c r="A453" s="45"/>
      <c r="B453" s="30"/>
      <c r="C453" s="30"/>
      <c r="D453" s="30"/>
      <c r="E453" s="46"/>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45"/>
      <c r="AV453" s="30"/>
      <c r="AW453" s="30"/>
      <c r="AX453" s="30"/>
      <c r="AY453" s="30"/>
      <c r="AZ453" s="30"/>
      <c r="BA453" s="30"/>
      <c r="BB453" s="30"/>
      <c r="BC453" s="30"/>
      <c r="BD453" s="30"/>
      <c r="BE453" s="30"/>
      <c r="BF453" s="30"/>
      <c r="BG453" s="30"/>
      <c r="BH453" s="30"/>
      <c r="BI453" s="30"/>
    </row>
    <row r="454" customFormat="false" ht="13.5" hidden="false" customHeight="true" outlineLevel="0" collapsed="false">
      <c r="A454" s="45"/>
      <c r="B454" s="30"/>
      <c r="C454" s="30"/>
      <c r="D454" s="30"/>
      <c r="E454" s="46"/>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45"/>
      <c r="AV454" s="30"/>
      <c r="AW454" s="30"/>
      <c r="AX454" s="30"/>
      <c r="AY454" s="30"/>
      <c r="AZ454" s="30"/>
      <c r="BA454" s="30"/>
      <c r="BB454" s="30"/>
      <c r="BC454" s="30"/>
      <c r="BD454" s="30"/>
      <c r="BE454" s="30"/>
      <c r="BF454" s="30"/>
      <c r="BG454" s="30"/>
      <c r="BH454" s="30"/>
      <c r="BI454" s="30"/>
    </row>
    <row r="455" customFormat="false" ht="13.5" hidden="false" customHeight="true" outlineLevel="0" collapsed="false">
      <c r="A455" s="45"/>
      <c r="B455" s="30"/>
      <c r="C455" s="30"/>
      <c r="D455" s="30"/>
      <c r="E455" s="46"/>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45"/>
      <c r="AV455" s="30"/>
      <c r="AW455" s="30"/>
      <c r="AX455" s="30"/>
      <c r="AY455" s="30"/>
      <c r="AZ455" s="30"/>
      <c r="BA455" s="30"/>
      <c r="BB455" s="30"/>
      <c r="BC455" s="30"/>
      <c r="BD455" s="30"/>
      <c r="BE455" s="30"/>
      <c r="BF455" s="30"/>
      <c r="BG455" s="30"/>
      <c r="BH455" s="30"/>
      <c r="BI455" s="30"/>
    </row>
    <row r="456" customFormat="false" ht="13.5" hidden="false" customHeight="true" outlineLevel="0" collapsed="false">
      <c r="A456" s="45"/>
      <c r="B456" s="30"/>
      <c r="C456" s="30"/>
      <c r="D456" s="30"/>
      <c r="E456" s="46"/>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45"/>
      <c r="AV456" s="30"/>
      <c r="AW456" s="30"/>
      <c r="AX456" s="30"/>
      <c r="AY456" s="30"/>
      <c r="AZ456" s="30"/>
      <c r="BA456" s="30"/>
      <c r="BB456" s="30"/>
      <c r="BC456" s="30"/>
      <c r="BD456" s="30"/>
      <c r="BE456" s="30"/>
      <c r="BF456" s="30"/>
      <c r="BG456" s="30"/>
      <c r="BH456" s="30"/>
      <c r="BI456" s="30"/>
    </row>
    <row r="457" customFormat="false" ht="13.5" hidden="false" customHeight="true" outlineLevel="0" collapsed="false">
      <c r="A457" s="45"/>
      <c r="B457" s="30"/>
      <c r="C457" s="30"/>
      <c r="D457" s="30"/>
      <c r="E457" s="46"/>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45"/>
      <c r="AV457" s="30"/>
      <c r="AW457" s="30"/>
      <c r="AX457" s="30"/>
      <c r="AY457" s="30"/>
      <c r="AZ457" s="30"/>
      <c r="BA457" s="30"/>
      <c r="BB457" s="30"/>
      <c r="BC457" s="30"/>
      <c r="BD457" s="30"/>
      <c r="BE457" s="30"/>
      <c r="BF457" s="30"/>
      <c r="BG457" s="30"/>
      <c r="BH457" s="30"/>
      <c r="BI457" s="30"/>
    </row>
    <row r="458" customFormat="false" ht="13.5" hidden="false" customHeight="true" outlineLevel="0" collapsed="false">
      <c r="A458" s="45"/>
      <c r="B458" s="30"/>
      <c r="C458" s="30"/>
      <c r="D458" s="30"/>
      <c r="E458" s="46"/>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45"/>
      <c r="AV458" s="30"/>
      <c r="AW458" s="30"/>
      <c r="AX458" s="30"/>
      <c r="AY458" s="30"/>
      <c r="AZ458" s="30"/>
      <c r="BA458" s="30"/>
      <c r="BB458" s="30"/>
      <c r="BC458" s="30"/>
      <c r="BD458" s="30"/>
      <c r="BE458" s="30"/>
      <c r="BF458" s="30"/>
      <c r="BG458" s="30"/>
      <c r="BH458" s="30"/>
      <c r="BI458" s="30"/>
    </row>
    <row r="459" customFormat="false" ht="13.5" hidden="false" customHeight="true" outlineLevel="0" collapsed="false">
      <c r="A459" s="45"/>
      <c r="B459" s="30"/>
      <c r="C459" s="30"/>
      <c r="D459" s="30"/>
      <c r="E459" s="46"/>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45"/>
      <c r="AV459" s="30"/>
      <c r="AW459" s="30"/>
      <c r="AX459" s="30"/>
      <c r="AY459" s="30"/>
      <c r="AZ459" s="30"/>
      <c r="BA459" s="30"/>
      <c r="BB459" s="30"/>
      <c r="BC459" s="30"/>
      <c r="BD459" s="30"/>
      <c r="BE459" s="30"/>
      <c r="BF459" s="30"/>
      <c r="BG459" s="30"/>
      <c r="BH459" s="30"/>
      <c r="BI459" s="30"/>
    </row>
    <row r="460" customFormat="false" ht="13.5" hidden="false" customHeight="true" outlineLevel="0" collapsed="false">
      <c r="A460" s="45"/>
      <c r="B460" s="30"/>
      <c r="C460" s="30"/>
      <c r="D460" s="30"/>
      <c r="E460" s="46"/>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45"/>
      <c r="AV460" s="30"/>
      <c r="AW460" s="30"/>
      <c r="AX460" s="30"/>
      <c r="AY460" s="30"/>
      <c r="AZ460" s="30"/>
      <c r="BA460" s="30"/>
      <c r="BB460" s="30"/>
      <c r="BC460" s="30"/>
      <c r="BD460" s="30"/>
      <c r="BE460" s="30"/>
      <c r="BF460" s="30"/>
      <c r="BG460" s="30"/>
      <c r="BH460" s="30"/>
      <c r="BI460" s="30"/>
    </row>
    <row r="461" customFormat="false" ht="13.5" hidden="false" customHeight="true" outlineLevel="0" collapsed="false">
      <c r="A461" s="45"/>
      <c r="B461" s="30"/>
      <c r="C461" s="30"/>
      <c r="D461" s="30"/>
      <c r="E461" s="46"/>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45"/>
      <c r="AV461" s="30"/>
      <c r="AW461" s="30"/>
      <c r="AX461" s="30"/>
      <c r="AY461" s="30"/>
      <c r="AZ461" s="30"/>
      <c r="BA461" s="30"/>
      <c r="BB461" s="30"/>
      <c r="BC461" s="30"/>
      <c r="BD461" s="30"/>
      <c r="BE461" s="30"/>
      <c r="BF461" s="30"/>
      <c r="BG461" s="30"/>
      <c r="BH461" s="30"/>
      <c r="BI461" s="30"/>
    </row>
    <row r="462" customFormat="false" ht="13.5" hidden="false" customHeight="true" outlineLevel="0" collapsed="false">
      <c r="A462" s="45"/>
      <c r="B462" s="30"/>
      <c r="C462" s="30"/>
      <c r="D462" s="30"/>
      <c r="E462" s="46"/>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45"/>
      <c r="AV462" s="30"/>
      <c r="AW462" s="30"/>
      <c r="AX462" s="30"/>
      <c r="AY462" s="30"/>
      <c r="AZ462" s="30"/>
      <c r="BA462" s="30"/>
      <c r="BB462" s="30"/>
      <c r="BC462" s="30"/>
      <c r="BD462" s="30"/>
      <c r="BE462" s="30"/>
      <c r="BF462" s="30"/>
      <c r="BG462" s="30"/>
      <c r="BH462" s="30"/>
      <c r="BI462" s="30"/>
    </row>
    <row r="463" customFormat="false" ht="13.5" hidden="false" customHeight="true" outlineLevel="0" collapsed="false">
      <c r="A463" s="45"/>
      <c r="B463" s="30"/>
      <c r="C463" s="30"/>
      <c r="D463" s="30"/>
      <c r="E463" s="46"/>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45"/>
      <c r="AV463" s="30"/>
      <c r="AW463" s="30"/>
      <c r="AX463" s="30"/>
      <c r="AY463" s="30"/>
      <c r="AZ463" s="30"/>
      <c r="BA463" s="30"/>
      <c r="BB463" s="30"/>
      <c r="BC463" s="30"/>
      <c r="BD463" s="30"/>
      <c r="BE463" s="30"/>
      <c r="BF463" s="30"/>
      <c r="BG463" s="30"/>
      <c r="BH463" s="30"/>
      <c r="BI463" s="30"/>
    </row>
    <row r="464" customFormat="false" ht="13.5" hidden="false" customHeight="true" outlineLevel="0" collapsed="false">
      <c r="A464" s="45"/>
      <c r="B464" s="30"/>
      <c r="C464" s="30"/>
      <c r="D464" s="30"/>
      <c r="E464" s="46"/>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45"/>
      <c r="AV464" s="30"/>
      <c r="AW464" s="30"/>
      <c r="AX464" s="30"/>
      <c r="AY464" s="30"/>
      <c r="AZ464" s="30"/>
      <c r="BA464" s="30"/>
      <c r="BB464" s="30"/>
      <c r="BC464" s="30"/>
      <c r="BD464" s="30"/>
      <c r="BE464" s="30"/>
      <c r="BF464" s="30"/>
      <c r="BG464" s="30"/>
      <c r="BH464" s="30"/>
      <c r="BI464" s="30"/>
    </row>
    <row r="465" customFormat="false" ht="13.5" hidden="false" customHeight="true" outlineLevel="0" collapsed="false">
      <c r="A465" s="45"/>
      <c r="B465" s="30"/>
      <c r="C465" s="30"/>
      <c r="D465" s="30"/>
      <c r="E465" s="46"/>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45"/>
      <c r="AV465" s="30"/>
      <c r="AW465" s="30"/>
      <c r="AX465" s="30"/>
      <c r="AY465" s="30"/>
      <c r="AZ465" s="30"/>
      <c r="BA465" s="30"/>
      <c r="BB465" s="30"/>
      <c r="BC465" s="30"/>
      <c r="BD465" s="30"/>
      <c r="BE465" s="30"/>
      <c r="BF465" s="30"/>
      <c r="BG465" s="30"/>
      <c r="BH465" s="30"/>
      <c r="BI465" s="30"/>
    </row>
    <row r="466" customFormat="false" ht="13.5" hidden="false" customHeight="true" outlineLevel="0" collapsed="false">
      <c r="A466" s="45"/>
      <c r="B466" s="30"/>
      <c r="C466" s="30"/>
      <c r="D466" s="30"/>
      <c r="E466" s="46"/>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45"/>
      <c r="AV466" s="30"/>
      <c r="AW466" s="30"/>
      <c r="AX466" s="30"/>
      <c r="AY466" s="30"/>
      <c r="AZ466" s="30"/>
      <c r="BA466" s="30"/>
      <c r="BB466" s="30"/>
      <c r="BC466" s="30"/>
      <c r="BD466" s="30"/>
      <c r="BE466" s="30"/>
      <c r="BF466" s="30"/>
      <c r="BG466" s="30"/>
      <c r="BH466" s="30"/>
      <c r="BI466" s="30"/>
    </row>
    <row r="467" customFormat="false" ht="13.5" hidden="false" customHeight="true" outlineLevel="0" collapsed="false">
      <c r="A467" s="45"/>
      <c r="B467" s="30"/>
      <c r="C467" s="30"/>
      <c r="D467" s="30"/>
      <c r="E467" s="46"/>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45"/>
      <c r="AV467" s="30"/>
      <c r="AW467" s="30"/>
      <c r="AX467" s="30"/>
      <c r="AY467" s="30"/>
      <c r="AZ467" s="30"/>
      <c r="BA467" s="30"/>
      <c r="BB467" s="30"/>
      <c r="BC467" s="30"/>
      <c r="BD467" s="30"/>
      <c r="BE467" s="30"/>
      <c r="BF467" s="30"/>
      <c r="BG467" s="30"/>
      <c r="BH467" s="30"/>
      <c r="BI467" s="30"/>
    </row>
    <row r="468" customFormat="false" ht="13.5" hidden="false" customHeight="true" outlineLevel="0" collapsed="false">
      <c r="A468" s="45"/>
      <c r="B468" s="30"/>
      <c r="C468" s="30"/>
      <c r="D468" s="30"/>
      <c r="E468" s="46"/>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45"/>
      <c r="AV468" s="30"/>
      <c r="AW468" s="30"/>
      <c r="AX468" s="30"/>
      <c r="AY468" s="30"/>
      <c r="AZ468" s="30"/>
      <c r="BA468" s="30"/>
      <c r="BB468" s="30"/>
      <c r="BC468" s="30"/>
      <c r="BD468" s="30"/>
      <c r="BE468" s="30"/>
      <c r="BF468" s="30"/>
      <c r="BG468" s="30"/>
      <c r="BH468" s="30"/>
      <c r="BI468" s="30"/>
    </row>
    <row r="469" customFormat="false" ht="13.5" hidden="false" customHeight="true" outlineLevel="0" collapsed="false">
      <c r="A469" s="45"/>
      <c r="B469" s="30"/>
      <c r="C469" s="30"/>
      <c r="D469" s="30"/>
      <c r="E469" s="46"/>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45"/>
      <c r="AV469" s="30"/>
      <c r="AW469" s="30"/>
      <c r="AX469" s="30"/>
      <c r="AY469" s="30"/>
      <c r="AZ469" s="30"/>
      <c r="BA469" s="30"/>
      <c r="BB469" s="30"/>
      <c r="BC469" s="30"/>
      <c r="BD469" s="30"/>
      <c r="BE469" s="30"/>
      <c r="BF469" s="30"/>
      <c r="BG469" s="30"/>
      <c r="BH469" s="30"/>
      <c r="BI469" s="30"/>
    </row>
    <row r="470" customFormat="false" ht="13.5" hidden="false" customHeight="true" outlineLevel="0" collapsed="false">
      <c r="A470" s="45"/>
      <c r="B470" s="30"/>
      <c r="C470" s="30"/>
      <c r="D470" s="30"/>
      <c r="E470" s="46"/>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45"/>
      <c r="AV470" s="30"/>
      <c r="AW470" s="30"/>
      <c r="AX470" s="30"/>
      <c r="AY470" s="30"/>
      <c r="AZ470" s="30"/>
      <c r="BA470" s="30"/>
      <c r="BB470" s="30"/>
      <c r="BC470" s="30"/>
      <c r="BD470" s="30"/>
      <c r="BE470" s="30"/>
      <c r="BF470" s="30"/>
      <c r="BG470" s="30"/>
      <c r="BH470" s="30"/>
      <c r="BI470" s="30"/>
    </row>
    <row r="471" customFormat="false" ht="13.5" hidden="false" customHeight="true" outlineLevel="0" collapsed="false">
      <c r="A471" s="45"/>
      <c r="B471" s="30"/>
      <c r="C471" s="30"/>
      <c r="D471" s="30"/>
      <c r="E471" s="46"/>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45"/>
      <c r="AV471" s="30"/>
      <c r="AW471" s="30"/>
      <c r="AX471" s="30"/>
      <c r="AY471" s="30"/>
      <c r="AZ471" s="30"/>
      <c r="BA471" s="30"/>
      <c r="BB471" s="30"/>
      <c r="BC471" s="30"/>
      <c r="BD471" s="30"/>
      <c r="BE471" s="30"/>
      <c r="BF471" s="30"/>
      <c r="BG471" s="30"/>
      <c r="BH471" s="30"/>
      <c r="BI471" s="30"/>
    </row>
    <row r="472" customFormat="false" ht="13.5" hidden="false" customHeight="true" outlineLevel="0" collapsed="false">
      <c r="A472" s="45"/>
      <c r="B472" s="30"/>
      <c r="C472" s="30"/>
      <c r="D472" s="30"/>
      <c r="E472" s="46"/>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45"/>
      <c r="AV472" s="30"/>
      <c r="AW472" s="30"/>
      <c r="AX472" s="30"/>
      <c r="AY472" s="30"/>
      <c r="AZ472" s="30"/>
      <c r="BA472" s="30"/>
      <c r="BB472" s="30"/>
      <c r="BC472" s="30"/>
      <c r="BD472" s="30"/>
      <c r="BE472" s="30"/>
      <c r="BF472" s="30"/>
      <c r="BG472" s="30"/>
      <c r="BH472" s="30"/>
      <c r="BI472" s="30"/>
    </row>
    <row r="473" customFormat="false" ht="13.5" hidden="false" customHeight="true" outlineLevel="0" collapsed="false">
      <c r="A473" s="45"/>
      <c r="B473" s="30"/>
      <c r="C473" s="30"/>
      <c r="D473" s="30"/>
      <c r="E473" s="46"/>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45"/>
      <c r="AV473" s="30"/>
      <c r="AW473" s="30"/>
      <c r="AX473" s="30"/>
      <c r="AY473" s="30"/>
      <c r="AZ473" s="30"/>
      <c r="BA473" s="30"/>
      <c r="BB473" s="30"/>
      <c r="BC473" s="30"/>
      <c r="BD473" s="30"/>
      <c r="BE473" s="30"/>
      <c r="BF473" s="30"/>
      <c r="BG473" s="30"/>
      <c r="BH473" s="30"/>
      <c r="BI473" s="30"/>
    </row>
    <row r="474" customFormat="false" ht="13.5" hidden="false" customHeight="true" outlineLevel="0" collapsed="false">
      <c r="A474" s="45"/>
      <c r="B474" s="30"/>
      <c r="C474" s="30"/>
      <c r="D474" s="30"/>
      <c r="E474" s="46"/>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45"/>
      <c r="AV474" s="30"/>
      <c r="AW474" s="30"/>
      <c r="AX474" s="30"/>
      <c r="AY474" s="30"/>
      <c r="AZ474" s="30"/>
      <c r="BA474" s="30"/>
      <c r="BB474" s="30"/>
      <c r="BC474" s="30"/>
      <c r="BD474" s="30"/>
      <c r="BE474" s="30"/>
      <c r="BF474" s="30"/>
      <c r="BG474" s="30"/>
      <c r="BH474" s="30"/>
      <c r="BI474" s="30"/>
    </row>
    <row r="475" customFormat="false" ht="13.5" hidden="false" customHeight="true" outlineLevel="0" collapsed="false">
      <c r="A475" s="45"/>
      <c r="B475" s="30"/>
      <c r="C475" s="30"/>
      <c r="D475" s="30"/>
      <c r="E475" s="46"/>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45"/>
      <c r="AV475" s="30"/>
      <c r="AW475" s="30"/>
      <c r="AX475" s="30"/>
      <c r="AY475" s="30"/>
      <c r="AZ475" s="30"/>
      <c r="BA475" s="30"/>
      <c r="BB475" s="30"/>
      <c r="BC475" s="30"/>
      <c r="BD475" s="30"/>
      <c r="BE475" s="30"/>
      <c r="BF475" s="30"/>
      <c r="BG475" s="30"/>
      <c r="BH475" s="30"/>
      <c r="BI475" s="30"/>
    </row>
    <row r="476" customFormat="false" ht="13.5" hidden="false" customHeight="true" outlineLevel="0" collapsed="false">
      <c r="A476" s="45"/>
      <c r="B476" s="30"/>
      <c r="C476" s="30"/>
      <c r="D476" s="30"/>
      <c r="E476" s="46"/>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45"/>
      <c r="AV476" s="30"/>
      <c r="AW476" s="30"/>
      <c r="AX476" s="30"/>
      <c r="AY476" s="30"/>
      <c r="AZ476" s="30"/>
      <c r="BA476" s="30"/>
      <c r="BB476" s="30"/>
      <c r="BC476" s="30"/>
      <c r="BD476" s="30"/>
      <c r="BE476" s="30"/>
      <c r="BF476" s="30"/>
      <c r="BG476" s="30"/>
      <c r="BH476" s="30"/>
      <c r="BI476" s="30"/>
    </row>
    <row r="477" customFormat="false" ht="13.5" hidden="false" customHeight="true" outlineLevel="0" collapsed="false">
      <c r="A477" s="45"/>
      <c r="B477" s="30"/>
      <c r="C477" s="30"/>
      <c r="D477" s="30"/>
      <c r="E477" s="46"/>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45"/>
      <c r="AV477" s="30"/>
      <c r="AW477" s="30"/>
      <c r="AX477" s="30"/>
      <c r="AY477" s="30"/>
      <c r="AZ477" s="30"/>
      <c r="BA477" s="30"/>
      <c r="BB477" s="30"/>
      <c r="BC477" s="30"/>
      <c r="BD477" s="30"/>
      <c r="BE477" s="30"/>
      <c r="BF477" s="30"/>
      <c r="BG477" s="30"/>
      <c r="BH477" s="30"/>
      <c r="BI477" s="30"/>
    </row>
    <row r="478" customFormat="false" ht="13.5" hidden="false" customHeight="true" outlineLevel="0" collapsed="false">
      <c r="A478" s="45"/>
      <c r="B478" s="30"/>
      <c r="C478" s="30"/>
      <c r="D478" s="30"/>
      <c r="E478" s="46"/>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45"/>
      <c r="AV478" s="30"/>
      <c r="AW478" s="30"/>
      <c r="AX478" s="30"/>
      <c r="AY478" s="30"/>
      <c r="AZ478" s="30"/>
      <c r="BA478" s="30"/>
      <c r="BB478" s="30"/>
      <c r="BC478" s="30"/>
      <c r="BD478" s="30"/>
      <c r="BE478" s="30"/>
      <c r="BF478" s="30"/>
      <c r="BG478" s="30"/>
      <c r="BH478" s="30"/>
      <c r="BI478" s="30"/>
    </row>
    <row r="479" customFormat="false" ht="13.5" hidden="false" customHeight="true" outlineLevel="0" collapsed="false">
      <c r="A479" s="45"/>
      <c r="B479" s="30"/>
      <c r="C479" s="30"/>
      <c r="D479" s="30"/>
      <c r="E479" s="46"/>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45"/>
      <c r="AV479" s="30"/>
      <c r="AW479" s="30"/>
      <c r="AX479" s="30"/>
      <c r="AY479" s="30"/>
      <c r="AZ479" s="30"/>
      <c r="BA479" s="30"/>
      <c r="BB479" s="30"/>
      <c r="BC479" s="30"/>
      <c r="BD479" s="30"/>
      <c r="BE479" s="30"/>
      <c r="BF479" s="30"/>
      <c r="BG479" s="30"/>
      <c r="BH479" s="30"/>
      <c r="BI479" s="30"/>
    </row>
    <row r="480" customFormat="false" ht="13.5" hidden="false" customHeight="true" outlineLevel="0" collapsed="false">
      <c r="A480" s="45"/>
      <c r="B480" s="30"/>
      <c r="C480" s="30"/>
      <c r="D480" s="30"/>
      <c r="E480" s="46"/>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45"/>
      <c r="AV480" s="30"/>
      <c r="AW480" s="30"/>
      <c r="AX480" s="30"/>
      <c r="AY480" s="30"/>
      <c r="AZ480" s="30"/>
      <c r="BA480" s="30"/>
      <c r="BB480" s="30"/>
      <c r="BC480" s="30"/>
      <c r="BD480" s="30"/>
      <c r="BE480" s="30"/>
      <c r="BF480" s="30"/>
      <c r="BG480" s="30"/>
      <c r="BH480" s="30"/>
      <c r="BI480" s="30"/>
    </row>
    <row r="481" customFormat="false" ht="13.5" hidden="false" customHeight="true" outlineLevel="0" collapsed="false">
      <c r="A481" s="45"/>
      <c r="B481" s="30"/>
      <c r="C481" s="30"/>
      <c r="D481" s="30"/>
      <c r="E481" s="46"/>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45"/>
      <c r="AV481" s="30"/>
      <c r="AW481" s="30"/>
      <c r="AX481" s="30"/>
      <c r="AY481" s="30"/>
      <c r="AZ481" s="30"/>
      <c r="BA481" s="30"/>
      <c r="BB481" s="30"/>
      <c r="BC481" s="30"/>
      <c r="BD481" s="30"/>
      <c r="BE481" s="30"/>
      <c r="BF481" s="30"/>
      <c r="BG481" s="30"/>
      <c r="BH481" s="30"/>
      <c r="BI481" s="30"/>
    </row>
    <row r="482" customFormat="false" ht="13.5" hidden="false" customHeight="true" outlineLevel="0" collapsed="false">
      <c r="A482" s="45"/>
      <c r="B482" s="30"/>
      <c r="C482" s="30"/>
      <c r="D482" s="30"/>
      <c r="E482" s="46"/>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45"/>
      <c r="AV482" s="30"/>
      <c r="AW482" s="30"/>
      <c r="AX482" s="30"/>
      <c r="AY482" s="30"/>
      <c r="AZ482" s="30"/>
      <c r="BA482" s="30"/>
      <c r="BB482" s="30"/>
      <c r="BC482" s="30"/>
      <c r="BD482" s="30"/>
      <c r="BE482" s="30"/>
      <c r="BF482" s="30"/>
      <c r="BG482" s="30"/>
      <c r="BH482" s="30"/>
      <c r="BI482" s="30"/>
    </row>
    <row r="483" customFormat="false" ht="13.5" hidden="false" customHeight="true" outlineLevel="0" collapsed="false">
      <c r="A483" s="45"/>
      <c r="B483" s="30"/>
      <c r="C483" s="30"/>
      <c r="D483" s="30"/>
      <c r="E483" s="46"/>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45"/>
      <c r="AV483" s="30"/>
      <c r="AW483" s="30"/>
      <c r="AX483" s="30"/>
      <c r="AY483" s="30"/>
      <c r="AZ483" s="30"/>
      <c r="BA483" s="30"/>
      <c r="BB483" s="30"/>
      <c r="BC483" s="30"/>
      <c r="BD483" s="30"/>
      <c r="BE483" s="30"/>
      <c r="BF483" s="30"/>
      <c r="BG483" s="30"/>
      <c r="BH483" s="30"/>
      <c r="BI483" s="30"/>
    </row>
    <row r="484" customFormat="false" ht="13.5" hidden="false" customHeight="true" outlineLevel="0" collapsed="false">
      <c r="A484" s="45"/>
      <c r="B484" s="30"/>
      <c r="C484" s="30"/>
      <c r="D484" s="30"/>
      <c r="E484" s="46"/>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45"/>
      <c r="AV484" s="30"/>
      <c r="AW484" s="30"/>
      <c r="AX484" s="30"/>
      <c r="AY484" s="30"/>
      <c r="AZ484" s="30"/>
      <c r="BA484" s="30"/>
      <c r="BB484" s="30"/>
      <c r="BC484" s="30"/>
      <c r="BD484" s="30"/>
      <c r="BE484" s="30"/>
      <c r="BF484" s="30"/>
      <c r="BG484" s="30"/>
      <c r="BH484" s="30"/>
      <c r="BI484" s="30"/>
    </row>
    <row r="485" customFormat="false" ht="13.5" hidden="false" customHeight="true" outlineLevel="0" collapsed="false">
      <c r="A485" s="45"/>
      <c r="B485" s="30"/>
      <c r="C485" s="30"/>
      <c r="D485" s="30"/>
      <c r="E485" s="46"/>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45"/>
      <c r="AV485" s="30"/>
      <c r="AW485" s="30"/>
      <c r="AX485" s="30"/>
      <c r="AY485" s="30"/>
      <c r="AZ485" s="30"/>
      <c r="BA485" s="30"/>
      <c r="BB485" s="30"/>
      <c r="BC485" s="30"/>
      <c r="BD485" s="30"/>
      <c r="BE485" s="30"/>
      <c r="BF485" s="30"/>
      <c r="BG485" s="30"/>
      <c r="BH485" s="30"/>
      <c r="BI485" s="30"/>
    </row>
    <row r="486" customFormat="false" ht="13.5" hidden="false" customHeight="true" outlineLevel="0" collapsed="false">
      <c r="A486" s="45"/>
      <c r="B486" s="30"/>
      <c r="C486" s="30"/>
      <c r="D486" s="30"/>
      <c r="E486" s="46"/>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45"/>
      <c r="AV486" s="30"/>
      <c r="AW486" s="30"/>
      <c r="AX486" s="30"/>
      <c r="AY486" s="30"/>
      <c r="AZ486" s="30"/>
      <c r="BA486" s="30"/>
      <c r="BB486" s="30"/>
      <c r="BC486" s="30"/>
      <c r="BD486" s="30"/>
      <c r="BE486" s="30"/>
      <c r="BF486" s="30"/>
      <c r="BG486" s="30"/>
      <c r="BH486" s="30"/>
      <c r="BI486" s="30"/>
    </row>
    <row r="487" customFormat="false" ht="13.5" hidden="false" customHeight="true" outlineLevel="0" collapsed="false">
      <c r="A487" s="45"/>
      <c r="B487" s="30"/>
      <c r="C487" s="30"/>
      <c r="D487" s="30"/>
      <c r="E487" s="46"/>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45"/>
      <c r="AV487" s="30"/>
      <c r="AW487" s="30"/>
      <c r="AX487" s="30"/>
      <c r="AY487" s="30"/>
      <c r="AZ487" s="30"/>
      <c r="BA487" s="30"/>
      <c r="BB487" s="30"/>
      <c r="BC487" s="30"/>
      <c r="BD487" s="30"/>
      <c r="BE487" s="30"/>
      <c r="BF487" s="30"/>
      <c r="BG487" s="30"/>
      <c r="BH487" s="30"/>
      <c r="BI487" s="30"/>
    </row>
    <row r="488" customFormat="false" ht="13.5" hidden="false" customHeight="true" outlineLevel="0" collapsed="false">
      <c r="A488" s="45"/>
      <c r="B488" s="30"/>
      <c r="C488" s="30"/>
      <c r="D488" s="30"/>
      <c r="E488" s="46"/>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45"/>
      <c r="AV488" s="30"/>
      <c r="AW488" s="30"/>
      <c r="AX488" s="30"/>
      <c r="AY488" s="30"/>
      <c r="AZ488" s="30"/>
      <c r="BA488" s="30"/>
      <c r="BB488" s="30"/>
      <c r="BC488" s="30"/>
      <c r="BD488" s="30"/>
      <c r="BE488" s="30"/>
      <c r="BF488" s="30"/>
      <c r="BG488" s="30"/>
      <c r="BH488" s="30"/>
      <c r="BI488" s="30"/>
    </row>
    <row r="489" customFormat="false" ht="13.5" hidden="false" customHeight="true" outlineLevel="0" collapsed="false">
      <c r="A489" s="45"/>
      <c r="B489" s="30"/>
      <c r="C489" s="30"/>
      <c r="D489" s="30"/>
      <c r="E489" s="46"/>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45"/>
      <c r="AV489" s="30"/>
      <c r="AW489" s="30"/>
      <c r="AX489" s="30"/>
      <c r="AY489" s="30"/>
      <c r="AZ489" s="30"/>
      <c r="BA489" s="30"/>
      <c r="BB489" s="30"/>
      <c r="BC489" s="30"/>
      <c r="BD489" s="30"/>
      <c r="BE489" s="30"/>
      <c r="BF489" s="30"/>
      <c r="BG489" s="30"/>
      <c r="BH489" s="30"/>
      <c r="BI489" s="30"/>
    </row>
    <row r="490" customFormat="false" ht="13.5" hidden="false" customHeight="true" outlineLevel="0" collapsed="false">
      <c r="A490" s="45"/>
      <c r="B490" s="30"/>
      <c r="C490" s="30"/>
      <c r="D490" s="30"/>
      <c r="E490" s="46"/>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c r="AU490" s="45"/>
      <c r="AV490" s="30"/>
      <c r="AW490" s="30"/>
      <c r="AX490" s="30"/>
      <c r="AY490" s="30"/>
      <c r="AZ490" s="30"/>
      <c r="BA490" s="30"/>
      <c r="BB490" s="30"/>
      <c r="BC490" s="30"/>
      <c r="BD490" s="30"/>
      <c r="BE490" s="30"/>
      <c r="BF490" s="30"/>
      <c r="BG490" s="30"/>
      <c r="BH490" s="30"/>
      <c r="BI490" s="30"/>
    </row>
    <row r="491" customFormat="false" ht="13.5" hidden="false" customHeight="true" outlineLevel="0" collapsed="false">
      <c r="A491" s="45"/>
      <c r="B491" s="30"/>
      <c r="C491" s="30"/>
      <c r="D491" s="30"/>
      <c r="E491" s="46"/>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c r="AU491" s="45"/>
      <c r="AV491" s="30"/>
      <c r="AW491" s="30"/>
      <c r="AX491" s="30"/>
      <c r="AY491" s="30"/>
      <c r="AZ491" s="30"/>
      <c r="BA491" s="30"/>
      <c r="BB491" s="30"/>
      <c r="BC491" s="30"/>
      <c r="BD491" s="30"/>
      <c r="BE491" s="30"/>
      <c r="BF491" s="30"/>
      <c r="BG491" s="30"/>
      <c r="BH491" s="30"/>
      <c r="BI491" s="30"/>
    </row>
    <row r="492" customFormat="false" ht="13.5" hidden="false" customHeight="true" outlineLevel="0" collapsed="false">
      <c r="A492" s="45"/>
      <c r="B492" s="30"/>
      <c r="C492" s="30"/>
      <c r="D492" s="30"/>
      <c r="E492" s="46"/>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c r="AU492" s="45"/>
      <c r="AV492" s="30"/>
      <c r="AW492" s="30"/>
      <c r="AX492" s="30"/>
      <c r="AY492" s="30"/>
      <c r="AZ492" s="30"/>
      <c r="BA492" s="30"/>
      <c r="BB492" s="30"/>
      <c r="BC492" s="30"/>
      <c r="BD492" s="30"/>
      <c r="BE492" s="30"/>
      <c r="BF492" s="30"/>
      <c r="BG492" s="30"/>
      <c r="BH492" s="30"/>
      <c r="BI492" s="30"/>
    </row>
    <row r="493" customFormat="false" ht="13.5" hidden="false" customHeight="true" outlineLevel="0" collapsed="false">
      <c r="A493" s="45"/>
      <c r="B493" s="30"/>
      <c r="C493" s="30"/>
      <c r="D493" s="30"/>
      <c r="E493" s="46"/>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c r="AU493" s="45"/>
      <c r="AV493" s="30"/>
      <c r="AW493" s="30"/>
      <c r="AX493" s="30"/>
      <c r="AY493" s="30"/>
      <c r="AZ493" s="30"/>
      <c r="BA493" s="30"/>
      <c r="BB493" s="30"/>
      <c r="BC493" s="30"/>
      <c r="BD493" s="30"/>
      <c r="BE493" s="30"/>
      <c r="BF493" s="30"/>
      <c r="BG493" s="30"/>
      <c r="BH493" s="30"/>
      <c r="BI493" s="30"/>
    </row>
    <row r="494" customFormat="false" ht="13.5" hidden="false" customHeight="true" outlineLevel="0" collapsed="false">
      <c r="A494" s="45"/>
      <c r="B494" s="30"/>
      <c r="C494" s="30"/>
      <c r="D494" s="30"/>
      <c r="E494" s="46"/>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c r="AU494" s="45"/>
      <c r="AV494" s="30"/>
      <c r="AW494" s="30"/>
      <c r="AX494" s="30"/>
      <c r="AY494" s="30"/>
      <c r="AZ494" s="30"/>
      <c r="BA494" s="30"/>
      <c r="BB494" s="30"/>
      <c r="BC494" s="30"/>
      <c r="BD494" s="30"/>
      <c r="BE494" s="30"/>
      <c r="BF494" s="30"/>
      <c r="BG494" s="30"/>
      <c r="BH494" s="30"/>
      <c r="BI494" s="30"/>
    </row>
    <row r="495" customFormat="false" ht="13.5" hidden="false" customHeight="true" outlineLevel="0" collapsed="false">
      <c r="A495" s="45"/>
      <c r="B495" s="30"/>
      <c r="C495" s="30"/>
      <c r="D495" s="30"/>
      <c r="E495" s="46"/>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c r="AU495" s="45"/>
      <c r="AV495" s="30"/>
      <c r="AW495" s="30"/>
      <c r="AX495" s="30"/>
      <c r="AY495" s="30"/>
      <c r="AZ495" s="30"/>
      <c r="BA495" s="30"/>
      <c r="BB495" s="30"/>
      <c r="BC495" s="30"/>
      <c r="BD495" s="30"/>
      <c r="BE495" s="30"/>
      <c r="BF495" s="30"/>
      <c r="BG495" s="30"/>
      <c r="BH495" s="30"/>
      <c r="BI495" s="30"/>
    </row>
    <row r="496" customFormat="false" ht="13.5" hidden="false" customHeight="true" outlineLevel="0" collapsed="false">
      <c r="A496" s="45"/>
      <c r="B496" s="30"/>
      <c r="C496" s="30"/>
      <c r="D496" s="30"/>
      <c r="E496" s="46"/>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45"/>
      <c r="AV496" s="30"/>
      <c r="AW496" s="30"/>
      <c r="AX496" s="30"/>
      <c r="AY496" s="30"/>
      <c r="AZ496" s="30"/>
      <c r="BA496" s="30"/>
      <c r="BB496" s="30"/>
      <c r="BC496" s="30"/>
      <c r="BD496" s="30"/>
      <c r="BE496" s="30"/>
      <c r="BF496" s="30"/>
      <c r="BG496" s="30"/>
      <c r="BH496" s="30"/>
      <c r="BI496" s="30"/>
    </row>
    <row r="497" customFormat="false" ht="13.5" hidden="false" customHeight="true" outlineLevel="0" collapsed="false">
      <c r="A497" s="45"/>
      <c r="B497" s="30"/>
      <c r="C497" s="30"/>
      <c r="D497" s="30"/>
      <c r="E497" s="46"/>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45"/>
      <c r="AV497" s="30"/>
      <c r="AW497" s="30"/>
      <c r="AX497" s="30"/>
      <c r="AY497" s="30"/>
      <c r="AZ497" s="30"/>
      <c r="BA497" s="30"/>
      <c r="BB497" s="30"/>
      <c r="BC497" s="30"/>
      <c r="BD497" s="30"/>
      <c r="BE497" s="30"/>
      <c r="BF497" s="30"/>
      <c r="BG497" s="30"/>
      <c r="BH497" s="30"/>
      <c r="BI497" s="30"/>
    </row>
    <row r="498" customFormat="false" ht="13.5" hidden="false" customHeight="true" outlineLevel="0" collapsed="false">
      <c r="A498" s="45"/>
      <c r="B498" s="30"/>
      <c r="C498" s="30"/>
      <c r="D498" s="30"/>
      <c r="E498" s="46"/>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45"/>
      <c r="AV498" s="30"/>
      <c r="AW498" s="30"/>
      <c r="AX498" s="30"/>
      <c r="AY498" s="30"/>
      <c r="AZ498" s="30"/>
      <c r="BA498" s="30"/>
      <c r="BB498" s="30"/>
      <c r="BC498" s="30"/>
      <c r="BD498" s="30"/>
      <c r="BE498" s="30"/>
      <c r="BF498" s="30"/>
      <c r="BG498" s="30"/>
      <c r="BH498" s="30"/>
      <c r="BI498" s="30"/>
    </row>
    <row r="499" customFormat="false" ht="13.5" hidden="false" customHeight="true" outlineLevel="0" collapsed="false">
      <c r="A499" s="45"/>
      <c r="B499" s="30"/>
      <c r="C499" s="30"/>
      <c r="D499" s="30"/>
      <c r="E499" s="46"/>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45"/>
      <c r="AV499" s="30"/>
      <c r="AW499" s="30"/>
      <c r="AX499" s="30"/>
      <c r="AY499" s="30"/>
      <c r="AZ499" s="30"/>
      <c r="BA499" s="30"/>
      <c r="BB499" s="30"/>
      <c r="BC499" s="30"/>
      <c r="BD499" s="30"/>
      <c r="BE499" s="30"/>
      <c r="BF499" s="30"/>
      <c r="BG499" s="30"/>
      <c r="BH499" s="30"/>
      <c r="BI499" s="30"/>
    </row>
    <row r="500" customFormat="false" ht="13.5" hidden="false" customHeight="true" outlineLevel="0" collapsed="false">
      <c r="A500" s="45"/>
      <c r="B500" s="30"/>
      <c r="C500" s="30"/>
      <c r="D500" s="30"/>
      <c r="E500" s="46"/>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45"/>
      <c r="AV500" s="30"/>
      <c r="AW500" s="30"/>
      <c r="AX500" s="30"/>
      <c r="AY500" s="30"/>
      <c r="AZ500" s="30"/>
      <c r="BA500" s="30"/>
      <c r="BB500" s="30"/>
      <c r="BC500" s="30"/>
      <c r="BD500" s="30"/>
      <c r="BE500" s="30"/>
      <c r="BF500" s="30"/>
      <c r="BG500" s="30"/>
      <c r="BH500" s="30"/>
      <c r="BI500" s="30"/>
    </row>
    <row r="501" customFormat="false" ht="13.5" hidden="false" customHeight="true" outlineLevel="0" collapsed="false">
      <c r="A501" s="45"/>
      <c r="B501" s="30"/>
      <c r="C501" s="30"/>
      <c r="D501" s="30"/>
      <c r="E501" s="46"/>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45"/>
      <c r="AV501" s="30"/>
      <c r="AW501" s="30"/>
      <c r="AX501" s="30"/>
      <c r="AY501" s="30"/>
      <c r="AZ501" s="30"/>
      <c r="BA501" s="30"/>
      <c r="BB501" s="30"/>
      <c r="BC501" s="30"/>
      <c r="BD501" s="30"/>
      <c r="BE501" s="30"/>
      <c r="BF501" s="30"/>
      <c r="BG501" s="30"/>
      <c r="BH501" s="30"/>
      <c r="BI501" s="30"/>
    </row>
    <row r="502" customFormat="false" ht="13.5" hidden="false" customHeight="true" outlineLevel="0" collapsed="false">
      <c r="A502" s="45"/>
      <c r="B502" s="30"/>
      <c r="C502" s="30"/>
      <c r="D502" s="30"/>
      <c r="E502" s="46"/>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45"/>
      <c r="AV502" s="30"/>
      <c r="AW502" s="30"/>
      <c r="AX502" s="30"/>
      <c r="AY502" s="30"/>
      <c r="AZ502" s="30"/>
      <c r="BA502" s="30"/>
      <c r="BB502" s="30"/>
      <c r="BC502" s="30"/>
      <c r="BD502" s="30"/>
      <c r="BE502" s="30"/>
      <c r="BF502" s="30"/>
      <c r="BG502" s="30"/>
      <c r="BH502" s="30"/>
      <c r="BI502" s="30"/>
    </row>
    <row r="503" customFormat="false" ht="13.5" hidden="false" customHeight="true" outlineLevel="0" collapsed="false">
      <c r="A503" s="45"/>
      <c r="B503" s="30"/>
      <c r="C503" s="30"/>
      <c r="D503" s="30"/>
      <c r="E503" s="46"/>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45"/>
      <c r="AV503" s="30"/>
      <c r="AW503" s="30"/>
      <c r="AX503" s="30"/>
      <c r="AY503" s="30"/>
      <c r="AZ503" s="30"/>
      <c r="BA503" s="30"/>
      <c r="BB503" s="30"/>
      <c r="BC503" s="30"/>
      <c r="BD503" s="30"/>
      <c r="BE503" s="30"/>
      <c r="BF503" s="30"/>
      <c r="BG503" s="30"/>
      <c r="BH503" s="30"/>
      <c r="BI503" s="30"/>
    </row>
    <row r="504" customFormat="false" ht="13.5" hidden="false" customHeight="true" outlineLevel="0" collapsed="false">
      <c r="A504" s="45"/>
      <c r="B504" s="30"/>
      <c r="C504" s="30"/>
      <c r="D504" s="30"/>
      <c r="E504" s="46"/>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45"/>
      <c r="AV504" s="30"/>
      <c r="AW504" s="30"/>
      <c r="AX504" s="30"/>
      <c r="AY504" s="30"/>
      <c r="AZ504" s="30"/>
      <c r="BA504" s="30"/>
      <c r="BB504" s="30"/>
      <c r="BC504" s="30"/>
      <c r="BD504" s="30"/>
      <c r="BE504" s="30"/>
      <c r="BF504" s="30"/>
      <c r="BG504" s="30"/>
      <c r="BH504" s="30"/>
      <c r="BI504" s="30"/>
    </row>
    <row r="505" customFormat="false" ht="13.5" hidden="false" customHeight="true" outlineLevel="0" collapsed="false">
      <c r="A505" s="45"/>
      <c r="B505" s="30"/>
      <c r="C505" s="30"/>
      <c r="D505" s="30"/>
      <c r="E505" s="46"/>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45"/>
      <c r="AV505" s="30"/>
      <c r="AW505" s="30"/>
      <c r="AX505" s="30"/>
      <c r="AY505" s="30"/>
      <c r="AZ505" s="30"/>
      <c r="BA505" s="30"/>
      <c r="BB505" s="30"/>
      <c r="BC505" s="30"/>
      <c r="BD505" s="30"/>
      <c r="BE505" s="30"/>
      <c r="BF505" s="30"/>
      <c r="BG505" s="30"/>
      <c r="BH505" s="30"/>
      <c r="BI505" s="30"/>
    </row>
    <row r="506" customFormat="false" ht="13.5" hidden="false" customHeight="true" outlineLevel="0" collapsed="false">
      <c r="A506" s="45"/>
      <c r="B506" s="30"/>
      <c r="C506" s="30"/>
      <c r="D506" s="30"/>
      <c r="E506" s="46"/>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45"/>
      <c r="AV506" s="30"/>
      <c r="AW506" s="30"/>
      <c r="AX506" s="30"/>
      <c r="AY506" s="30"/>
      <c r="AZ506" s="30"/>
      <c r="BA506" s="30"/>
      <c r="BB506" s="30"/>
      <c r="BC506" s="30"/>
      <c r="BD506" s="30"/>
      <c r="BE506" s="30"/>
      <c r="BF506" s="30"/>
      <c r="BG506" s="30"/>
      <c r="BH506" s="30"/>
      <c r="BI506" s="30"/>
    </row>
    <row r="507" customFormat="false" ht="13.5" hidden="false" customHeight="true" outlineLevel="0" collapsed="false">
      <c r="A507" s="45"/>
      <c r="B507" s="30"/>
      <c r="C507" s="30"/>
      <c r="D507" s="30"/>
      <c r="E507" s="46"/>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45"/>
      <c r="AV507" s="30"/>
      <c r="AW507" s="30"/>
      <c r="AX507" s="30"/>
      <c r="AY507" s="30"/>
      <c r="AZ507" s="30"/>
      <c r="BA507" s="30"/>
      <c r="BB507" s="30"/>
      <c r="BC507" s="30"/>
      <c r="BD507" s="30"/>
      <c r="BE507" s="30"/>
      <c r="BF507" s="30"/>
      <c r="BG507" s="30"/>
      <c r="BH507" s="30"/>
      <c r="BI507" s="30"/>
    </row>
    <row r="508" customFormat="false" ht="13.5" hidden="false" customHeight="true" outlineLevel="0" collapsed="false">
      <c r="A508" s="45"/>
      <c r="B508" s="30"/>
      <c r="C508" s="30"/>
      <c r="D508" s="30"/>
      <c r="E508" s="46"/>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45"/>
      <c r="AV508" s="30"/>
      <c r="AW508" s="30"/>
      <c r="AX508" s="30"/>
      <c r="AY508" s="30"/>
      <c r="AZ508" s="30"/>
      <c r="BA508" s="30"/>
      <c r="BB508" s="30"/>
      <c r="BC508" s="30"/>
      <c r="BD508" s="30"/>
      <c r="BE508" s="30"/>
      <c r="BF508" s="30"/>
      <c r="BG508" s="30"/>
      <c r="BH508" s="30"/>
      <c r="BI508" s="30"/>
    </row>
    <row r="509" customFormat="false" ht="13.5" hidden="false" customHeight="true" outlineLevel="0" collapsed="false">
      <c r="A509" s="45"/>
      <c r="B509" s="30"/>
      <c r="C509" s="30"/>
      <c r="D509" s="30"/>
      <c r="E509" s="46"/>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45"/>
      <c r="AV509" s="30"/>
      <c r="AW509" s="30"/>
      <c r="AX509" s="30"/>
      <c r="AY509" s="30"/>
      <c r="AZ509" s="30"/>
      <c r="BA509" s="30"/>
      <c r="BB509" s="30"/>
      <c r="BC509" s="30"/>
      <c r="BD509" s="30"/>
      <c r="BE509" s="30"/>
      <c r="BF509" s="30"/>
      <c r="BG509" s="30"/>
      <c r="BH509" s="30"/>
      <c r="BI509" s="30"/>
    </row>
    <row r="510" customFormat="false" ht="13.5" hidden="false" customHeight="true" outlineLevel="0" collapsed="false">
      <c r="A510" s="45"/>
      <c r="B510" s="30"/>
      <c r="C510" s="30"/>
      <c r="D510" s="30"/>
      <c r="E510" s="46"/>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45"/>
      <c r="AV510" s="30"/>
      <c r="AW510" s="30"/>
      <c r="AX510" s="30"/>
      <c r="AY510" s="30"/>
      <c r="AZ510" s="30"/>
      <c r="BA510" s="30"/>
      <c r="BB510" s="30"/>
      <c r="BC510" s="30"/>
      <c r="BD510" s="30"/>
      <c r="BE510" s="30"/>
      <c r="BF510" s="30"/>
      <c r="BG510" s="30"/>
      <c r="BH510" s="30"/>
      <c r="BI510" s="30"/>
    </row>
    <row r="511" customFormat="false" ht="13.5" hidden="false" customHeight="true" outlineLevel="0" collapsed="false">
      <c r="A511" s="45"/>
      <c r="B511" s="30"/>
      <c r="C511" s="30"/>
      <c r="D511" s="30"/>
      <c r="E511" s="46"/>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45"/>
      <c r="AV511" s="30"/>
      <c r="AW511" s="30"/>
      <c r="AX511" s="30"/>
      <c r="AY511" s="30"/>
      <c r="AZ511" s="30"/>
      <c r="BA511" s="30"/>
      <c r="BB511" s="30"/>
      <c r="BC511" s="30"/>
      <c r="BD511" s="30"/>
      <c r="BE511" s="30"/>
      <c r="BF511" s="30"/>
      <c r="BG511" s="30"/>
      <c r="BH511" s="30"/>
      <c r="BI511" s="30"/>
    </row>
    <row r="512" customFormat="false" ht="13.5" hidden="false" customHeight="true" outlineLevel="0" collapsed="false">
      <c r="A512" s="45"/>
      <c r="B512" s="30"/>
      <c r="C512" s="30"/>
      <c r="D512" s="30"/>
      <c r="E512" s="46"/>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45"/>
      <c r="AV512" s="30"/>
      <c r="AW512" s="30"/>
      <c r="AX512" s="30"/>
      <c r="AY512" s="30"/>
      <c r="AZ512" s="30"/>
      <c r="BA512" s="30"/>
      <c r="BB512" s="30"/>
      <c r="BC512" s="30"/>
      <c r="BD512" s="30"/>
      <c r="BE512" s="30"/>
      <c r="BF512" s="30"/>
      <c r="BG512" s="30"/>
      <c r="BH512" s="30"/>
      <c r="BI512" s="30"/>
    </row>
    <row r="513" customFormat="false" ht="13.5" hidden="false" customHeight="true" outlineLevel="0" collapsed="false">
      <c r="A513" s="45"/>
      <c r="B513" s="30"/>
      <c r="C513" s="30"/>
      <c r="D513" s="30"/>
      <c r="E513" s="46"/>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45"/>
      <c r="AV513" s="30"/>
      <c r="AW513" s="30"/>
      <c r="AX513" s="30"/>
      <c r="AY513" s="30"/>
      <c r="AZ513" s="30"/>
      <c r="BA513" s="30"/>
      <c r="BB513" s="30"/>
      <c r="BC513" s="30"/>
      <c r="BD513" s="30"/>
      <c r="BE513" s="30"/>
      <c r="BF513" s="30"/>
      <c r="BG513" s="30"/>
      <c r="BH513" s="30"/>
      <c r="BI513" s="30"/>
    </row>
    <row r="514" customFormat="false" ht="13.5" hidden="false" customHeight="true" outlineLevel="0" collapsed="false">
      <c r="A514" s="45"/>
      <c r="B514" s="30"/>
      <c r="C514" s="30"/>
      <c r="D514" s="30"/>
      <c r="E514" s="46"/>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45"/>
      <c r="AV514" s="30"/>
      <c r="AW514" s="30"/>
      <c r="AX514" s="30"/>
      <c r="AY514" s="30"/>
      <c r="AZ514" s="30"/>
      <c r="BA514" s="30"/>
      <c r="BB514" s="30"/>
      <c r="BC514" s="30"/>
      <c r="BD514" s="30"/>
      <c r="BE514" s="30"/>
      <c r="BF514" s="30"/>
      <c r="BG514" s="30"/>
      <c r="BH514" s="30"/>
      <c r="BI514" s="30"/>
    </row>
    <row r="515" customFormat="false" ht="13.5" hidden="false" customHeight="true" outlineLevel="0" collapsed="false">
      <c r="A515" s="45"/>
      <c r="B515" s="30"/>
      <c r="C515" s="30"/>
      <c r="D515" s="30"/>
      <c r="E515" s="46"/>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45"/>
      <c r="AV515" s="30"/>
      <c r="AW515" s="30"/>
      <c r="AX515" s="30"/>
      <c r="AY515" s="30"/>
      <c r="AZ515" s="30"/>
      <c r="BA515" s="30"/>
      <c r="BB515" s="30"/>
      <c r="BC515" s="30"/>
      <c r="BD515" s="30"/>
      <c r="BE515" s="30"/>
      <c r="BF515" s="30"/>
      <c r="BG515" s="30"/>
      <c r="BH515" s="30"/>
      <c r="BI515" s="30"/>
    </row>
    <row r="516" customFormat="false" ht="13.5" hidden="false" customHeight="true" outlineLevel="0" collapsed="false">
      <c r="A516" s="45"/>
      <c r="B516" s="30"/>
      <c r="C516" s="30"/>
      <c r="D516" s="30"/>
      <c r="E516" s="46"/>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45"/>
      <c r="AV516" s="30"/>
      <c r="AW516" s="30"/>
      <c r="AX516" s="30"/>
      <c r="AY516" s="30"/>
      <c r="AZ516" s="30"/>
      <c r="BA516" s="30"/>
      <c r="BB516" s="30"/>
      <c r="BC516" s="30"/>
      <c r="BD516" s="30"/>
      <c r="BE516" s="30"/>
      <c r="BF516" s="30"/>
      <c r="BG516" s="30"/>
      <c r="BH516" s="30"/>
      <c r="BI516" s="30"/>
    </row>
    <row r="517" customFormat="false" ht="13.5" hidden="false" customHeight="true" outlineLevel="0" collapsed="false">
      <c r="A517" s="45"/>
      <c r="B517" s="30"/>
      <c r="C517" s="30"/>
      <c r="D517" s="30"/>
      <c r="E517" s="46"/>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45"/>
      <c r="AV517" s="30"/>
      <c r="AW517" s="30"/>
      <c r="AX517" s="30"/>
      <c r="AY517" s="30"/>
      <c r="AZ517" s="30"/>
      <c r="BA517" s="30"/>
      <c r="BB517" s="30"/>
      <c r="BC517" s="30"/>
      <c r="BD517" s="30"/>
      <c r="BE517" s="30"/>
      <c r="BF517" s="30"/>
      <c r="BG517" s="30"/>
      <c r="BH517" s="30"/>
      <c r="BI517" s="30"/>
    </row>
    <row r="518" customFormat="false" ht="13.5" hidden="false" customHeight="true" outlineLevel="0" collapsed="false">
      <c r="A518" s="45"/>
      <c r="B518" s="30"/>
      <c r="C518" s="30"/>
      <c r="D518" s="30"/>
      <c r="E518" s="46"/>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45"/>
      <c r="AV518" s="30"/>
      <c r="AW518" s="30"/>
      <c r="AX518" s="30"/>
      <c r="AY518" s="30"/>
      <c r="AZ518" s="30"/>
      <c r="BA518" s="30"/>
      <c r="BB518" s="30"/>
      <c r="BC518" s="30"/>
      <c r="BD518" s="30"/>
      <c r="BE518" s="30"/>
      <c r="BF518" s="30"/>
      <c r="BG518" s="30"/>
      <c r="BH518" s="30"/>
      <c r="BI518" s="30"/>
    </row>
    <row r="519" customFormat="false" ht="13.5" hidden="false" customHeight="true" outlineLevel="0" collapsed="false">
      <c r="A519" s="45"/>
      <c r="B519" s="30"/>
      <c r="C519" s="30"/>
      <c r="D519" s="30"/>
      <c r="E519" s="46"/>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45"/>
      <c r="AV519" s="30"/>
      <c r="AW519" s="30"/>
      <c r="AX519" s="30"/>
      <c r="AY519" s="30"/>
      <c r="AZ519" s="30"/>
      <c r="BA519" s="30"/>
      <c r="BB519" s="30"/>
      <c r="BC519" s="30"/>
      <c r="BD519" s="30"/>
      <c r="BE519" s="30"/>
      <c r="BF519" s="30"/>
      <c r="BG519" s="30"/>
      <c r="BH519" s="30"/>
      <c r="BI519" s="30"/>
    </row>
    <row r="520" customFormat="false" ht="13.5" hidden="false" customHeight="true" outlineLevel="0" collapsed="false">
      <c r="A520" s="45"/>
      <c r="B520" s="30"/>
      <c r="C520" s="30"/>
      <c r="D520" s="30"/>
      <c r="E520" s="46"/>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45"/>
      <c r="AV520" s="30"/>
      <c r="AW520" s="30"/>
      <c r="AX520" s="30"/>
      <c r="AY520" s="30"/>
      <c r="AZ520" s="30"/>
      <c r="BA520" s="30"/>
      <c r="BB520" s="30"/>
      <c r="BC520" s="30"/>
      <c r="BD520" s="30"/>
      <c r="BE520" s="30"/>
      <c r="BF520" s="30"/>
      <c r="BG520" s="30"/>
      <c r="BH520" s="30"/>
      <c r="BI520" s="30"/>
    </row>
    <row r="521" customFormat="false" ht="13.5" hidden="false" customHeight="true" outlineLevel="0" collapsed="false">
      <c r="A521" s="45"/>
      <c r="B521" s="30"/>
      <c r="C521" s="30"/>
      <c r="D521" s="30"/>
      <c r="E521" s="46"/>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45"/>
      <c r="AV521" s="30"/>
      <c r="AW521" s="30"/>
      <c r="AX521" s="30"/>
      <c r="AY521" s="30"/>
      <c r="AZ521" s="30"/>
      <c r="BA521" s="30"/>
      <c r="BB521" s="30"/>
      <c r="BC521" s="30"/>
      <c r="BD521" s="30"/>
      <c r="BE521" s="30"/>
      <c r="BF521" s="30"/>
      <c r="BG521" s="30"/>
      <c r="BH521" s="30"/>
      <c r="BI521" s="30"/>
    </row>
    <row r="522" customFormat="false" ht="13.5" hidden="false" customHeight="true" outlineLevel="0" collapsed="false">
      <c r="A522" s="45"/>
      <c r="B522" s="30"/>
      <c r="C522" s="30"/>
      <c r="D522" s="30"/>
      <c r="E522" s="46"/>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45"/>
      <c r="AV522" s="30"/>
      <c r="AW522" s="30"/>
      <c r="AX522" s="30"/>
      <c r="AY522" s="30"/>
      <c r="AZ522" s="30"/>
      <c r="BA522" s="30"/>
      <c r="BB522" s="30"/>
      <c r="BC522" s="30"/>
      <c r="BD522" s="30"/>
      <c r="BE522" s="30"/>
      <c r="BF522" s="30"/>
      <c r="BG522" s="30"/>
      <c r="BH522" s="30"/>
      <c r="BI522" s="30"/>
    </row>
    <row r="523" customFormat="false" ht="13.5" hidden="false" customHeight="true" outlineLevel="0" collapsed="false">
      <c r="A523" s="45"/>
      <c r="B523" s="30"/>
      <c r="C523" s="30"/>
      <c r="D523" s="30"/>
      <c r="E523" s="46"/>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45"/>
      <c r="AV523" s="30"/>
      <c r="AW523" s="30"/>
      <c r="AX523" s="30"/>
      <c r="AY523" s="30"/>
      <c r="AZ523" s="30"/>
      <c r="BA523" s="30"/>
      <c r="BB523" s="30"/>
      <c r="BC523" s="30"/>
      <c r="BD523" s="30"/>
      <c r="BE523" s="30"/>
      <c r="BF523" s="30"/>
      <c r="BG523" s="30"/>
      <c r="BH523" s="30"/>
      <c r="BI523" s="30"/>
    </row>
    <row r="524" customFormat="false" ht="13.5" hidden="false" customHeight="true" outlineLevel="0" collapsed="false">
      <c r="A524" s="45"/>
      <c r="B524" s="30"/>
      <c r="C524" s="30"/>
      <c r="D524" s="30"/>
      <c r="E524" s="46"/>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45"/>
      <c r="AV524" s="30"/>
      <c r="AW524" s="30"/>
      <c r="AX524" s="30"/>
      <c r="AY524" s="30"/>
      <c r="AZ524" s="30"/>
      <c r="BA524" s="30"/>
      <c r="BB524" s="30"/>
      <c r="BC524" s="30"/>
      <c r="BD524" s="30"/>
      <c r="BE524" s="30"/>
      <c r="BF524" s="30"/>
      <c r="BG524" s="30"/>
      <c r="BH524" s="30"/>
      <c r="BI524" s="30"/>
    </row>
    <row r="525" customFormat="false" ht="13.5" hidden="false" customHeight="true" outlineLevel="0" collapsed="false">
      <c r="A525" s="45"/>
      <c r="B525" s="30"/>
      <c r="C525" s="30"/>
      <c r="D525" s="30"/>
      <c r="E525" s="46"/>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45"/>
      <c r="AV525" s="30"/>
      <c r="AW525" s="30"/>
      <c r="AX525" s="30"/>
      <c r="AY525" s="30"/>
      <c r="AZ525" s="30"/>
      <c r="BA525" s="30"/>
      <c r="BB525" s="30"/>
      <c r="BC525" s="30"/>
      <c r="BD525" s="30"/>
      <c r="BE525" s="30"/>
      <c r="BF525" s="30"/>
      <c r="BG525" s="30"/>
      <c r="BH525" s="30"/>
      <c r="BI525" s="30"/>
    </row>
    <row r="526" customFormat="false" ht="13.5" hidden="false" customHeight="true" outlineLevel="0" collapsed="false">
      <c r="A526" s="45"/>
      <c r="B526" s="30"/>
      <c r="C526" s="30"/>
      <c r="D526" s="30"/>
      <c r="E526" s="46"/>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45"/>
      <c r="AV526" s="30"/>
      <c r="AW526" s="30"/>
      <c r="AX526" s="30"/>
      <c r="AY526" s="30"/>
      <c r="AZ526" s="30"/>
      <c r="BA526" s="30"/>
      <c r="BB526" s="30"/>
      <c r="BC526" s="30"/>
      <c r="BD526" s="30"/>
      <c r="BE526" s="30"/>
      <c r="BF526" s="30"/>
      <c r="BG526" s="30"/>
      <c r="BH526" s="30"/>
      <c r="BI526" s="30"/>
    </row>
    <row r="527" customFormat="false" ht="13.5" hidden="false" customHeight="true" outlineLevel="0" collapsed="false">
      <c r="A527" s="45"/>
      <c r="B527" s="30"/>
      <c r="C527" s="30"/>
      <c r="D527" s="30"/>
      <c r="E527" s="46"/>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45"/>
      <c r="AV527" s="30"/>
      <c r="AW527" s="30"/>
      <c r="AX527" s="30"/>
      <c r="AY527" s="30"/>
      <c r="AZ527" s="30"/>
      <c r="BA527" s="30"/>
      <c r="BB527" s="30"/>
      <c r="BC527" s="30"/>
      <c r="BD527" s="30"/>
      <c r="BE527" s="30"/>
      <c r="BF527" s="30"/>
      <c r="BG527" s="30"/>
      <c r="BH527" s="30"/>
      <c r="BI527" s="30"/>
    </row>
    <row r="528" customFormat="false" ht="13.5" hidden="false" customHeight="true" outlineLevel="0" collapsed="false">
      <c r="A528" s="45"/>
      <c r="B528" s="30"/>
      <c r="C528" s="30"/>
      <c r="D528" s="30"/>
      <c r="E528" s="46"/>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45"/>
      <c r="AV528" s="30"/>
      <c r="AW528" s="30"/>
      <c r="AX528" s="30"/>
      <c r="AY528" s="30"/>
      <c r="AZ528" s="30"/>
      <c r="BA528" s="30"/>
      <c r="BB528" s="30"/>
      <c r="BC528" s="30"/>
      <c r="BD528" s="30"/>
      <c r="BE528" s="30"/>
      <c r="BF528" s="30"/>
      <c r="BG528" s="30"/>
      <c r="BH528" s="30"/>
      <c r="BI528" s="30"/>
    </row>
    <row r="529" customFormat="false" ht="13.5" hidden="false" customHeight="true" outlineLevel="0" collapsed="false">
      <c r="A529" s="45"/>
      <c r="B529" s="30"/>
      <c r="C529" s="30"/>
      <c r="D529" s="30"/>
      <c r="E529" s="46"/>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45"/>
      <c r="AV529" s="30"/>
      <c r="AW529" s="30"/>
      <c r="AX529" s="30"/>
      <c r="AY529" s="30"/>
      <c r="AZ529" s="30"/>
      <c r="BA529" s="30"/>
      <c r="BB529" s="30"/>
      <c r="BC529" s="30"/>
      <c r="BD529" s="30"/>
      <c r="BE529" s="30"/>
      <c r="BF529" s="30"/>
      <c r="BG529" s="30"/>
      <c r="BH529" s="30"/>
      <c r="BI529" s="30"/>
    </row>
    <row r="530" customFormat="false" ht="13.5" hidden="false" customHeight="true" outlineLevel="0" collapsed="false">
      <c r="A530" s="45"/>
      <c r="B530" s="30"/>
      <c r="C530" s="30"/>
      <c r="D530" s="30"/>
      <c r="E530" s="46"/>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45"/>
      <c r="AV530" s="30"/>
      <c r="AW530" s="30"/>
      <c r="AX530" s="30"/>
      <c r="AY530" s="30"/>
      <c r="AZ530" s="30"/>
      <c r="BA530" s="30"/>
      <c r="BB530" s="30"/>
      <c r="BC530" s="30"/>
      <c r="BD530" s="30"/>
      <c r="BE530" s="30"/>
      <c r="BF530" s="30"/>
      <c r="BG530" s="30"/>
      <c r="BH530" s="30"/>
      <c r="BI530" s="30"/>
    </row>
    <row r="531" customFormat="false" ht="13.5" hidden="false" customHeight="true" outlineLevel="0" collapsed="false">
      <c r="A531" s="45"/>
      <c r="B531" s="30"/>
      <c r="C531" s="30"/>
      <c r="D531" s="30"/>
      <c r="E531" s="46"/>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45"/>
      <c r="AV531" s="30"/>
      <c r="AW531" s="30"/>
      <c r="AX531" s="30"/>
      <c r="AY531" s="30"/>
      <c r="AZ531" s="30"/>
      <c r="BA531" s="30"/>
      <c r="BB531" s="30"/>
      <c r="BC531" s="30"/>
      <c r="BD531" s="30"/>
      <c r="BE531" s="30"/>
      <c r="BF531" s="30"/>
      <c r="BG531" s="30"/>
      <c r="BH531" s="30"/>
      <c r="BI531" s="30"/>
    </row>
    <row r="532" customFormat="false" ht="13.5" hidden="false" customHeight="true" outlineLevel="0" collapsed="false">
      <c r="A532" s="45"/>
      <c r="B532" s="30"/>
      <c r="C532" s="30"/>
      <c r="D532" s="30"/>
      <c r="E532" s="46"/>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45"/>
      <c r="AV532" s="30"/>
      <c r="AW532" s="30"/>
      <c r="AX532" s="30"/>
      <c r="AY532" s="30"/>
      <c r="AZ532" s="30"/>
      <c r="BA532" s="30"/>
      <c r="BB532" s="30"/>
      <c r="BC532" s="30"/>
      <c r="BD532" s="30"/>
      <c r="BE532" s="30"/>
      <c r="BF532" s="30"/>
      <c r="BG532" s="30"/>
      <c r="BH532" s="30"/>
      <c r="BI532" s="30"/>
    </row>
    <row r="533" customFormat="false" ht="13.5" hidden="false" customHeight="true" outlineLevel="0" collapsed="false">
      <c r="A533" s="45"/>
      <c r="B533" s="30"/>
      <c r="C533" s="30"/>
      <c r="D533" s="30"/>
      <c r="E533" s="46"/>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45"/>
      <c r="AV533" s="30"/>
      <c r="AW533" s="30"/>
      <c r="AX533" s="30"/>
      <c r="AY533" s="30"/>
      <c r="AZ533" s="30"/>
      <c r="BA533" s="30"/>
      <c r="BB533" s="30"/>
      <c r="BC533" s="30"/>
      <c r="BD533" s="30"/>
      <c r="BE533" s="30"/>
      <c r="BF533" s="30"/>
      <c r="BG533" s="30"/>
      <c r="BH533" s="30"/>
      <c r="BI533" s="30"/>
    </row>
    <row r="534" customFormat="false" ht="13.5" hidden="false" customHeight="true" outlineLevel="0" collapsed="false">
      <c r="A534" s="45"/>
      <c r="B534" s="30"/>
      <c r="C534" s="30"/>
      <c r="D534" s="30"/>
      <c r="E534" s="46"/>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45"/>
      <c r="AV534" s="30"/>
      <c r="AW534" s="30"/>
      <c r="AX534" s="30"/>
      <c r="AY534" s="30"/>
      <c r="AZ534" s="30"/>
      <c r="BA534" s="30"/>
      <c r="BB534" s="30"/>
      <c r="BC534" s="30"/>
      <c r="BD534" s="30"/>
      <c r="BE534" s="30"/>
      <c r="BF534" s="30"/>
      <c r="BG534" s="30"/>
      <c r="BH534" s="30"/>
      <c r="BI534" s="30"/>
    </row>
    <row r="535" customFormat="false" ht="13.5" hidden="false" customHeight="true" outlineLevel="0" collapsed="false">
      <c r="A535" s="45"/>
      <c r="B535" s="30"/>
      <c r="C535" s="30"/>
      <c r="D535" s="30"/>
      <c r="E535" s="46"/>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45"/>
      <c r="AV535" s="30"/>
      <c r="AW535" s="30"/>
      <c r="AX535" s="30"/>
      <c r="AY535" s="30"/>
      <c r="AZ535" s="30"/>
      <c r="BA535" s="30"/>
      <c r="BB535" s="30"/>
      <c r="BC535" s="30"/>
      <c r="BD535" s="30"/>
      <c r="BE535" s="30"/>
      <c r="BF535" s="30"/>
      <c r="BG535" s="30"/>
      <c r="BH535" s="30"/>
      <c r="BI535" s="30"/>
    </row>
    <row r="536" customFormat="false" ht="13.5" hidden="false" customHeight="true" outlineLevel="0" collapsed="false">
      <c r="A536" s="45"/>
      <c r="B536" s="30"/>
      <c r="C536" s="30"/>
      <c r="D536" s="30"/>
      <c r="E536" s="46"/>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45"/>
      <c r="AV536" s="30"/>
      <c r="AW536" s="30"/>
      <c r="AX536" s="30"/>
      <c r="AY536" s="30"/>
      <c r="AZ536" s="30"/>
      <c r="BA536" s="30"/>
      <c r="BB536" s="30"/>
      <c r="BC536" s="30"/>
      <c r="BD536" s="30"/>
      <c r="BE536" s="30"/>
      <c r="BF536" s="30"/>
      <c r="BG536" s="30"/>
      <c r="BH536" s="30"/>
      <c r="BI536" s="30"/>
    </row>
    <row r="537" customFormat="false" ht="13.5" hidden="false" customHeight="true" outlineLevel="0" collapsed="false">
      <c r="A537" s="45"/>
      <c r="B537" s="30"/>
      <c r="C537" s="30"/>
      <c r="D537" s="30"/>
      <c r="E537" s="46"/>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45"/>
      <c r="AV537" s="30"/>
      <c r="AW537" s="30"/>
      <c r="AX537" s="30"/>
      <c r="AY537" s="30"/>
      <c r="AZ537" s="30"/>
      <c r="BA537" s="30"/>
      <c r="BB537" s="30"/>
      <c r="BC537" s="30"/>
      <c r="BD537" s="30"/>
      <c r="BE537" s="30"/>
      <c r="BF537" s="30"/>
      <c r="BG537" s="30"/>
      <c r="BH537" s="30"/>
      <c r="BI537" s="30"/>
    </row>
    <row r="538" customFormat="false" ht="13.5" hidden="false" customHeight="true" outlineLevel="0" collapsed="false">
      <c r="A538" s="45"/>
      <c r="B538" s="30"/>
      <c r="C538" s="30"/>
      <c r="D538" s="30"/>
      <c r="E538" s="46"/>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45"/>
      <c r="AV538" s="30"/>
      <c r="AW538" s="30"/>
      <c r="AX538" s="30"/>
      <c r="AY538" s="30"/>
      <c r="AZ538" s="30"/>
      <c r="BA538" s="30"/>
      <c r="BB538" s="30"/>
      <c r="BC538" s="30"/>
      <c r="BD538" s="30"/>
      <c r="BE538" s="30"/>
      <c r="BF538" s="30"/>
      <c r="BG538" s="30"/>
      <c r="BH538" s="30"/>
      <c r="BI538" s="30"/>
    </row>
    <row r="539" customFormat="false" ht="13.5" hidden="false" customHeight="true" outlineLevel="0" collapsed="false">
      <c r="A539" s="45"/>
      <c r="B539" s="30"/>
      <c r="C539" s="30"/>
      <c r="D539" s="30"/>
      <c r="E539" s="46"/>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45"/>
      <c r="AV539" s="30"/>
      <c r="AW539" s="30"/>
      <c r="AX539" s="30"/>
      <c r="AY539" s="30"/>
      <c r="AZ539" s="30"/>
      <c r="BA539" s="30"/>
      <c r="BB539" s="30"/>
      <c r="BC539" s="30"/>
      <c r="BD539" s="30"/>
      <c r="BE539" s="30"/>
      <c r="BF539" s="30"/>
      <c r="BG539" s="30"/>
      <c r="BH539" s="30"/>
      <c r="BI539" s="30"/>
    </row>
    <row r="540" customFormat="false" ht="13.5" hidden="false" customHeight="true" outlineLevel="0" collapsed="false">
      <c r="A540" s="45"/>
      <c r="B540" s="30"/>
      <c r="C540" s="30"/>
      <c r="D540" s="30"/>
      <c r="E540" s="46"/>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45"/>
      <c r="AV540" s="30"/>
      <c r="AW540" s="30"/>
      <c r="AX540" s="30"/>
      <c r="AY540" s="30"/>
      <c r="AZ540" s="30"/>
      <c r="BA540" s="30"/>
      <c r="BB540" s="30"/>
      <c r="BC540" s="30"/>
      <c r="BD540" s="30"/>
      <c r="BE540" s="30"/>
      <c r="BF540" s="30"/>
      <c r="BG540" s="30"/>
      <c r="BH540" s="30"/>
      <c r="BI540" s="30"/>
    </row>
    <row r="541" customFormat="false" ht="13.5" hidden="false" customHeight="true" outlineLevel="0" collapsed="false">
      <c r="A541" s="45"/>
      <c r="B541" s="30"/>
      <c r="C541" s="30"/>
      <c r="D541" s="30"/>
      <c r="E541" s="46"/>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45"/>
      <c r="AV541" s="30"/>
      <c r="AW541" s="30"/>
      <c r="AX541" s="30"/>
      <c r="AY541" s="30"/>
      <c r="AZ541" s="30"/>
      <c r="BA541" s="30"/>
      <c r="BB541" s="30"/>
      <c r="BC541" s="30"/>
      <c r="BD541" s="30"/>
      <c r="BE541" s="30"/>
      <c r="BF541" s="30"/>
      <c r="BG541" s="30"/>
      <c r="BH541" s="30"/>
      <c r="BI541" s="30"/>
    </row>
    <row r="542" customFormat="false" ht="13.5" hidden="false" customHeight="true" outlineLevel="0" collapsed="false">
      <c r="A542" s="45"/>
      <c r="B542" s="30"/>
      <c r="C542" s="30"/>
      <c r="D542" s="30"/>
      <c r="E542" s="46"/>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45"/>
      <c r="AV542" s="30"/>
      <c r="AW542" s="30"/>
      <c r="AX542" s="30"/>
      <c r="AY542" s="30"/>
      <c r="AZ542" s="30"/>
      <c r="BA542" s="30"/>
      <c r="BB542" s="30"/>
      <c r="BC542" s="30"/>
      <c r="BD542" s="30"/>
      <c r="BE542" s="30"/>
      <c r="BF542" s="30"/>
      <c r="BG542" s="30"/>
      <c r="BH542" s="30"/>
      <c r="BI542" s="30"/>
    </row>
    <row r="543" customFormat="false" ht="13.5" hidden="false" customHeight="true" outlineLevel="0" collapsed="false">
      <c r="A543" s="45"/>
      <c r="B543" s="30"/>
      <c r="C543" s="30"/>
      <c r="D543" s="30"/>
      <c r="E543" s="46"/>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45"/>
      <c r="AV543" s="30"/>
      <c r="AW543" s="30"/>
      <c r="AX543" s="30"/>
      <c r="AY543" s="30"/>
      <c r="AZ543" s="30"/>
      <c r="BA543" s="30"/>
      <c r="BB543" s="30"/>
      <c r="BC543" s="30"/>
      <c r="BD543" s="30"/>
      <c r="BE543" s="30"/>
      <c r="BF543" s="30"/>
      <c r="BG543" s="30"/>
      <c r="BH543" s="30"/>
      <c r="BI543" s="30"/>
    </row>
    <row r="544" customFormat="false" ht="13.5" hidden="false" customHeight="true" outlineLevel="0" collapsed="false">
      <c r="A544" s="45"/>
      <c r="B544" s="30"/>
      <c r="C544" s="30"/>
      <c r="D544" s="30"/>
      <c r="E544" s="46"/>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45"/>
      <c r="AV544" s="30"/>
      <c r="AW544" s="30"/>
      <c r="AX544" s="30"/>
      <c r="AY544" s="30"/>
      <c r="AZ544" s="30"/>
      <c r="BA544" s="30"/>
      <c r="BB544" s="30"/>
      <c r="BC544" s="30"/>
      <c r="BD544" s="30"/>
      <c r="BE544" s="30"/>
      <c r="BF544" s="30"/>
      <c r="BG544" s="30"/>
      <c r="BH544" s="30"/>
      <c r="BI544" s="30"/>
    </row>
    <row r="545" customFormat="false" ht="13.5" hidden="false" customHeight="true" outlineLevel="0" collapsed="false">
      <c r="A545" s="45"/>
      <c r="B545" s="30"/>
      <c r="C545" s="30"/>
      <c r="D545" s="30"/>
      <c r="E545" s="46"/>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45"/>
      <c r="AV545" s="30"/>
      <c r="AW545" s="30"/>
      <c r="AX545" s="30"/>
      <c r="AY545" s="30"/>
      <c r="AZ545" s="30"/>
      <c r="BA545" s="30"/>
      <c r="BB545" s="30"/>
      <c r="BC545" s="30"/>
      <c r="BD545" s="30"/>
      <c r="BE545" s="30"/>
      <c r="BF545" s="30"/>
      <c r="BG545" s="30"/>
      <c r="BH545" s="30"/>
      <c r="BI545" s="30"/>
    </row>
    <row r="546" customFormat="false" ht="13.5" hidden="false" customHeight="true" outlineLevel="0" collapsed="false">
      <c r="A546" s="45"/>
      <c r="B546" s="30"/>
      <c r="C546" s="30"/>
      <c r="D546" s="30"/>
      <c r="E546" s="46"/>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45"/>
      <c r="AV546" s="30"/>
      <c r="AW546" s="30"/>
      <c r="AX546" s="30"/>
      <c r="AY546" s="30"/>
      <c r="AZ546" s="30"/>
      <c r="BA546" s="30"/>
      <c r="BB546" s="30"/>
      <c r="BC546" s="30"/>
      <c r="BD546" s="30"/>
      <c r="BE546" s="30"/>
      <c r="BF546" s="30"/>
      <c r="BG546" s="30"/>
      <c r="BH546" s="30"/>
      <c r="BI546" s="30"/>
    </row>
    <row r="547" customFormat="false" ht="13.5" hidden="false" customHeight="true" outlineLevel="0" collapsed="false">
      <c r="A547" s="45"/>
      <c r="B547" s="30"/>
      <c r="C547" s="30"/>
      <c r="D547" s="30"/>
      <c r="E547" s="46"/>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45"/>
      <c r="AV547" s="30"/>
      <c r="AW547" s="30"/>
      <c r="AX547" s="30"/>
      <c r="AY547" s="30"/>
      <c r="AZ547" s="30"/>
      <c r="BA547" s="30"/>
      <c r="BB547" s="30"/>
      <c r="BC547" s="30"/>
      <c r="BD547" s="30"/>
      <c r="BE547" s="30"/>
      <c r="BF547" s="30"/>
      <c r="BG547" s="30"/>
      <c r="BH547" s="30"/>
      <c r="BI547" s="30"/>
    </row>
    <row r="548" customFormat="false" ht="13.5" hidden="false" customHeight="true" outlineLevel="0" collapsed="false">
      <c r="A548" s="45"/>
      <c r="B548" s="30"/>
      <c r="C548" s="30"/>
      <c r="D548" s="30"/>
      <c r="E548" s="46"/>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45"/>
      <c r="AV548" s="30"/>
      <c r="AW548" s="30"/>
      <c r="AX548" s="30"/>
      <c r="AY548" s="30"/>
      <c r="AZ548" s="30"/>
      <c r="BA548" s="30"/>
      <c r="BB548" s="30"/>
      <c r="BC548" s="30"/>
      <c r="BD548" s="30"/>
      <c r="BE548" s="30"/>
      <c r="BF548" s="30"/>
      <c r="BG548" s="30"/>
      <c r="BH548" s="30"/>
      <c r="BI548" s="30"/>
    </row>
    <row r="549" customFormat="false" ht="13.5" hidden="false" customHeight="true" outlineLevel="0" collapsed="false">
      <c r="A549" s="45"/>
      <c r="B549" s="30"/>
      <c r="C549" s="30"/>
      <c r="D549" s="30"/>
      <c r="E549" s="46"/>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45"/>
      <c r="AV549" s="30"/>
      <c r="AW549" s="30"/>
      <c r="AX549" s="30"/>
      <c r="AY549" s="30"/>
      <c r="AZ549" s="30"/>
      <c r="BA549" s="30"/>
      <c r="BB549" s="30"/>
      <c r="BC549" s="30"/>
      <c r="BD549" s="30"/>
      <c r="BE549" s="30"/>
      <c r="BF549" s="30"/>
      <c r="BG549" s="30"/>
      <c r="BH549" s="30"/>
      <c r="BI549" s="30"/>
    </row>
    <row r="550" customFormat="false" ht="13.5" hidden="false" customHeight="true" outlineLevel="0" collapsed="false">
      <c r="A550" s="45"/>
      <c r="B550" s="30"/>
      <c r="C550" s="30"/>
      <c r="D550" s="30"/>
      <c r="E550" s="46"/>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45"/>
      <c r="AV550" s="30"/>
      <c r="AW550" s="30"/>
      <c r="AX550" s="30"/>
      <c r="AY550" s="30"/>
      <c r="AZ550" s="30"/>
      <c r="BA550" s="30"/>
      <c r="BB550" s="30"/>
      <c r="BC550" s="30"/>
      <c r="BD550" s="30"/>
      <c r="BE550" s="30"/>
      <c r="BF550" s="30"/>
      <c r="BG550" s="30"/>
      <c r="BH550" s="30"/>
      <c r="BI550" s="30"/>
    </row>
    <row r="551" customFormat="false" ht="13.5" hidden="false" customHeight="true" outlineLevel="0" collapsed="false">
      <c r="A551" s="45"/>
      <c r="B551" s="30"/>
      <c r="C551" s="30"/>
      <c r="D551" s="30"/>
      <c r="E551" s="46"/>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45"/>
      <c r="AV551" s="30"/>
      <c r="AW551" s="30"/>
      <c r="AX551" s="30"/>
      <c r="AY551" s="30"/>
      <c r="AZ551" s="30"/>
      <c r="BA551" s="30"/>
      <c r="BB551" s="30"/>
      <c r="BC551" s="30"/>
      <c r="BD551" s="30"/>
      <c r="BE551" s="30"/>
      <c r="BF551" s="30"/>
      <c r="BG551" s="30"/>
      <c r="BH551" s="30"/>
      <c r="BI551" s="30"/>
    </row>
    <row r="552" customFormat="false" ht="13.5" hidden="false" customHeight="true" outlineLevel="0" collapsed="false">
      <c r="A552" s="45"/>
      <c r="B552" s="30"/>
      <c r="C552" s="30"/>
      <c r="D552" s="30"/>
      <c r="E552" s="46"/>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45"/>
      <c r="AV552" s="30"/>
      <c r="AW552" s="30"/>
      <c r="AX552" s="30"/>
      <c r="AY552" s="30"/>
      <c r="AZ552" s="30"/>
      <c r="BA552" s="30"/>
      <c r="BB552" s="30"/>
      <c r="BC552" s="30"/>
      <c r="BD552" s="30"/>
      <c r="BE552" s="30"/>
      <c r="BF552" s="30"/>
      <c r="BG552" s="30"/>
      <c r="BH552" s="30"/>
      <c r="BI552" s="30"/>
    </row>
    <row r="553" customFormat="false" ht="13.5" hidden="false" customHeight="true" outlineLevel="0" collapsed="false">
      <c r="A553" s="45"/>
      <c r="B553" s="30"/>
      <c r="C553" s="30"/>
      <c r="D553" s="30"/>
      <c r="E553" s="46"/>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45"/>
      <c r="AV553" s="30"/>
      <c r="AW553" s="30"/>
      <c r="AX553" s="30"/>
      <c r="AY553" s="30"/>
      <c r="AZ553" s="30"/>
      <c r="BA553" s="30"/>
      <c r="BB553" s="30"/>
      <c r="BC553" s="30"/>
      <c r="BD553" s="30"/>
      <c r="BE553" s="30"/>
      <c r="BF553" s="30"/>
      <c r="BG553" s="30"/>
      <c r="BH553" s="30"/>
      <c r="BI553" s="30"/>
    </row>
    <row r="554" customFormat="false" ht="13.5" hidden="false" customHeight="true" outlineLevel="0" collapsed="false">
      <c r="A554" s="45"/>
      <c r="B554" s="30"/>
      <c r="C554" s="30"/>
      <c r="D554" s="30"/>
      <c r="E554" s="46"/>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45"/>
      <c r="AV554" s="30"/>
      <c r="AW554" s="30"/>
      <c r="AX554" s="30"/>
      <c r="AY554" s="30"/>
      <c r="AZ554" s="30"/>
      <c r="BA554" s="30"/>
      <c r="BB554" s="30"/>
      <c r="BC554" s="30"/>
      <c r="BD554" s="30"/>
      <c r="BE554" s="30"/>
      <c r="BF554" s="30"/>
      <c r="BG554" s="30"/>
      <c r="BH554" s="30"/>
      <c r="BI554" s="30"/>
    </row>
    <row r="555" customFormat="false" ht="13.5" hidden="false" customHeight="true" outlineLevel="0" collapsed="false">
      <c r="A555" s="45"/>
      <c r="B555" s="30"/>
      <c r="C555" s="30"/>
      <c r="D555" s="30"/>
      <c r="E555" s="46"/>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45"/>
      <c r="AV555" s="30"/>
      <c r="AW555" s="30"/>
      <c r="AX555" s="30"/>
      <c r="AY555" s="30"/>
      <c r="AZ555" s="30"/>
      <c r="BA555" s="30"/>
      <c r="BB555" s="30"/>
      <c r="BC555" s="30"/>
      <c r="BD555" s="30"/>
      <c r="BE555" s="30"/>
      <c r="BF555" s="30"/>
      <c r="BG555" s="30"/>
      <c r="BH555" s="30"/>
      <c r="BI555" s="30"/>
    </row>
    <row r="556" customFormat="false" ht="13.5" hidden="false" customHeight="true" outlineLevel="0" collapsed="false">
      <c r="A556" s="45"/>
      <c r="B556" s="30"/>
      <c r="C556" s="30"/>
      <c r="D556" s="30"/>
      <c r="E556" s="46"/>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45"/>
      <c r="AV556" s="30"/>
      <c r="AW556" s="30"/>
      <c r="AX556" s="30"/>
      <c r="AY556" s="30"/>
      <c r="AZ556" s="30"/>
      <c r="BA556" s="30"/>
      <c r="BB556" s="30"/>
      <c r="BC556" s="30"/>
      <c r="BD556" s="30"/>
      <c r="BE556" s="30"/>
      <c r="BF556" s="30"/>
      <c r="BG556" s="30"/>
      <c r="BH556" s="30"/>
      <c r="BI556" s="30"/>
    </row>
    <row r="557" customFormat="false" ht="13.5" hidden="false" customHeight="true" outlineLevel="0" collapsed="false">
      <c r="A557" s="45"/>
      <c r="B557" s="30"/>
      <c r="C557" s="30"/>
      <c r="D557" s="30"/>
      <c r="E557" s="46"/>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45"/>
      <c r="AV557" s="30"/>
      <c r="AW557" s="30"/>
      <c r="AX557" s="30"/>
      <c r="AY557" s="30"/>
      <c r="AZ557" s="30"/>
      <c r="BA557" s="30"/>
      <c r="BB557" s="30"/>
      <c r="BC557" s="30"/>
      <c r="BD557" s="30"/>
      <c r="BE557" s="30"/>
      <c r="BF557" s="30"/>
      <c r="BG557" s="30"/>
      <c r="BH557" s="30"/>
      <c r="BI557" s="30"/>
    </row>
    <row r="558" customFormat="false" ht="13.5" hidden="false" customHeight="true" outlineLevel="0" collapsed="false">
      <c r="A558" s="45"/>
      <c r="B558" s="30"/>
      <c r="C558" s="30"/>
      <c r="D558" s="30"/>
      <c r="E558" s="46"/>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45"/>
      <c r="AV558" s="30"/>
      <c r="AW558" s="30"/>
      <c r="AX558" s="30"/>
      <c r="AY558" s="30"/>
      <c r="AZ558" s="30"/>
      <c r="BA558" s="30"/>
      <c r="BB558" s="30"/>
      <c r="BC558" s="30"/>
      <c r="BD558" s="30"/>
      <c r="BE558" s="30"/>
      <c r="BF558" s="30"/>
      <c r="BG558" s="30"/>
      <c r="BH558" s="30"/>
      <c r="BI558" s="30"/>
    </row>
    <row r="559" customFormat="false" ht="13.5" hidden="false" customHeight="true" outlineLevel="0" collapsed="false">
      <c r="A559" s="45"/>
      <c r="B559" s="30"/>
      <c r="C559" s="30"/>
      <c r="D559" s="30"/>
      <c r="E559" s="46"/>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45"/>
      <c r="AV559" s="30"/>
      <c r="AW559" s="30"/>
      <c r="AX559" s="30"/>
      <c r="AY559" s="30"/>
      <c r="AZ559" s="30"/>
      <c r="BA559" s="30"/>
      <c r="BB559" s="30"/>
      <c r="BC559" s="30"/>
      <c r="BD559" s="30"/>
      <c r="BE559" s="30"/>
      <c r="BF559" s="30"/>
      <c r="BG559" s="30"/>
      <c r="BH559" s="30"/>
      <c r="BI559" s="30"/>
    </row>
    <row r="560" customFormat="false" ht="13.5" hidden="false" customHeight="true" outlineLevel="0" collapsed="false">
      <c r="A560" s="45"/>
      <c r="B560" s="30"/>
      <c r="C560" s="30"/>
      <c r="D560" s="30"/>
      <c r="E560" s="46"/>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45"/>
      <c r="AV560" s="30"/>
      <c r="AW560" s="30"/>
      <c r="AX560" s="30"/>
      <c r="AY560" s="30"/>
      <c r="AZ560" s="30"/>
      <c r="BA560" s="30"/>
      <c r="BB560" s="30"/>
      <c r="BC560" s="30"/>
      <c r="BD560" s="30"/>
      <c r="BE560" s="30"/>
      <c r="BF560" s="30"/>
      <c r="BG560" s="30"/>
      <c r="BH560" s="30"/>
      <c r="BI560" s="30"/>
    </row>
    <row r="561" customFormat="false" ht="13.5" hidden="false" customHeight="true" outlineLevel="0" collapsed="false">
      <c r="A561" s="45"/>
      <c r="B561" s="30"/>
      <c r="C561" s="30"/>
      <c r="D561" s="30"/>
      <c r="E561" s="46"/>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45"/>
      <c r="AV561" s="30"/>
      <c r="AW561" s="30"/>
      <c r="AX561" s="30"/>
      <c r="AY561" s="30"/>
      <c r="AZ561" s="30"/>
      <c r="BA561" s="30"/>
      <c r="BB561" s="30"/>
      <c r="BC561" s="30"/>
      <c r="BD561" s="30"/>
      <c r="BE561" s="30"/>
      <c r="BF561" s="30"/>
      <c r="BG561" s="30"/>
      <c r="BH561" s="30"/>
      <c r="BI561" s="30"/>
    </row>
    <row r="562" customFormat="false" ht="13.5" hidden="false" customHeight="true" outlineLevel="0" collapsed="false">
      <c r="A562" s="45"/>
      <c r="B562" s="30"/>
      <c r="C562" s="30"/>
      <c r="D562" s="30"/>
      <c r="E562" s="46"/>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45"/>
      <c r="AV562" s="30"/>
      <c r="AW562" s="30"/>
      <c r="AX562" s="30"/>
      <c r="AY562" s="30"/>
      <c r="AZ562" s="30"/>
      <c r="BA562" s="30"/>
      <c r="BB562" s="30"/>
      <c r="BC562" s="30"/>
      <c r="BD562" s="30"/>
      <c r="BE562" s="30"/>
      <c r="BF562" s="30"/>
      <c r="BG562" s="30"/>
      <c r="BH562" s="30"/>
      <c r="BI562" s="30"/>
    </row>
    <row r="563" customFormat="false" ht="13.5" hidden="false" customHeight="true" outlineLevel="0" collapsed="false">
      <c r="A563" s="45"/>
      <c r="B563" s="30"/>
      <c r="C563" s="30"/>
      <c r="D563" s="30"/>
      <c r="E563" s="46"/>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45"/>
      <c r="AV563" s="30"/>
      <c r="AW563" s="30"/>
      <c r="AX563" s="30"/>
      <c r="AY563" s="30"/>
      <c r="AZ563" s="30"/>
      <c r="BA563" s="30"/>
      <c r="BB563" s="30"/>
      <c r="BC563" s="30"/>
      <c r="BD563" s="30"/>
      <c r="BE563" s="30"/>
      <c r="BF563" s="30"/>
      <c r="BG563" s="30"/>
      <c r="BH563" s="30"/>
      <c r="BI563" s="30"/>
    </row>
    <row r="564" customFormat="false" ht="13.5" hidden="false" customHeight="true" outlineLevel="0" collapsed="false">
      <c r="A564" s="45"/>
      <c r="B564" s="30"/>
      <c r="C564" s="30"/>
      <c r="D564" s="30"/>
      <c r="E564" s="46"/>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45"/>
      <c r="AV564" s="30"/>
      <c r="AW564" s="30"/>
      <c r="AX564" s="30"/>
      <c r="AY564" s="30"/>
      <c r="AZ564" s="30"/>
      <c r="BA564" s="30"/>
      <c r="BB564" s="30"/>
      <c r="BC564" s="30"/>
      <c r="BD564" s="30"/>
      <c r="BE564" s="30"/>
      <c r="BF564" s="30"/>
      <c r="BG564" s="30"/>
      <c r="BH564" s="30"/>
      <c r="BI564" s="30"/>
    </row>
    <row r="565" customFormat="false" ht="13.5" hidden="false" customHeight="true" outlineLevel="0" collapsed="false">
      <c r="A565" s="45"/>
      <c r="B565" s="30"/>
      <c r="C565" s="30"/>
      <c r="D565" s="30"/>
      <c r="E565" s="46"/>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45"/>
      <c r="AV565" s="30"/>
      <c r="AW565" s="30"/>
      <c r="AX565" s="30"/>
      <c r="AY565" s="30"/>
      <c r="AZ565" s="30"/>
      <c r="BA565" s="30"/>
      <c r="BB565" s="30"/>
      <c r="BC565" s="30"/>
      <c r="BD565" s="30"/>
      <c r="BE565" s="30"/>
      <c r="BF565" s="30"/>
      <c r="BG565" s="30"/>
      <c r="BH565" s="30"/>
      <c r="BI565" s="30"/>
    </row>
    <row r="566" customFormat="false" ht="13.5" hidden="false" customHeight="true" outlineLevel="0" collapsed="false">
      <c r="A566" s="45"/>
      <c r="B566" s="30"/>
      <c r="C566" s="30"/>
      <c r="D566" s="30"/>
      <c r="E566" s="46"/>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45"/>
      <c r="AV566" s="30"/>
      <c r="AW566" s="30"/>
      <c r="AX566" s="30"/>
      <c r="AY566" s="30"/>
      <c r="AZ566" s="30"/>
      <c r="BA566" s="30"/>
      <c r="BB566" s="30"/>
      <c r="BC566" s="30"/>
      <c r="BD566" s="30"/>
      <c r="BE566" s="30"/>
      <c r="BF566" s="30"/>
      <c r="BG566" s="30"/>
      <c r="BH566" s="30"/>
      <c r="BI566" s="30"/>
    </row>
    <row r="567" customFormat="false" ht="13.5" hidden="false" customHeight="true" outlineLevel="0" collapsed="false">
      <c r="A567" s="45"/>
      <c r="B567" s="30"/>
      <c r="C567" s="30"/>
      <c r="D567" s="30"/>
      <c r="E567" s="46"/>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45"/>
      <c r="AV567" s="30"/>
      <c r="AW567" s="30"/>
      <c r="AX567" s="30"/>
      <c r="AY567" s="30"/>
      <c r="AZ567" s="30"/>
      <c r="BA567" s="30"/>
      <c r="BB567" s="30"/>
      <c r="BC567" s="30"/>
      <c r="BD567" s="30"/>
      <c r="BE567" s="30"/>
      <c r="BF567" s="30"/>
      <c r="BG567" s="30"/>
      <c r="BH567" s="30"/>
      <c r="BI567" s="30"/>
    </row>
    <row r="568" customFormat="false" ht="13.5" hidden="false" customHeight="true" outlineLevel="0" collapsed="false">
      <c r="A568" s="45"/>
      <c r="B568" s="30"/>
      <c r="C568" s="30"/>
      <c r="D568" s="30"/>
      <c r="E568" s="46"/>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45"/>
      <c r="AV568" s="30"/>
      <c r="AW568" s="30"/>
      <c r="AX568" s="30"/>
      <c r="AY568" s="30"/>
      <c r="AZ568" s="30"/>
      <c r="BA568" s="30"/>
      <c r="BB568" s="30"/>
      <c r="BC568" s="30"/>
      <c r="BD568" s="30"/>
      <c r="BE568" s="30"/>
      <c r="BF568" s="30"/>
      <c r="BG568" s="30"/>
      <c r="BH568" s="30"/>
      <c r="BI568" s="30"/>
    </row>
    <row r="569" customFormat="false" ht="13.5" hidden="false" customHeight="true" outlineLevel="0" collapsed="false">
      <c r="A569" s="45"/>
      <c r="B569" s="30"/>
      <c r="C569" s="30"/>
      <c r="D569" s="30"/>
      <c r="E569" s="46"/>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45"/>
      <c r="AV569" s="30"/>
      <c r="AW569" s="30"/>
      <c r="AX569" s="30"/>
      <c r="AY569" s="30"/>
      <c r="AZ569" s="30"/>
      <c r="BA569" s="30"/>
      <c r="BB569" s="30"/>
      <c r="BC569" s="30"/>
      <c r="BD569" s="30"/>
      <c r="BE569" s="30"/>
      <c r="BF569" s="30"/>
      <c r="BG569" s="30"/>
      <c r="BH569" s="30"/>
      <c r="BI569" s="30"/>
    </row>
    <row r="570" customFormat="false" ht="13.5" hidden="false" customHeight="true" outlineLevel="0" collapsed="false">
      <c r="A570" s="45"/>
      <c r="B570" s="30"/>
      <c r="C570" s="30"/>
      <c r="D570" s="30"/>
      <c r="E570" s="46"/>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45"/>
      <c r="AV570" s="30"/>
      <c r="AW570" s="30"/>
      <c r="AX570" s="30"/>
      <c r="AY570" s="30"/>
      <c r="AZ570" s="30"/>
      <c r="BA570" s="30"/>
      <c r="BB570" s="30"/>
      <c r="BC570" s="30"/>
      <c r="BD570" s="30"/>
      <c r="BE570" s="30"/>
      <c r="BF570" s="30"/>
      <c r="BG570" s="30"/>
      <c r="BH570" s="30"/>
      <c r="BI570" s="30"/>
    </row>
    <row r="571" customFormat="false" ht="13.5" hidden="false" customHeight="true" outlineLevel="0" collapsed="false">
      <c r="A571" s="45"/>
      <c r="B571" s="30"/>
      <c r="C571" s="30"/>
      <c r="D571" s="30"/>
      <c r="E571" s="46"/>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45"/>
      <c r="AV571" s="30"/>
      <c r="AW571" s="30"/>
      <c r="AX571" s="30"/>
      <c r="AY571" s="30"/>
      <c r="AZ571" s="30"/>
      <c r="BA571" s="30"/>
      <c r="BB571" s="30"/>
      <c r="BC571" s="30"/>
      <c r="BD571" s="30"/>
      <c r="BE571" s="30"/>
      <c r="BF571" s="30"/>
      <c r="BG571" s="30"/>
      <c r="BH571" s="30"/>
      <c r="BI571" s="30"/>
    </row>
    <row r="572" customFormat="false" ht="13.5" hidden="false" customHeight="true" outlineLevel="0" collapsed="false">
      <c r="A572" s="45"/>
      <c r="B572" s="30"/>
      <c r="C572" s="30"/>
      <c r="D572" s="30"/>
      <c r="E572" s="46"/>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45"/>
      <c r="AV572" s="30"/>
      <c r="AW572" s="30"/>
      <c r="AX572" s="30"/>
      <c r="AY572" s="30"/>
      <c r="AZ572" s="30"/>
      <c r="BA572" s="30"/>
      <c r="BB572" s="30"/>
      <c r="BC572" s="30"/>
      <c r="BD572" s="30"/>
      <c r="BE572" s="30"/>
      <c r="BF572" s="30"/>
      <c r="BG572" s="30"/>
      <c r="BH572" s="30"/>
      <c r="BI572" s="30"/>
    </row>
    <row r="573" customFormat="false" ht="13.5" hidden="false" customHeight="true" outlineLevel="0" collapsed="false">
      <c r="A573" s="45"/>
      <c r="B573" s="30"/>
      <c r="C573" s="30"/>
      <c r="D573" s="30"/>
      <c r="E573" s="46"/>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45"/>
      <c r="AV573" s="30"/>
      <c r="AW573" s="30"/>
      <c r="AX573" s="30"/>
      <c r="AY573" s="30"/>
      <c r="AZ573" s="30"/>
      <c r="BA573" s="30"/>
      <c r="BB573" s="30"/>
      <c r="BC573" s="30"/>
      <c r="BD573" s="30"/>
      <c r="BE573" s="30"/>
      <c r="BF573" s="30"/>
      <c r="BG573" s="30"/>
      <c r="BH573" s="30"/>
      <c r="BI573" s="30"/>
    </row>
    <row r="574" customFormat="false" ht="13.5" hidden="false" customHeight="true" outlineLevel="0" collapsed="false">
      <c r="A574" s="45"/>
      <c r="B574" s="30"/>
      <c r="C574" s="30"/>
      <c r="D574" s="30"/>
      <c r="E574" s="46"/>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45"/>
      <c r="AV574" s="30"/>
      <c r="AW574" s="30"/>
      <c r="AX574" s="30"/>
      <c r="AY574" s="30"/>
      <c r="AZ574" s="30"/>
      <c r="BA574" s="30"/>
      <c r="BB574" s="30"/>
      <c r="BC574" s="30"/>
      <c r="BD574" s="30"/>
      <c r="BE574" s="30"/>
      <c r="BF574" s="30"/>
      <c r="BG574" s="30"/>
      <c r="BH574" s="30"/>
      <c r="BI574" s="30"/>
    </row>
    <row r="575" customFormat="false" ht="13.5" hidden="false" customHeight="true" outlineLevel="0" collapsed="false">
      <c r="A575" s="45"/>
      <c r="B575" s="30"/>
      <c r="C575" s="30"/>
      <c r="D575" s="30"/>
      <c r="E575" s="46"/>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45"/>
      <c r="AV575" s="30"/>
      <c r="AW575" s="30"/>
      <c r="AX575" s="30"/>
      <c r="AY575" s="30"/>
      <c r="AZ575" s="30"/>
      <c r="BA575" s="30"/>
      <c r="BB575" s="30"/>
      <c r="BC575" s="30"/>
      <c r="BD575" s="30"/>
      <c r="BE575" s="30"/>
      <c r="BF575" s="30"/>
      <c r="BG575" s="30"/>
      <c r="BH575" s="30"/>
      <c r="BI575" s="30"/>
    </row>
    <row r="576" customFormat="false" ht="13.5" hidden="false" customHeight="true" outlineLevel="0" collapsed="false">
      <c r="A576" s="45"/>
      <c r="B576" s="30"/>
      <c r="C576" s="30"/>
      <c r="D576" s="30"/>
      <c r="E576" s="46"/>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45"/>
      <c r="AV576" s="30"/>
      <c r="AW576" s="30"/>
      <c r="AX576" s="30"/>
      <c r="AY576" s="30"/>
      <c r="AZ576" s="30"/>
      <c r="BA576" s="30"/>
      <c r="BB576" s="30"/>
      <c r="BC576" s="30"/>
      <c r="BD576" s="30"/>
      <c r="BE576" s="30"/>
      <c r="BF576" s="30"/>
      <c r="BG576" s="30"/>
      <c r="BH576" s="30"/>
      <c r="BI576" s="30"/>
    </row>
    <row r="577" customFormat="false" ht="13.5" hidden="false" customHeight="true" outlineLevel="0" collapsed="false">
      <c r="A577" s="45"/>
      <c r="B577" s="30"/>
      <c r="C577" s="30"/>
      <c r="D577" s="30"/>
      <c r="E577" s="46"/>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45"/>
      <c r="AV577" s="30"/>
      <c r="AW577" s="30"/>
      <c r="AX577" s="30"/>
      <c r="AY577" s="30"/>
      <c r="AZ577" s="30"/>
      <c r="BA577" s="30"/>
      <c r="BB577" s="30"/>
      <c r="BC577" s="30"/>
      <c r="BD577" s="30"/>
      <c r="BE577" s="30"/>
      <c r="BF577" s="30"/>
      <c r="BG577" s="30"/>
      <c r="BH577" s="30"/>
      <c r="BI577" s="30"/>
    </row>
    <row r="578" customFormat="false" ht="13.5" hidden="false" customHeight="true" outlineLevel="0" collapsed="false">
      <c r="A578" s="45"/>
      <c r="B578" s="30"/>
      <c r="C578" s="30"/>
      <c r="D578" s="30"/>
      <c r="E578" s="46"/>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45"/>
      <c r="AV578" s="30"/>
      <c r="AW578" s="30"/>
      <c r="AX578" s="30"/>
      <c r="AY578" s="30"/>
      <c r="AZ578" s="30"/>
      <c r="BA578" s="30"/>
      <c r="BB578" s="30"/>
      <c r="BC578" s="30"/>
      <c r="BD578" s="30"/>
      <c r="BE578" s="30"/>
      <c r="BF578" s="30"/>
      <c r="BG578" s="30"/>
      <c r="BH578" s="30"/>
      <c r="BI578" s="30"/>
    </row>
    <row r="579" customFormat="false" ht="13.5" hidden="false" customHeight="true" outlineLevel="0" collapsed="false">
      <c r="A579" s="45"/>
      <c r="B579" s="30"/>
      <c r="C579" s="30"/>
      <c r="D579" s="30"/>
      <c r="E579" s="46"/>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45"/>
      <c r="AV579" s="30"/>
      <c r="AW579" s="30"/>
      <c r="AX579" s="30"/>
      <c r="AY579" s="30"/>
      <c r="AZ579" s="30"/>
      <c r="BA579" s="30"/>
      <c r="BB579" s="30"/>
      <c r="BC579" s="30"/>
      <c r="BD579" s="30"/>
      <c r="BE579" s="30"/>
      <c r="BF579" s="30"/>
      <c r="BG579" s="30"/>
      <c r="BH579" s="30"/>
      <c r="BI579" s="30"/>
    </row>
    <row r="580" customFormat="false" ht="13.5" hidden="false" customHeight="true" outlineLevel="0" collapsed="false">
      <c r="A580" s="45"/>
      <c r="B580" s="30"/>
      <c r="C580" s="30"/>
      <c r="D580" s="30"/>
      <c r="E580" s="46"/>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45"/>
      <c r="AV580" s="30"/>
      <c r="AW580" s="30"/>
      <c r="AX580" s="30"/>
      <c r="AY580" s="30"/>
      <c r="AZ580" s="30"/>
      <c r="BA580" s="30"/>
      <c r="BB580" s="30"/>
      <c r="BC580" s="30"/>
      <c r="BD580" s="30"/>
      <c r="BE580" s="30"/>
      <c r="BF580" s="30"/>
      <c r="BG580" s="30"/>
      <c r="BH580" s="30"/>
      <c r="BI580" s="30"/>
    </row>
    <row r="581" customFormat="false" ht="13.5" hidden="false" customHeight="true" outlineLevel="0" collapsed="false">
      <c r="A581" s="45"/>
      <c r="B581" s="30"/>
      <c r="C581" s="30"/>
      <c r="D581" s="30"/>
      <c r="E581" s="46"/>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45"/>
      <c r="AV581" s="30"/>
      <c r="AW581" s="30"/>
      <c r="AX581" s="30"/>
      <c r="AY581" s="30"/>
      <c r="AZ581" s="30"/>
      <c r="BA581" s="30"/>
      <c r="BB581" s="30"/>
      <c r="BC581" s="30"/>
      <c r="BD581" s="30"/>
      <c r="BE581" s="30"/>
      <c r="BF581" s="30"/>
      <c r="BG581" s="30"/>
      <c r="BH581" s="30"/>
      <c r="BI581" s="30"/>
    </row>
    <row r="582" customFormat="false" ht="13.5" hidden="false" customHeight="true" outlineLevel="0" collapsed="false">
      <c r="A582" s="45"/>
      <c r="B582" s="30"/>
      <c r="C582" s="30"/>
      <c r="D582" s="30"/>
      <c r="E582" s="46"/>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45"/>
      <c r="AV582" s="30"/>
      <c r="AW582" s="30"/>
      <c r="AX582" s="30"/>
      <c r="AY582" s="30"/>
      <c r="AZ582" s="30"/>
      <c r="BA582" s="30"/>
      <c r="BB582" s="30"/>
      <c r="BC582" s="30"/>
      <c r="BD582" s="30"/>
      <c r="BE582" s="30"/>
      <c r="BF582" s="30"/>
      <c r="BG582" s="30"/>
      <c r="BH582" s="30"/>
      <c r="BI582" s="30"/>
    </row>
    <row r="583" customFormat="false" ht="13.5" hidden="false" customHeight="true" outlineLevel="0" collapsed="false">
      <c r="A583" s="45"/>
      <c r="B583" s="30"/>
      <c r="C583" s="30"/>
      <c r="D583" s="30"/>
      <c r="E583" s="46"/>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45"/>
      <c r="AV583" s="30"/>
      <c r="AW583" s="30"/>
      <c r="AX583" s="30"/>
      <c r="AY583" s="30"/>
      <c r="AZ583" s="30"/>
      <c r="BA583" s="30"/>
      <c r="BB583" s="30"/>
      <c r="BC583" s="30"/>
      <c r="BD583" s="30"/>
      <c r="BE583" s="30"/>
      <c r="BF583" s="30"/>
      <c r="BG583" s="30"/>
      <c r="BH583" s="30"/>
      <c r="BI583" s="30"/>
    </row>
    <row r="584" customFormat="false" ht="13.5" hidden="false" customHeight="true" outlineLevel="0" collapsed="false">
      <c r="A584" s="45"/>
      <c r="B584" s="30"/>
      <c r="C584" s="30"/>
      <c r="D584" s="30"/>
      <c r="E584" s="46"/>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45"/>
      <c r="AV584" s="30"/>
      <c r="AW584" s="30"/>
      <c r="AX584" s="30"/>
      <c r="AY584" s="30"/>
      <c r="AZ584" s="30"/>
      <c r="BA584" s="30"/>
      <c r="BB584" s="30"/>
      <c r="BC584" s="30"/>
      <c r="BD584" s="30"/>
      <c r="BE584" s="30"/>
      <c r="BF584" s="30"/>
      <c r="BG584" s="30"/>
      <c r="BH584" s="30"/>
      <c r="BI584" s="30"/>
    </row>
    <row r="585" customFormat="false" ht="13.5" hidden="false" customHeight="true" outlineLevel="0" collapsed="false">
      <c r="A585" s="45"/>
      <c r="B585" s="30"/>
      <c r="C585" s="30"/>
      <c r="D585" s="30"/>
      <c r="E585" s="46"/>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45"/>
      <c r="AV585" s="30"/>
      <c r="AW585" s="30"/>
      <c r="AX585" s="30"/>
      <c r="AY585" s="30"/>
      <c r="AZ585" s="30"/>
      <c r="BA585" s="30"/>
      <c r="BB585" s="30"/>
      <c r="BC585" s="30"/>
      <c r="BD585" s="30"/>
      <c r="BE585" s="30"/>
      <c r="BF585" s="30"/>
      <c r="BG585" s="30"/>
      <c r="BH585" s="30"/>
      <c r="BI585" s="30"/>
    </row>
    <row r="586" customFormat="false" ht="13.5" hidden="false" customHeight="true" outlineLevel="0" collapsed="false">
      <c r="A586" s="45"/>
      <c r="B586" s="30"/>
      <c r="C586" s="30"/>
      <c r="D586" s="30"/>
      <c r="E586" s="46"/>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45"/>
      <c r="AV586" s="30"/>
      <c r="AW586" s="30"/>
      <c r="AX586" s="30"/>
      <c r="AY586" s="30"/>
      <c r="AZ586" s="30"/>
      <c r="BA586" s="30"/>
      <c r="BB586" s="30"/>
      <c r="BC586" s="30"/>
      <c r="BD586" s="30"/>
      <c r="BE586" s="30"/>
      <c r="BF586" s="30"/>
      <c r="BG586" s="30"/>
      <c r="BH586" s="30"/>
      <c r="BI586" s="30"/>
    </row>
    <row r="587" customFormat="false" ht="13.5" hidden="false" customHeight="true" outlineLevel="0" collapsed="false">
      <c r="A587" s="45"/>
      <c r="B587" s="30"/>
      <c r="C587" s="30"/>
      <c r="D587" s="30"/>
      <c r="E587" s="46"/>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45"/>
      <c r="AV587" s="30"/>
      <c r="AW587" s="30"/>
      <c r="AX587" s="30"/>
      <c r="AY587" s="30"/>
      <c r="AZ587" s="30"/>
      <c r="BA587" s="30"/>
      <c r="BB587" s="30"/>
      <c r="BC587" s="30"/>
      <c r="BD587" s="30"/>
      <c r="BE587" s="30"/>
      <c r="BF587" s="30"/>
      <c r="BG587" s="30"/>
      <c r="BH587" s="30"/>
      <c r="BI587" s="30"/>
    </row>
    <row r="588" customFormat="false" ht="13.5" hidden="false" customHeight="true" outlineLevel="0" collapsed="false">
      <c r="A588" s="45"/>
      <c r="B588" s="30"/>
      <c r="C588" s="30"/>
      <c r="D588" s="30"/>
      <c r="E588" s="46"/>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45"/>
      <c r="AV588" s="30"/>
      <c r="AW588" s="30"/>
      <c r="AX588" s="30"/>
      <c r="AY588" s="30"/>
      <c r="AZ588" s="30"/>
      <c r="BA588" s="30"/>
      <c r="BB588" s="30"/>
      <c r="BC588" s="30"/>
      <c r="BD588" s="30"/>
      <c r="BE588" s="30"/>
      <c r="BF588" s="30"/>
      <c r="BG588" s="30"/>
      <c r="BH588" s="30"/>
      <c r="BI588" s="30"/>
    </row>
    <row r="589" customFormat="false" ht="13.5" hidden="false" customHeight="true" outlineLevel="0" collapsed="false">
      <c r="A589" s="45"/>
      <c r="B589" s="30"/>
      <c r="C589" s="30"/>
      <c r="D589" s="30"/>
      <c r="E589" s="46"/>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45"/>
      <c r="AV589" s="30"/>
      <c r="AW589" s="30"/>
      <c r="AX589" s="30"/>
      <c r="AY589" s="30"/>
      <c r="AZ589" s="30"/>
      <c r="BA589" s="30"/>
      <c r="BB589" s="30"/>
      <c r="BC589" s="30"/>
      <c r="BD589" s="30"/>
      <c r="BE589" s="30"/>
      <c r="BF589" s="30"/>
      <c r="BG589" s="30"/>
      <c r="BH589" s="30"/>
      <c r="BI589" s="30"/>
    </row>
    <row r="590" customFormat="false" ht="13.5" hidden="false" customHeight="true" outlineLevel="0" collapsed="false">
      <c r="A590" s="45"/>
      <c r="B590" s="30"/>
      <c r="C590" s="30"/>
      <c r="D590" s="30"/>
      <c r="E590" s="46"/>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45"/>
      <c r="AV590" s="30"/>
      <c r="AW590" s="30"/>
      <c r="AX590" s="30"/>
      <c r="AY590" s="30"/>
      <c r="AZ590" s="30"/>
      <c r="BA590" s="30"/>
      <c r="BB590" s="30"/>
      <c r="BC590" s="30"/>
      <c r="BD590" s="30"/>
      <c r="BE590" s="30"/>
      <c r="BF590" s="30"/>
      <c r="BG590" s="30"/>
      <c r="BH590" s="30"/>
      <c r="BI590" s="30"/>
    </row>
    <row r="591" customFormat="false" ht="13.5" hidden="false" customHeight="true" outlineLevel="0" collapsed="false">
      <c r="A591" s="45"/>
      <c r="B591" s="30"/>
      <c r="C591" s="30"/>
      <c r="D591" s="30"/>
      <c r="E591" s="46"/>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45"/>
      <c r="AV591" s="30"/>
      <c r="AW591" s="30"/>
      <c r="AX591" s="30"/>
      <c r="AY591" s="30"/>
      <c r="AZ591" s="30"/>
      <c r="BA591" s="30"/>
      <c r="BB591" s="30"/>
      <c r="BC591" s="30"/>
      <c r="BD591" s="30"/>
      <c r="BE591" s="30"/>
      <c r="BF591" s="30"/>
      <c r="BG591" s="30"/>
      <c r="BH591" s="30"/>
      <c r="BI591" s="30"/>
    </row>
    <row r="592" customFormat="false" ht="13.5" hidden="false" customHeight="true" outlineLevel="0" collapsed="false">
      <c r="A592" s="45"/>
      <c r="B592" s="30"/>
      <c r="C592" s="30"/>
      <c r="D592" s="30"/>
      <c r="E592" s="46"/>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45"/>
      <c r="AV592" s="30"/>
      <c r="AW592" s="30"/>
      <c r="AX592" s="30"/>
      <c r="AY592" s="30"/>
      <c r="AZ592" s="30"/>
      <c r="BA592" s="30"/>
      <c r="BB592" s="30"/>
      <c r="BC592" s="30"/>
      <c r="BD592" s="30"/>
      <c r="BE592" s="30"/>
      <c r="BF592" s="30"/>
      <c r="BG592" s="30"/>
      <c r="BH592" s="30"/>
      <c r="BI592" s="30"/>
    </row>
    <row r="593" customFormat="false" ht="13.5" hidden="false" customHeight="true" outlineLevel="0" collapsed="false">
      <c r="A593" s="45"/>
      <c r="B593" s="30"/>
      <c r="C593" s="30"/>
      <c r="D593" s="30"/>
      <c r="E593" s="46"/>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45"/>
      <c r="AV593" s="30"/>
      <c r="AW593" s="30"/>
      <c r="AX593" s="30"/>
      <c r="AY593" s="30"/>
      <c r="AZ593" s="30"/>
      <c r="BA593" s="30"/>
      <c r="BB593" s="30"/>
      <c r="BC593" s="30"/>
      <c r="BD593" s="30"/>
      <c r="BE593" s="30"/>
      <c r="BF593" s="30"/>
      <c r="BG593" s="30"/>
      <c r="BH593" s="30"/>
      <c r="BI593" s="30"/>
    </row>
    <row r="594" customFormat="false" ht="13.5" hidden="false" customHeight="true" outlineLevel="0" collapsed="false">
      <c r="A594" s="45"/>
      <c r="B594" s="30"/>
      <c r="C594" s="30"/>
      <c r="D594" s="30"/>
      <c r="E594" s="46"/>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45"/>
      <c r="AV594" s="30"/>
      <c r="AW594" s="30"/>
      <c r="AX594" s="30"/>
      <c r="AY594" s="30"/>
      <c r="AZ594" s="30"/>
      <c r="BA594" s="30"/>
      <c r="BB594" s="30"/>
      <c r="BC594" s="30"/>
      <c r="BD594" s="30"/>
      <c r="BE594" s="30"/>
      <c r="BF594" s="30"/>
      <c r="BG594" s="30"/>
      <c r="BH594" s="30"/>
      <c r="BI594" s="30"/>
    </row>
    <row r="595" customFormat="false" ht="13.5" hidden="false" customHeight="true" outlineLevel="0" collapsed="false">
      <c r="A595" s="45"/>
      <c r="B595" s="30"/>
      <c r="C595" s="30"/>
      <c r="D595" s="30"/>
      <c r="E595" s="46"/>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45"/>
      <c r="AV595" s="30"/>
      <c r="AW595" s="30"/>
      <c r="AX595" s="30"/>
      <c r="AY595" s="30"/>
      <c r="AZ595" s="30"/>
      <c r="BA595" s="30"/>
      <c r="BB595" s="30"/>
      <c r="BC595" s="30"/>
      <c r="BD595" s="30"/>
      <c r="BE595" s="30"/>
      <c r="BF595" s="30"/>
      <c r="BG595" s="30"/>
      <c r="BH595" s="30"/>
      <c r="BI595" s="30"/>
    </row>
    <row r="596" customFormat="false" ht="13.5" hidden="false" customHeight="true" outlineLevel="0" collapsed="false">
      <c r="A596" s="45"/>
      <c r="B596" s="30"/>
      <c r="C596" s="30"/>
      <c r="D596" s="30"/>
      <c r="E596" s="46"/>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45"/>
      <c r="AV596" s="30"/>
      <c r="AW596" s="30"/>
      <c r="AX596" s="30"/>
      <c r="AY596" s="30"/>
      <c r="AZ596" s="30"/>
      <c r="BA596" s="30"/>
      <c r="BB596" s="30"/>
      <c r="BC596" s="30"/>
      <c r="BD596" s="30"/>
      <c r="BE596" s="30"/>
      <c r="BF596" s="30"/>
      <c r="BG596" s="30"/>
      <c r="BH596" s="30"/>
      <c r="BI596" s="30"/>
    </row>
    <row r="597" customFormat="false" ht="13.5" hidden="false" customHeight="true" outlineLevel="0" collapsed="false">
      <c r="A597" s="45"/>
      <c r="B597" s="30"/>
      <c r="C597" s="30"/>
      <c r="D597" s="30"/>
      <c r="E597" s="46"/>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45"/>
      <c r="AV597" s="30"/>
      <c r="AW597" s="30"/>
      <c r="AX597" s="30"/>
      <c r="AY597" s="30"/>
      <c r="AZ597" s="30"/>
      <c r="BA597" s="30"/>
      <c r="BB597" s="30"/>
      <c r="BC597" s="30"/>
      <c r="BD597" s="30"/>
      <c r="BE597" s="30"/>
      <c r="BF597" s="30"/>
      <c r="BG597" s="30"/>
      <c r="BH597" s="30"/>
      <c r="BI597" s="30"/>
    </row>
    <row r="598" customFormat="false" ht="13.5" hidden="false" customHeight="true" outlineLevel="0" collapsed="false">
      <c r="A598" s="45"/>
      <c r="B598" s="30"/>
      <c r="C598" s="30"/>
      <c r="D598" s="30"/>
      <c r="E598" s="46"/>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45"/>
      <c r="AV598" s="30"/>
      <c r="AW598" s="30"/>
      <c r="AX598" s="30"/>
      <c r="AY598" s="30"/>
      <c r="AZ598" s="30"/>
      <c r="BA598" s="30"/>
      <c r="BB598" s="30"/>
      <c r="BC598" s="30"/>
      <c r="BD598" s="30"/>
      <c r="BE598" s="30"/>
      <c r="BF598" s="30"/>
      <c r="BG598" s="30"/>
      <c r="BH598" s="30"/>
      <c r="BI598" s="30"/>
    </row>
    <row r="599" customFormat="false" ht="13.5" hidden="false" customHeight="true" outlineLevel="0" collapsed="false">
      <c r="A599" s="45"/>
      <c r="B599" s="30"/>
      <c r="C599" s="30"/>
      <c r="D599" s="30"/>
      <c r="E599" s="46"/>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45"/>
      <c r="AV599" s="30"/>
      <c r="AW599" s="30"/>
      <c r="AX599" s="30"/>
      <c r="AY599" s="30"/>
      <c r="AZ599" s="30"/>
      <c r="BA599" s="30"/>
      <c r="BB599" s="30"/>
      <c r="BC599" s="30"/>
      <c r="BD599" s="30"/>
      <c r="BE599" s="30"/>
      <c r="BF599" s="30"/>
      <c r="BG599" s="30"/>
      <c r="BH599" s="30"/>
      <c r="BI599" s="30"/>
    </row>
    <row r="600" customFormat="false" ht="13.5" hidden="false" customHeight="true" outlineLevel="0" collapsed="false">
      <c r="A600" s="45"/>
      <c r="B600" s="30"/>
      <c r="C600" s="30"/>
      <c r="D600" s="30"/>
      <c r="E600" s="46"/>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45"/>
      <c r="AV600" s="30"/>
      <c r="AW600" s="30"/>
      <c r="AX600" s="30"/>
      <c r="AY600" s="30"/>
      <c r="AZ600" s="30"/>
      <c r="BA600" s="30"/>
      <c r="BB600" s="30"/>
      <c r="BC600" s="30"/>
      <c r="BD600" s="30"/>
      <c r="BE600" s="30"/>
      <c r="BF600" s="30"/>
      <c r="BG600" s="30"/>
      <c r="BH600" s="30"/>
      <c r="BI600" s="30"/>
    </row>
    <row r="601" customFormat="false" ht="13.5" hidden="false" customHeight="true" outlineLevel="0" collapsed="false">
      <c r="A601" s="45"/>
      <c r="B601" s="30"/>
      <c r="C601" s="30"/>
      <c r="D601" s="30"/>
      <c r="E601" s="46"/>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45"/>
      <c r="AV601" s="30"/>
      <c r="AW601" s="30"/>
      <c r="AX601" s="30"/>
      <c r="AY601" s="30"/>
      <c r="AZ601" s="30"/>
      <c r="BA601" s="30"/>
      <c r="BB601" s="30"/>
      <c r="BC601" s="30"/>
      <c r="BD601" s="30"/>
      <c r="BE601" s="30"/>
      <c r="BF601" s="30"/>
      <c r="BG601" s="30"/>
      <c r="BH601" s="30"/>
      <c r="BI601" s="30"/>
    </row>
    <row r="602" customFormat="false" ht="13.5" hidden="false" customHeight="true" outlineLevel="0" collapsed="false">
      <c r="A602" s="45"/>
      <c r="B602" s="30"/>
      <c r="C602" s="30"/>
      <c r="D602" s="30"/>
      <c r="E602" s="46"/>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45"/>
      <c r="AV602" s="30"/>
      <c r="AW602" s="30"/>
      <c r="AX602" s="30"/>
      <c r="AY602" s="30"/>
      <c r="AZ602" s="30"/>
      <c r="BA602" s="30"/>
      <c r="BB602" s="30"/>
      <c r="BC602" s="30"/>
      <c r="BD602" s="30"/>
      <c r="BE602" s="30"/>
      <c r="BF602" s="30"/>
      <c r="BG602" s="30"/>
      <c r="BH602" s="30"/>
      <c r="BI602" s="30"/>
    </row>
    <row r="603" customFormat="false" ht="13.5" hidden="false" customHeight="true" outlineLevel="0" collapsed="false">
      <c r="A603" s="45"/>
      <c r="B603" s="30"/>
      <c r="C603" s="30"/>
      <c r="D603" s="30"/>
      <c r="E603" s="46"/>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45"/>
      <c r="AV603" s="30"/>
      <c r="AW603" s="30"/>
      <c r="AX603" s="30"/>
      <c r="AY603" s="30"/>
      <c r="AZ603" s="30"/>
      <c r="BA603" s="30"/>
      <c r="BB603" s="30"/>
      <c r="BC603" s="30"/>
      <c r="BD603" s="30"/>
      <c r="BE603" s="30"/>
      <c r="BF603" s="30"/>
      <c r="BG603" s="30"/>
      <c r="BH603" s="30"/>
      <c r="BI603" s="30"/>
    </row>
    <row r="604" customFormat="false" ht="13.5" hidden="false" customHeight="true" outlineLevel="0" collapsed="false">
      <c r="A604" s="45"/>
      <c r="B604" s="30"/>
      <c r="C604" s="30"/>
      <c r="D604" s="30"/>
      <c r="E604" s="46"/>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45"/>
      <c r="AV604" s="30"/>
      <c r="AW604" s="30"/>
      <c r="AX604" s="30"/>
      <c r="AY604" s="30"/>
      <c r="AZ604" s="30"/>
      <c r="BA604" s="30"/>
      <c r="BB604" s="30"/>
      <c r="BC604" s="30"/>
      <c r="BD604" s="30"/>
      <c r="BE604" s="30"/>
      <c r="BF604" s="30"/>
      <c r="BG604" s="30"/>
      <c r="BH604" s="30"/>
      <c r="BI604" s="30"/>
    </row>
    <row r="605" customFormat="false" ht="13.5" hidden="false" customHeight="true" outlineLevel="0" collapsed="false">
      <c r="A605" s="45"/>
      <c r="B605" s="30"/>
      <c r="C605" s="30"/>
      <c r="D605" s="30"/>
      <c r="E605" s="46"/>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45"/>
      <c r="AV605" s="30"/>
      <c r="AW605" s="30"/>
      <c r="AX605" s="30"/>
      <c r="AY605" s="30"/>
      <c r="AZ605" s="30"/>
      <c r="BA605" s="30"/>
      <c r="BB605" s="30"/>
      <c r="BC605" s="30"/>
      <c r="BD605" s="30"/>
      <c r="BE605" s="30"/>
      <c r="BF605" s="30"/>
      <c r="BG605" s="30"/>
      <c r="BH605" s="30"/>
      <c r="BI605" s="30"/>
    </row>
    <row r="606" customFormat="false" ht="13.5" hidden="false" customHeight="true" outlineLevel="0" collapsed="false">
      <c r="A606" s="45"/>
      <c r="B606" s="30"/>
      <c r="C606" s="30"/>
      <c r="D606" s="30"/>
      <c r="E606" s="46"/>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45"/>
      <c r="AV606" s="30"/>
      <c r="AW606" s="30"/>
      <c r="AX606" s="30"/>
      <c r="AY606" s="30"/>
      <c r="AZ606" s="30"/>
      <c r="BA606" s="30"/>
      <c r="BB606" s="30"/>
      <c r="BC606" s="30"/>
      <c r="BD606" s="30"/>
      <c r="BE606" s="30"/>
      <c r="BF606" s="30"/>
      <c r="BG606" s="30"/>
      <c r="BH606" s="30"/>
      <c r="BI606" s="30"/>
    </row>
    <row r="607" customFormat="false" ht="13.5" hidden="false" customHeight="true" outlineLevel="0" collapsed="false">
      <c r="A607" s="45"/>
      <c r="B607" s="30"/>
      <c r="C607" s="30"/>
      <c r="D607" s="30"/>
      <c r="E607" s="46"/>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45"/>
      <c r="AV607" s="30"/>
      <c r="AW607" s="30"/>
      <c r="AX607" s="30"/>
      <c r="AY607" s="30"/>
      <c r="AZ607" s="30"/>
      <c r="BA607" s="30"/>
      <c r="BB607" s="30"/>
      <c r="BC607" s="30"/>
      <c r="BD607" s="30"/>
      <c r="BE607" s="30"/>
      <c r="BF607" s="30"/>
      <c r="BG607" s="30"/>
      <c r="BH607" s="30"/>
      <c r="BI607" s="30"/>
    </row>
    <row r="608" customFormat="false" ht="13.5" hidden="false" customHeight="true" outlineLevel="0" collapsed="false">
      <c r="A608" s="45"/>
      <c r="B608" s="30"/>
      <c r="C608" s="30"/>
      <c r="D608" s="30"/>
      <c r="E608" s="46"/>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45"/>
      <c r="AV608" s="30"/>
      <c r="AW608" s="30"/>
      <c r="AX608" s="30"/>
      <c r="AY608" s="30"/>
      <c r="AZ608" s="30"/>
      <c r="BA608" s="30"/>
      <c r="BB608" s="30"/>
      <c r="BC608" s="30"/>
      <c r="BD608" s="30"/>
      <c r="BE608" s="30"/>
      <c r="BF608" s="30"/>
      <c r="BG608" s="30"/>
      <c r="BH608" s="30"/>
      <c r="BI608" s="30"/>
    </row>
    <row r="609" customFormat="false" ht="13.5" hidden="false" customHeight="true" outlineLevel="0" collapsed="false">
      <c r="A609" s="45"/>
      <c r="B609" s="30"/>
      <c r="C609" s="30"/>
      <c r="D609" s="30"/>
      <c r="E609" s="46"/>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45"/>
      <c r="AV609" s="30"/>
      <c r="AW609" s="30"/>
      <c r="AX609" s="30"/>
      <c r="AY609" s="30"/>
      <c r="AZ609" s="30"/>
      <c r="BA609" s="30"/>
      <c r="BB609" s="30"/>
      <c r="BC609" s="30"/>
      <c r="BD609" s="30"/>
      <c r="BE609" s="30"/>
      <c r="BF609" s="30"/>
      <c r="BG609" s="30"/>
      <c r="BH609" s="30"/>
      <c r="BI609" s="30"/>
    </row>
    <row r="610" customFormat="false" ht="13.5" hidden="false" customHeight="true" outlineLevel="0" collapsed="false">
      <c r="A610" s="45"/>
      <c r="B610" s="30"/>
      <c r="C610" s="30"/>
      <c r="D610" s="30"/>
      <c r="E610" s="46"/>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45"/>
      <c r="AV610" s="30"/>
      <c r="AW610" s="30"/>
      <c r="AX610" s="30"/>
      <c r="AY610" s="30"/>
      <c r="AZ610" s="30"/>
      <c r="BA610" s="30"/>
      <c r="BB610" s="30"/>
      <c r="BC610" s="30"/>
      <c r="BD610" s="30"/>
      <c r="BE610" s="30"/>
      <c r="BF610" s="30"/>
      <c r="BG610" s="30"/>
      <c r="BH610" s="30"/>
      <c r="BI610" s="30"/>
    </row>
    <row r="611" customFormat="false" ht="13.5" hidden="false" customHeight="true" outlineLevel="0" collapsed="false">
      <c r="A611" s="45"/>
      <c r="B611" s="30"/>
      <c r="C611" s="30"/>
      <c r="D611" s="30"/>
      <c r="E611" s="46"/>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45"/>
      <c r="AV611" s="30"/>
      <c r="AW611" s="30"/>
      <c r="AX611" s="30"/>
      <c r="AY611" s="30"/>
      <c r="AZ611" s="30"/>
      <c r="BA611" s="30"/>
      <c r="BB611" s="30"/>
      <c r="BC611" s="30"/>
      <c r="BD611" s="30"/>
      <c r="BE611" s="30"/>
      <c r="BF611" s="30"/>
      <c r="BG611" s="30"/>
      <c r="BH611" s="30"/>
      <c r="BI611" s="30"/>
    </row>
    <row r="612" customFormat="false" ht="13.5" hidden="false" customHeight="true" outlineLevel="0" collapsed="false">
      <c r="A612" s="45"/>
      <c r="B612" s="30"/>
      <c r="C612" s="30"/>
      <c r="D612" s="30"/>
      <c r="E612" s="46"/>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45"/>
      <c r="AV612" s="30"/>
      <c r="AW612" s="30"/>
      <c r="AX612" s="30"/>
      <c r="AY612" s="30"/>
      <c r="AZ612" s="30"/>
      <c r="BA612" s="30"/>
      <c r="BB612" s="30"/>
      <c r="BC612" s="30"/>
      <c r="BD612" s="30"/>
      <c r="BE612" s="30"/>
      <c r="BF612" s="30"/>
      <c r="BG612" s="30"/>
      <c r="BH612" s="30"/>
      <c r="BI612" s="30"/>
    </row>
    <row r="613" customFormat="false" ht="13.5" hidden="false" customHeight="true" outlineLevel="0" collapsed="false">
      <c r="A613" s="45"/>
      <c r="B613" s="30"/>
      <c r="C613" s="30"/>
      <c r="D613" s="30"/>
      <c r="E613" s="46"/>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45"/>
      <c r="AV613" s="30"/>
      <c r="AW613" s="30"/>
      <c r="AX613" s="30"/>
      <c r="AY613" s="30"/>
      <c r="AZ613" s="30"/>
      <c r="BA613" s="30"/>
      <c r="BB613" s="30"/>
      <c r="BC613" s="30"/>
      <c r="BD613" s="30"/>
      <c r="BE613" s="30"/>
      <c r="BF613" s="30"/>
      <c r="BG613" s="30"/>
      <c r="BH613" s="30"/>
      <c r="BI613" s="30"/>
    </row>
    <row r="614" customFormat="false" ht="13.5" hidden="false" customHeight="true" outlineLevel="0" collapsed="false">
      <c r="A614" s="45"/>
      <c r="B614" s="30"/>
      <c r="C614" s="30"/>
      <c r="D614" s="30"/>
      <c r="E614" s="46"/>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45"/>
      <c r="AV614" s="30"/>
      <c r="AW614" s="30"/>
      <c r="AX614" s="30"/>
      <c r="AY614" s="30"/>
      <c r="AZ614" s="30"/>
      <c r="BA614" s="30"/>
      <c r="BB614" s="30"/>
      <c r="BC614" s="30"/>
      <c r="BD614" s="30"/>
      <c r="BE614" s="30"/>
      <c r="BF614" s="30"/>
      <c r="BG614" s="30"/>
      <c r="BH614" s="30"/>
      <c r="BI614" s="30"/>
    </row>
    <row r="615" customFormat="false" ht="13.5" hidden="false" customHeight="true" outlineLevel="0" collapsed="false">
      <c r="A615" s="45"/>
      <c r="B615" s="30"/>
      <c r="C615" s="30"/>
      <c r="D615" s="30"/>
      <c r="E615" s="46"/>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45"/>
      <c r="AV615" s="30"/>
      <c r="AW615" s="30"/>
      <c r="AX615" s="30"/>
      <c r="AY615" s="30"/>
      <c r="AZ615" s="30"/>
      <c r="BA615" s="30"/>
      <c r="BB615" s="30"/>
      <c r="BC615" s="30"/>
      <c r="BD615" s="30"/>
      <c r="BE615" s="30"/>
      <c r="BF615" s="30"/>
      <c r="BG615" s="30"/>
      <c r="BH615" s="30"/>
      <c r="BI615" s="30"/>
    </row>
    <row r="616" customFormat="false" ht="13.5" hidden="false" customHeight="true" outlineLevel="0" collapsed="false">
      <c r="A616" s="45"/>
      <c r="B616" s="30"/>
      <c r="C616" s="30"/>
      <c r="D616" s="30"/>
      <c r="E616" s="46"/>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45"/>
      <c r="AV616" s="30"/>
      <c r="AW616" s="30"/>
      <c r="AX616" s="30"/>
      <c r="AY616" s="30"/>
      <c r="AZ616" s="30"/>
      <c r="BA616" s="30"/>
      <c r="BB616" s="30"/>
      <c r="BC616" s="30"/>
      <c r="BD616" s="30"/>
      <c r="BE616" s="30"/>
      <c r="BF616" s="30"/>
      <c r="BG616" s="30"/>
      <c r="BH616" s="30"/>
      <c r="BI616" s="30"/>
    </row>
    <row r="617" customFormat="false" ht="13.5" hidden="false" customHeight="true" outlineLevel="0" collapsed="false">
      <c r="A617" s="45"/>
      <c r="B617" s="30"/>
      <c r="C617" s="30"/>
      <c r="D617" s="30"/>
      <c r="E617" s="46"/>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45"/>
      <c r="AV617" s="30"/>
      <c r="AW617" s="30"/>
      <c r="AX617" s="30"/>
      <c r="AY617" s="30"/>
      <c r="AZ617" s="30"/>
      <c r="BA617" s="30"/>
      <c r="BB617" s="30"/>
      <c r="BC617" s="30"/>
      <c r="BD617" s="30"/>
      <c r="BE617" s="30"/>
      <c r="BF617" s="30"/>
      <c r="BG617" s="30"/>
      <c r="BH617" s="30"/>
      <c r="BI617" s="30"/>
    </row>
    <row r="618" customFormat="false" ht="13.5" hidden="false" customHeight="true" outlineLevel="0" collapsed="false">
      <c r="A618" s="45"/>
      <c r="B618" s="30"/>
      <c r="C618" s="30"/>
      <c r="D618" s="30"/>
      <c r="E618" s="46"/>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45"/>
      <c r="AV618" s="30"/>
      <c r="AW618" s="30"/>
      <c r="AX618" s="30"/>
      <c r="AY618" s="30"/>
      <c r="AZ618" s="30"/>
      <c r="BA618" s="30"/>
      <c r="BB618" s="30"/>
      <c r="BC618" s="30"/>
      <c r="BD618" s="30"/>
      <c r="BE618" s="30"/>
      <c r="BF618" s="30"/>
      <c r="BG618" s="30"/>
      <c r="BH618" s="30"/>
      <c r="BI618" s="30"/>
    </row>
    <row r="619" customFormat="false" ht="13.5" hidden="false" customHeight="true" outlineLevel="0" collapsed="false">
      <c r="A619" s="45"/>
      <c r="B619" s="30"/>
      <c r="C619" s="30"/>
      <c r="D619" s="30"/>
      <c r="E619" s="46"/>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45"/>
      <c r="AV619" s="30"/>
      <c r="AW619" s="30"/>
      <c r="AX619" s="30"/>
      <c r="AY619" s="30"/>
      <c r="AZ619" s="30"/>
      <c r="BA619" s="30"/>
      <c r="BB619" s="30"/>
      <c r="BC619" s="30"/>
      <c r="BD619" s="30"/>
      <c r="BE619" s="30"/>
      <c r="BF619" s="30"/>
      <c r="BG619" s="30"/>
      <c r="BH619" s="30"/>
      <c r="BI619" s="30"/>
    </row>
    <row r="620" customFormat="false" ht="13.5" hidden="false" customHeight="true" outlineLevel="0" collapsed="false">
      <c r="A620" s="45"/>
      <c r="B620" s="30"/>
      <c r="C620" s="30"/>
      <c r="D620" s="30"/>
      <c r="E620" s="46"/>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45"/>
      <c r="AV620" s="30"/>
      <c r="AW620" s="30"/>
      <c r="AX620" s="30"/>
      <c r="AY620" s="30"/>
      <c r="AZ620" s="30"/>
      <c r="BA620" s="30"/>
      <c r="BB620" s="30"/>
      <c r="BC620" s="30"/>
      <c r="BD620" s="30"/>
      <c r="BE620" s="30"/>
      <c r="BF620" s="30"/>
      <c r="BG620" s="30"/>
      <c r="BH620" s="30"/>
      <c r="BI620" s="30"/>
    </row>
    <row r="621" customFormat="false" ht="13.5" hidden="false" customHeight="true" outlineLevel="0" collapsed="false">
      <c r="A621" s="45"/>
      <c r="B621" s="30"/>
      <c r="C621" s="30"/>
      <c r="D621" s="30"/>
      <c r="E621" s="46"/>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45"/>
      <c r="AV621" s="30"/>
      <c r="AW621" s="30"/>
      <c r="AX621" s="30"/>
      <c r="AY621" s="30"/>
      <c r="AZ621" s="30"/>
      <c r="BA621" s="30"/>
      <c r="BB621" s="30"/>
      <c r="BC621" s="30"/>
      <c r="BD621" s="30"/>
      <c r="BE621" s="30"/>
      <c r="BF621" s="30"/>
      <c r="BG621" s="30"/>
      <c r="BH621" s="30"/>
      <c r="BI621" s="30"/>
    </row>
    <row r="622" customFormat="false" ht="13.5" hidden="false" customHeight="true" outlineLevel="0" collapsed="false">
      <c r="A622" s="45"/>
      <c r="B622" s="30"/>
      <c r="C622" s="30"/>
      <c r="D622" s="30"/>
      <c r="E622" s="46"/>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45"/>
      <c r="AV622" s="30"/>
      <c r="AW622" s="30"/>
      <c r="AX622" s="30"/>
      <c r="AY622" s="30"/>
      <c r="AZ622" s="30"/>
      <c r="BA622" s="30"/>
      <c r="BB622" s="30"/>
      <c r="BC622" s="30"/>
      <c r="BD622" s="30"/>
      <c r="BE622" s="30"/>
      <c r="BF622" s="30"/>
      <c r="BG622" s="30"/>
      <c r="BH622" s="30"/>
      <c r="BI622" s="30"/>
    </row>
    <row r="623" customFormat="false" ht="13.5" hidden="false" customHeight="true" outlineLevel="0" collapsed="false">
      <c r="A623" s="45"/>
      <c r="B623" s="30"/>
      <c r="C623" s="30"/>
      <c r="D623" s="30"/>
      <c r="E623" s="46"/>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45"/>
      <c r="AV623" s="30"/>
      <c r="AW623" s="30"/>
      <c r="AX623" s="30"/>
      <c r="AY623" s="30"/>
      <c r="AZ623" s="30"/>
      <c r="BA623" s="30"/>
      <c r="BB623" s="30"/>
      <c r="BC623" s="30"/>
      <c r="BD623" s="30"/>
      <c r="BE623" s="30"/>
      <c r="BF623" s="30"/>
      <c r="BG623" s="30"/>
      <c r="BH623" s="30"/>
      <c r="BI623" s="30"/>
    </row>
    <row r="624" customFormat="false" ht="13.5" hidden="false" customHeight="true" outlineLevel="0" collapsed="false">
      <c r="A624" s="45"/>
      <c r="B624" s="30"/>
      <c r="C624" s="30"/>
      <c r="D624" s="30"/>
      <c r="E624" s="46"/>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45"/>
      <c r="AV624" s="30"/>
      <c r="AW624" s="30"/>
      <c r="AX624" s="30"/>
      <c r="AY624" s="30"/>
      <c r="AZ624" s="30"/>
      <c r="BA624" s="30"/>
      <c r="BB624" s="30"/>
      <c r="BC624" s="30"/>
      <c r="BD624" s="30"/>
      <c r="BE624" s="30"/>
      <c r="BF624" s="30"/>
      <c r="BG624" s="30"/>
      <c r="BH624" s="30"/>
      <c r="BI624" s="30"/>
    </row>
    <row r="625" customFormat="false" ht="13.5" hidden="false" customHeight="true" outlineLevel="0" collapsed="false">
      <c r="A625" s="45"/>
      <c r="B625" s="30"/>
      <c r="C625" s="30"/>
      <c r="D625" s="30"/>
      <c r="E625" s="46"/>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45"/>
      <c r="AV625" s="30"/>
      <c r="AW625" s="30"/>
      <c r="AX625" s="30"/>
      <c r="AY625" s="30"/>
      <c r="AZ625" s="30"/>
      <c r="BA625" s="30"/>
      <c r="BB625" s="30"/>
      <c r="BC625" s="30"/>
      <c r="BD625" s="30"/>
      <c r="BE625" s="30"/>
      <c r="BF625" s="30"/>
      <c r="BG625" s="30"/>
      <c r="BH625" s="30"/>
      <c r="BI625" s="30"/>
    </row>
    <row r="626" customFormat="false" ht="13.5" hidden="false" customHeight="true" outlineLevel="0" collapsed="false">
      <c r="A626" s="45"/>
      <c r="B626" s="30"/>
      <c r="C626" s="30"/>
      <c r="D626" s="30"/>
      <c r="E626" s="46"/>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45"/>
      <c r="AV626" s="30"/>
      <c r="AW626" s="30"/>
      <c r="AX626" s="30"/>
      <c r="AY626" s="30"/>
      <c r="AZ626" s="30"/>
      <c r="BA626" s="30"/>
      <c r="BB626" s="30"/>
      <c r="BC626" s="30"/>
      <c r="BD626" s="30"/>
      <c r="BE626" s="30"/>
      <c r="BF626" s="30"/>
      <c r="BG626" s="30"/>
      <c r="BH626" s="30"/>
      <c r="BI626" s="30"/>
    </row>
    <row r="627" customFormat="false" ht="13.5" hidden="false" customHeight="true" outlineLevel="0" collapsed="false">
      <c r="A627" s="45"/>
      <c r="B627" s="30"/>
      <c r="C627" s="30"/>
      <c r="D627" s="30"/>
      <c r="E627" s="46"/>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45"/>
      <c r="AV627" s="30"/>
      <c r="AW627" s="30"/>
      <c r="AX627" s="30"/>
      <c r="AY627" s="30"/>
      <c r="AZ627" s="30"/>
      <c r="BA627" s="30"/>
      <c r="BB627" s="30"/>
      <c r="BC627" s="30"/>
      <c r="BD627" s="30"/>
      <c r="BE627" s="30"/>
      <c r="BF627" s="30"/>
      <c r="BG627" s="30"/>
      <c r="BH627" s="30"/>
      <c r="BI627" s="30"/>
    </row>
    <row r="628" customFormat="false" ht="13.5" hidden="false" customHeight="true" outlineLevel="0" collapsed="false">
      <c r="A628" s="45"/>
      <c r="B628" s="30"/>
      <c r="C628" s="30"/>
      <c r="D628" s="30"/>
      <c r="E628" s="46"/>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45"/>
      <c r="AV628" s="30"/>
      <c r="AW628" s="30"/>
      <c r="AX628" s="30"/>
      <c r="AY628" s="30"/>
      <c r="AZ628" s="30"/>
      <c r="BA628" s="30"/>
      <c r="BB628" s="30"/>
      <c r="BC628" s="30"/>
      <c r="BD628" s="30"/>
      <c r="BE628" s="30"/>
      <c r="BF628" s="30"/>
      <c r="BG628" s="30"/>
      <c r="BH628" s="30"/>
      <c r="BI628" s="30"/>
    </row>
    <row r="629" customFormat="false" ht="13.5" hidden="false" customHeight="true" outlineLevel="0" collapsed="false">
      <c r="A629" s="45"/>
      <c r="B629" s="30"/>
      <c r="C629" s="30"/>
      <c r="D629" s="30"/>
      <c r="E629" s="46"/>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45"/>
      <c r="AV629" s="30"/>
      <c r="AW629" s="30"/>
      <c r="AX629" s="30"/>
      <c r="AY629" s="30"/>
      <c r="AZ629" s="30"/>
      <c r="BA629" s="30"/>
      <c r="BB629" s="30"/>
      <c r="BC629" s="30"/>
      <c r="BD629" s="30"/>
      <c r="BE629" s="30"/>
      <c r="BF629" s="30"/>
      <c r="BG629" s="30"/>
      <c r="BH629" s="30"/>
      <c r="BI629" s="30"/>
    </row>
    <row r="630" customFormat="false" ht="13.5" hidden="false" customHeight="true" outlineLevel="0" collapsed="false">
      <c r="A630" s="45"/>
      <c r="B630" s="30"/>
      <c r="C630" s="30"/>
      <c r="D630" s="30"/>
      <c r="E630" s="46"/>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45"/>
      <c r="AV630" s="30"/>
      <c r="AW630" s="30"/>
      <c r="AX630" s="30"/>
      <c r="AY630" s="30"/>
      <c r="AZ630" s="30"/>
      <c r="BA630" s="30"/>
      <c r="BB630" s="30"/>
      <c r="BC630" s="30"/>
      <c r="BD630" s="30"/>
      <c r="BE630" s="30"/>
      <c r="BF630" s="30"/>
      <c r="BG630" s="30"/>
      <c r="BH630" s="30"/>
      <c r="BI630" s="30"/>
    </row>
    <row r="631" customFormat="false" ht="13.5" hidden="false" customHeight="true" outlineLevel="0" collapsed="false">
      <c r="A631" s="45"/>
      <c r="B631" s="30"/>
      <c r="C631" s="30"/>
      <c r="D631" s="30"/>
      <c r="E631" s="46"/>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45"/>
      <c r="AV631" s="30"/>
      <c r="AW631" s="30"/>
      <c r="AX631" s="30"/>
      <c r="AY631" s="30"/>
      <c r="AZ631" s="30"/>
      <c r="BA631" s="30"/>
      <c r="BB631" s="30"/>
      <c r="BC631" s="30"/>
      <c r="BD631" s="30"/>
      <c r="BE631" s="30"/>
      <c r="BF631" s="30"/>
      <c r="BG631" s="30"/>
      <c r="BH631" s="30"/>
      <c r="BI631" s="30"/>
    </row>
    <row r="632" customFormat="false" ht="13.5" hidden="false" customHeight="true" outlineLevel="0" collapsed="false">
      <c r="A632" s="45"/>
      <c r="B632" s="30"/>
      <c r="C632" s="30"/>
      <c r="D632" s="30"/>
      <c r="E632" s="46"/>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45"/>
      <c r="AV632" s="30"/>
      <c r="AW632" s="30"/>
      <c r="AX632" s="30"/>
      <c r="AY632" s="30"/>
      <c r="AZ632" s="30"/>
      <c r="BA632" s="30"/>
      <c r="BB632" s="30"/>
      <c r="BC632" s="30"/>
      <c r="BD632" s="30"/>
      <c r="BE632" s="30"/>
      <c r="BF632" s="30"/>
      <c r="BG632" s="30"/>
      <c r="BH632" s="30"/>
      <c r="BI632" s="30"/>
    </row>
    <row r="633" customFormat="false" ht="13.5" hidden="false" customHeight="true" outlineLevel="0" collapsed="false">
      <c r="A633" s="45"/>
      <c r="B633" s="30"/>
      <c r="C633" s="30"/>
      <c r="D633" s="30"/>
      <c r="E633" s="46"/>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c r="AU633" s="45"/>
      <c r="AV633" s="30"/>
      <c r="AW633" s="30"/>
      <c r="AX633" s="30"/>
      <c r="AY633" s="30"/>
      <c r="AZ633" s="30"/>
      <c r="BA633" s="30"/>
      <c r="BB633" s="30"/>
      <c r="BC633" s="30"/>
      <c r="BD633" s="30"/>
      <c r="BE633" s="30"/>
      <c r="BF633" s="30"/>
      <c r="BG633" s="30"/>
      <c r="BH633" s="30"/>
      <c r="BI633" s="30"/>
    </row>
    <row r="634" customFormat="false" ht="13.5" hidden="false" customHeight="true" outlineLevel="0" collapsed="false">
      <c r="A634" s="45"/>
      <c r="B634" s="30"/>
      <c r="C634" s="30"/>
      <c r="D634" s="30"/>
      <c r="E634" s="46"/>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c r="AU634" s="45"/>
      <c r="AV634" s="30"/>
      <c r="AW634" s="30"/>
      <c r="AX634" s="30"/>
      <c r="AY634" s="30"/>
      <c r="AZ634" s="30"/>
      <c r="BA634" s="30"/>
      <c r="BB634" s="30"/>
      <c r="BC634" s="30"/>
      <c r="BD634" s="30"/>
      <c r="BE634" s="30"/>
      <c r="BF634" s="30"/>
      <c r="BG634" s="30"/>
      <c r="BH634" s="30"/>
      <c r="BI634" s="30"/>
    </row>
    <row r="635" customFormat="false" ht="13.5" hidden="false" customHeight="true" outlineLevel="0" collapsed="false">
      <c r="A635" s="45"/>
      <c r="B635" s="30"/>
      <c r="C635" s="30"/>
      <c r="D635" s="30"/>
      <c r="E635" s="46"/>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c r="AU635" s="45"/>
      <c r="AV635" s="30"/>
      <c r="AW635" s="30"/>
      <c r="AX635" s="30"/>
      <c r="AY635" s="30"/>
      <c r="AZ635" s="30"/>
      <c r="BA635" s="30"/>
      <c r="BB635" s="30"/>
      <c r="BC635" s="30"/>
      <c r="BD635" s="30"/>
      <c r="BE635" s="30"/>
      <c r="BF635" s="30"/>
      <c r="BG635" s="30"/>
      <c r="BH635" s="30"/>
      <c r="BI635" s="30"/>
    </row>
    <row r="636" customFormat="false" ht="13.5" hidden="false" customHeight="true" outlineLevel="0" collapsed="false">
      <c r="A636" s="45"/>
      <c r="B636" s="30"/>
      <c r="C636" s="30"/>
      <c r="D636" s="30"/>
      <c r="E636" s="46"/>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45"/>
      <c r="AV636" s="30"/>
      <c r="AW636" s="30"/>
      <c r="AX636" s="30"/>
      <c r="AY636" s="30"/>
      <c r="AZ636" s="30"/>
      <c r="BA636" s="30"/>
      <c r="BB636" s="30"/>
      <c r="BC636" s="30"/>
      <c r="BD636" s="30"/>
      <c r="BE636" s="30"/>
      <c r="BF636" s="30"/>
      <c r="BG636" s="30"/>
      <c r="BH636" s="30"/>
      <c r="BI636" s="30"/>
    </row>
    <row r="637" customFormat="false" ht="13.5" hidden="false" customHeight="true" outlineLevel="0" collapsed="false">
      <c r="A637" s="45"/>
      <c r="B637" s="30"/>
      <c r="C637" s="30"/>
      <c r="D637" s="30"/>
      <c r="E637" s="46"/>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c r="AU637" s="45"/>
      <c r="AV637" s="30"/>
      <c r="AW637" s="30"/>
      <c r="AX637" s="30"/>
      <c r="AY637" s="30"/>
      <c r="AZ637" s="30"/>
      <c r="BA637" s="30"/>
      <c r="BB637" s="30"/>
      <c r="BC637" s="30"/>
      <c r="BD637" s="30"/>
      <c r="BE637" s="30"/>
      <c r="BF637" s="30"/>
      <c r="BG637" s="30"/>
      <c r="BH637" s="30"/>
      <c r="BI637" s="30"/>
    </row>
    <row r="638" customFormat="false" ht="13.5" hidden="false" customHeight="true" outlineLevel="0" collapsed="false">
      <c r="A638" s="45"/>
      <c r="B638" s="30"/>
      <c r="C638" s="30"/>
      <c r="D638" s="30"/>
      <c r="E638" s="46"/>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c r="AU638" s="45"/>
      <c r="AV638" s="30"/>
      <c r="AW638" s="30"/>
      <c r="AX638" s="30"/>
      <c r="AY638" s="30"/>
      <c r="AZ638" s="30"/>
      <c r="BA638" s="30"/>
      <c r="BB638" s="30"/>
      <c r="BC638" s="30"/>
      <c r="BD638" s="30"/>
      <c r="BE638" s="30"/>
      <c r="BF638" s="30"/>
      <c r="BG638" s="30"/>
      <c r="BH638" s="30"/>
      <c r="BI638" s="30"/>
    </row>
    <row r="639" customFormat="false" ht="13.5" hidden="false" customHeight="true" outlineLevel="0" collapsed="false">
      <c r="A639" s="45"/>
      <c r="B639" s="30"/>
      <c r="C639" s="30"/>
      <c r="D639" s="30"/>
      <c r="E639" s="46"/>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c r="AU639" s="45"/>
      <c r="AV639" s="30"/>
      <c r="AW639" s="30"/>
      <c r="AX639" s="30"/>
      <c r="AY639" s="30"/>
      <c r="AZ639" s="30"/>
      <c r="BA639" s="30"/>
      <c r="BB639" s="30"/>
      <c r="BC639" s="30"/>
      <c r="BD639" s="30"/>
      <c r="BE639" s="30"/>
      <c r="BF639" s="30"/>
      <c r="BG639" s="30"/>
      <c r="BH639" s="30"/>
      <c r="BI639" s="30"/>
    </row>
    <row r="640" customFormat="false" ht="13.5" hidden="false" customHeight="true" outlineLevel="0" collapsed="false">
      <c r="A640" s="45"/>
      <c r="B640" s="30"/>
      <c r="C640" s="30"/>
      <c r="D640" s="30"/>
      <c r="E640" s="46"/>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45"/>
      <c r="AV640" s="30"/>
      <c r="AW640" s="30"/>
      <c r="AX640" s="30"/>
      <c r="AY640" s="30"/>
      <c r="AZ640" s="30"/>
      <c r="BA640" s="30"/>
      <c r="BB640" s="30"/>
      <c r="BC640" s="30"/>
      <c r="BD640" s="30"/>
      <c r="BE640" s="30"/>
      <c r="BF640" s="30"/>
      <c r="BG640" s="30"/>
      <c r="BH640" s="30"/>
      <c r="BI640" s="30"/>
    </row>
    <row r="641" customFormat="false" ht="13.5" hidden="false" customHeight="true" outlineLevel="0" collapsed="false">
      <c r="A641" s="45"/>
      <c r="B641" s="30"/>
      <c r="C641" s="30"/>
      <c r="D641" s="30"/>
      <c r="E641" s="46"/>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45"/>
      <c r="AV641" s="30"/>
      <c r="AW641" s="30"/>
      <c r="AX641" s="30"/>
      <c r="AY641" s="30"/>
      <c r="AZ641" s="30"/>
      <c r="BA641" s="30"/>
      <c r="BB641" s="30"/>
      <c r="BC641" s="30"/>
      <c r="BD641" s="30"/>
      <c r="BE641" s="30"/>
      <c r="BF641" s="30"/>
      <c r="BG641" s="30"/>
      <c r="BH641" s="30"/>
      <c r="BI641" s="30"/>
    </row>
    <row r="642" customFormat="false" ht="13.5" hidden="false" customHeight="true" outlineLevel="0" collapsed="false">
      <c r="A642" s="45"/>
      <c r="B642" s="30"/>
      <c r="C642" s="30"/>
      <c r="D642" s="30"/>
      <c r="E642" s="46"/>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c r="AU642" s="45"/>
      <c r="AV642" s="30"/>
      <c r="AW642" s="30"/>
      <c r="AX642" s="30"/>
      <c r="AY642" s="30"/>
      <c r="AZ642" s="30"/>
      <c r="BA642" s="30"/>
      <c r="BB642" s="30"/>
      <c r="BC642" s="30"/>
      <c r="BD642" s="30"/>
      <c r="BE642" s="30"/>
      <c r="BF642" s="30"/>
      <c r="BG642" s="30"/>
      <c r="BH642" s="30"/>
      <c r="BI642" s="30"/>
    </row>
    <row r="643" customFormat="false" ht="13.5" hidden="false" customHeight="true" outlineLevel="0" collapsed="false">
      <c r="A643" s="45"/>
      <c r="B643" s="30"/>
      <c r="C643" s="30"/>
      <c r="D643" s="30"/>
      <c r="E643" s="46"/>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c r="AU643" s="45"/>
      <c r="AV643" s="30"/>
      <c r="AW643" s="30"/>
      <c r="AX643" s="30"/>
      <c r="AY643" s="30"/>
      <c r="AZ643" s="30"/>
      <c r="BA643" s="30"/>
      <c r="BB643" s="30"/>
      <c r="BC643" s="30"/>
      <c r="BD643" s="30"/>
      <c r="BE643" s="30"/>
      <c r="BF643" s="30"/>
      <c r="BG643" s="30"/>
      <c r="BH643" s="30"/>
      <c r="BI643" s="30"/>
    </row>
    <row r="644" customFormat="false" ht="13.5" hidden="false" customHeight="true" outlineLevel="0" collapsed="false">
      <c r="A644" s="45"/>
      <c r="B644" s="30"/>
      <c r="C644" s="30"/>
      <c r="D644" s="30"/>
      <c r="E644" s="46"/>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c r="AU644" s="45"/>
      <c r="AV644" s="30"/>
      <c r="AW644" s="30"/>
      <c r="AX644" s="30"/>
      <c r="AY644" s="30"/>
      <c r="AZ644" s="30"/>
      <c r="BA644" s="30"/>
      <c r="BB644" s="30"/>
      <c r="BC644" s="30"/>
      <c r="BD644" s="30"/>
      <c r="BE644" s="30"/>
      <c r="BF644" s="30"/>
      <c r="BG644" s="30"/>
      <c r="BH644" s="30"/>
      <c r="BI644" s="30"/>
    </row>
    <row r="645" customFormat="false" ht="13.5" hidden="false" customHeight="true" outlineLevel="0" collapsed="false">
      <c r="A645" s="45"/>
      <c r="B645" s="30"/>
      <c r="C645" s="30"/>
      <c r="D645" s="30"/>
      <c r="E645" s="46"/>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c r="AU645" s="45"/>
      <c r="AV645" s="30"/>
      <c r="AW645" s="30"/>
      <c r="AX645" s="30"/>
      <c r="AY645" s="30"/>
      <c r="AZ645" s="30"/>
      <c r="BA645" s="30"/>
      <c r="BB645" s="30"/>
      <c r="BC645" s="30"/>
      <c r="BD645" s="30"/>
      <c r="BE645" s="30"/>
      <c r="BF645" s="30"/>
      <c r="BG645" s="30"/>
      <c r="BH645" s="30"/>
      <c r="BI645" s="30"/>
    </row>
    <row r="646" customFormat="false" ht="13.5" hidden="false" customHeight="true" outlineLevel="0" collapsed="false">
      <c r="A646" s="45"/>
      <c r="B646" s="30"/>
      <c r="C646" s="30"/>
      <c r="D646" s="30"/>
      <c r="E646" s="46"/>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45"/>
      <c r="AV646" s="30"/>
      <c r="AW646" s="30"/>
      <c r="AX646" s="30"/>
      <c r="AY646" s="30"/>
      <c r="AZ646" s="30"/>
      <c r="BA646" s="30"/>
      <c r="BB646" s="30"/>
      <c r="BC646" s="30"/>
      <c r="BD646" s="30"/>
      <c r="BE646" s="30"/>
      <c r="BF646" s="30"/>
      <c r="BG646" s="30"/>
      <c r="BH646" s="30"/>
      <c r="BI646" s="30"/>
    </row>
    <row r="647" customFormat="false" ht="13.5" hidden="false" customHeight="true" outlineLevel="0" collapsed="false">
      <c r="A647" s="45"/>
      <c r="B647" s="30"/>
      <c r="C647" s="30"/>
      <c r="D647" s="30"/>
      <c r="E647" s="46"/>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c r="AU647" s="45"/>
      <c r="AV647" s="30"/>
      <c r="AW647" s="30"/>
      <c r="AX647" s="30"/>
      <c r="AY647" s="30"/>
      <c r="AZ647" s="30"/>
      <c r="BA647" s="30"/>
      <c r="BB647" s="30"/>
      <c r="BC647" s="30"/>
      <c r="BD647" s="30"/>
      <c r="BE647" s="30"/>
      <c r="BF647" s="30"/>
      <c r="BG647" s="30"/>
      <c r="BH647" s="30"/>
      <c r="BI647" s="30"/>
    </row>
    <row r="648" customFormat="false" ht="13.5" hidden="false" customHeight="true" outlineLevel="0" collapsed="false">
      <c r="A648" s="45"/>
      <c r="B648" s="30"/>
      <c r="C648" s="30"/>
      <c r="D648" s="30"/>
      <c r="E648" s="46"/>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c r="AU648" s="45"/>
      <c r="AV648" s="30"/>
      <c r="AW648" s="30"/>
      <c r="AX648" s="30"/>
      <c r="AY648" s="30"/>
      <c r="AZ648" s="30"/>
      <c r="BA648" s="30"/>
      <c r="BB648" s="30"/>
      <c r="BC648" s="30"/>
      <c r="BD648" s="30"/>
      <c r="BE648" s="30"/>
      <c r="BF648" s="30"/>
      <c r="BG648" s="30"/>
      <c r="BH648" s="30"/>
      <c r="BI648" s="30"/>
    </row>
    <row r="649" customFormat="false" ht="13.5" hidden="false" customHeight="true" outlineLevel="0" collapsed="false">
      <c r="A649" s="45"/>
      <c r="B649" s="30"/>
      <c r="C649" s="30"/>
      <c r="D649" s="30"/>
      <c r="E649" s="46"/>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c r="AU649" s="45"/>
      <c r="AV649" s="30"/>
      <c r="AW649" s="30"/>
      <c r="AX649" s="30"/>
      <c r="AY649" s="30"/>
      <c r="AZ649" s="30"/>
      <c r="BA649" s="30"/>
      <c r="BB649" s="30"/>
      <c r="BC649" s="30"/>
      <c r="BD649" s="30"/>
      <c r="BE649" s="30"/>
      <c r="BF649" s="30"/>
      <c r="BG649" s="30"/>
      <c r="BH649" s="30"/>
      <c r="BI649" s="30"/>
    </row>
    <row r="650" customFormat="false" ht="13.5" hidden="false" customHeight="true" outlineLevel="0" collapsed="false">
      <c r="A650" s="45"/>
      <c r="B650" s="30"/>
      <c r="C650" s="30"/>
      <c r="D650" s="30"/>
      <c r="E650" s="46"/>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c r="AU650" s="45"/>
      <c r="AV650" s="30"/>
      <c r="AW650" s="30"/>
      <c r="AX650" s="30"/>
      <c r="AY650" s="30"/>
      <c r="AZ650" s="30"/>
      <c r="BA650" s="30"/>
      <c r="BB650" s="30"/>
      <c r="BC650" s="30"/>
      <c r="BD650" s="30"/>
      <c r="BE650" s="30"/>
      <c r="BF650" s="30"/>
      <c r="BG650" s="30"/>
      <c r="BH650" s="30"/>
      <c r="BI650" s="30"/>
    </row>
    <row r="651" customFormat="false" ht="13.5" hidden="false" customHeight="true" outlineLevel="0" collapsed="false">
      <c r="A651" s="45"/>
      <c r="B651" s="30"/>
      <c r="C651" s="30"/>
      <c r="D651" s="30"/>
      <c r="E651" s="46"/>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c r="AU651" s="45"/>
      <c r="AV651" s="30"/>
      <c r="AW651" s="30"/>
      <c r="AX651" s="30"/>
      <c r="AY651" s="30"/>
      <c r="AZ651" s="30"/>
      <c r="BA651" s="30"/>
      <c r="BB651" s="30"/>
      <c r="BC651" s="30"/>
      <c r="BD651" s="30"/>
      <c r="BE651" s="30"/>
      <c r="BF651" s="30"/>
      <c r="BG651" s="30"/>
      <c r="BH651" s="30"/>
      <c r="BI651" s="30"/>
    </row>
    <row r="652" customFormat="false" ht="13.5" hidden="false" customHeight="true" outlineLevel="0" collapsed="false">
      <c r="A652" s="45"/>
      <c r="B652" s="30"/>
      <c r="C652" s="30"/>
      <c r="D652" s="30"/>
      <c r="E652" s="46"/>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c r="AU652" s="45"/>
      <c r="AV652" s="30"/>
      <c r="AW652" s="30"/>
      <c r="AX652" s="30"/>
      <c r="AY652" s="30"/>
      <c r="AZ652" s="30"/>
      <c r="BA652" s="30"/>
      <c r="BB652" s="30"/>
      <c r="BC652" s="30"/>
      <c r="BD652" s="30"/>
      <c r="BE652" s="30"/>
      <c r="BF652" s="30"/>
      <c r="BG652" s="30"/>
      <c r="BH652" s="30"/>
      <c r="BI652" s="30"/>
    </row>
    <row r="653" customFormat="false" ht="13.5" hidden="false" customHeight="true" outlineLevel="0" collapsed="false">
      <c r="A653" s="45"/>
      <c r="B653" s="30"/>
      <c r="C653" s="30"/>
      <c r="D653" s="30"/>
      <c r="E653" s="46"/>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c r="AU653" s="45"/>
      <c r="AV653" s="30"/>
      <c r="AW653" s="30"/>
      <c r="AX653" s="30"/>
      <c r="AY653" s="30"/>
      <c r="AZ653" s="30"/>
      <c r="BA653" s="30"/>
      <c r="BB653" s="30"/>
      <c r="BC653" s="30"/>
      <c r="BD653" s="30"/>
      <c r="BE653" s="30"/>
      <c r="BF653" s="30"/>
      <c r="BG653" s="30"/>
      <c r="BH653" s="30"/>
      <c r="BI653" s="30"/>
    </row>
    <row r="654" customFormat="false" ht="13.5" hidden="false" customHeight="true" outlineLevel="0" collapsed="false">
      <c r="A654" s="45"/>
      <c r="B654" s="30"/>
      <c r="C654" s="30"/>
      <c r="D654" s="30"/>
      <c r="E654" s="46"/>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c r="AU654" s="45"/>
      <c r="AV654" s="30"/>
      <c r="AW654" s="30"/>
      <c r="AX654" s="30"/>
      <c r="AY654" s="30"/>
      <c r="AZ654" s="30"/>
      <c r="BA654" s="30"/>
      <c r="BB654" s="30"/>
      <c r="BC654" s="30"/>
      <c r="BD654" s="30"/>
      <c r="BE654" s="30"/>
      <c r="BF654" s="30"/>
      <c r="BG654" s="30"/>
      <c r="BH654" s="30"/>
      <c r="BI654" s="30"/>
    </row>
    <row r="655" customFormat="false" ht="13.5" hidden="false" customHeight="true" outlineLevel="0" collapsed="false">
      <c r="A655" s="45"/>
      <c r="B655" s="30"/>
      <c r="C655" s="30"/>
      <c r="D655" s="30"/>
      <c r="E655" s="46"/>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c r="AU655" s="45"/>
      <c r="AV655" s="30"/>
      <c r="AW655" s="30"/>
      <c r="AX655" s="30"/>
      <c r="AY655" s="30"/>
      <c r="AZ655" s="30"/>
      <c r="BA655" s="30"/>
      <c r="BB655" s="30"/>
      <c r="BC655" s="30"/>
      <c r="BD655" s="30"/>
      <c r="BE655" s="30"/>
      <c r="BF655" s="30"/>
      <c r="BG655" s="30"/>
      <c r="BH655" s="30"/>
      <c r="BI655" s="30"/>
    </row>
    <row r="656" customFormat="false" ht="13.5" hidden="false" customHeight="true" outlineLevel="0" collapsed="false">
      <c r="A656" s="45"/>
      <c r="B656" s="30"/>
      <c r="C656" s="30"/>
      <c r="D656" s="30"/>
      <c r="E656" s="46"/>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45"/>
      <c r="AV656" s="30"/>
      <c r="AW656" s="30"/>
      <c r="AX656" s="30"/>
      <c r="AY656" s="30"/>
      <c r="AZ656" s="30"/>
      <c r="BA656" s="30"/>
      <c r="BB656" s="30"/>
      <c r="BC656" s="30"/>
      <c r="BD656" s="30"/>
      <c r="BE656" s="30"/>
      <c r="BF656" s="30"/>
      <c r="BG656" s="30"/>
      <c r="BH656" s="30"/>
      <c r="BI656" s="30"/>
    </row>
    <row r="657" customFormat="false" ht="13.5" hidden="false" customHeight="true" outlineLevel="0" collapsed="false">
      <c r="A657" s="45"/>
      <c r="B657" s="30"/>
      <c r="C657" s="30"/>
      <c r="D657" s="30"/>
      <c r="E657" s="46"/>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c r="AU657" s="45"/>
      <c r="AV657" s="30"/>
      <c r="AW657" s="30"/>
      <c r="AX657" s="30"/>
      <c r="AY657" s="30"/>
      <c r="AZ657" s="30"/>
      <c r="BA657" s="30"/>
      <c r="BB657" s="30"/>
      <c r="BC657" s="30"/>
      <c r="BD657" s="30"/>
      <c r="BE657" s="30"/>
      <c r="BF657" s="30"/>
      <c r="BG657" s="30"/>
      <c r="BH657" s="30"/>
      <c r="BI657" s="30"/>
    </row>
    <row r="658" customFormat="false" ht="13.5" hidden="false" customHeight="true" outlineLevel="0" collapsed="false">
      <c r="A658" s="45"/>
      <c r="B658" s="30"/>
      <c r="C658" s="30"/>
      <c r="D658" s="30"/>
      <c r="E658" s="46"/>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c r="AU658" s="45"/>
      <c r="AV658" s="30"/>
      <c r="AW658" s="30"/>
      <c r="AX658" s="30"/>
      <c r="AY658" s="30"/>
      <c r="AZ658" s="30"/>
      <c r="BA658" s="30"/>
      <c r="BB658" s="30"/>
      <c r="BC658" s="30"/>
      <c r="BD658" s="30"/>
      <c r="BE658" s="30"/>
      <c r="BF658" s="30"/>
      <c r="BG658" s="30"/>
      <c r="BH658" s="30"/>
      <c r="BI658" s="30"/>
    </row>
    <row r="659" customFormat="false" ht="13.5" hidden="false" customHeight="true" outlineLevel="0" collapsed="false">
      <c r="A659" s="45"/>
      <c r="B659" s="30"/>
      <c r="C659" s="30"/>
      <c r="D659" s="30"/>
      <c r="E659" s="46"/>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c r="AU659" s="45"/>
      <c r="AV659" s="30"/>
      <c r="AW659" s="30"/>
      <c r="AX659" s="30"/>
      <c r="AY659" s="30"/>
      <c r="AZ659" s="30"/>
      <c r="BA659" s="30"/>
      <c r="BB659" s="30"/>
      <c r="BC659" s="30"/>
      <c r="BD659" s="30"/>
      <c r="BE659" s="30"/>
      <c r="BF659" s="30"/>
      <c r="BG659" s="30"/>
      <c r="BH659" s="30"/>
      <c r="BI659" s="30"/>
    </row>
    <row r="660" customFormat="false" ht="13.5" hidden="false" customHeight="true" outlineLevel="0" collapsed="false">
      <c r="A660" s="45"/>
      <c r="B660" s="30"/>
      <c r="C660" s="30"/>
      <c r="D660" s="30"/>
      <c r="E660" s="46"/>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c r="AU660" s="45"/>
      <c r="AV660" s="30"/>
      <c r="AW660" s="30"/>
      <c r="AX660" s="30"/>
      <c r="AY660" s="30"/>
      <c r="AZ660" s="30"/>
      <c r="BA660" s="30"/>
      <c r="BB660" s="30"/>
      <c r="BC660" s="30"/>
      <c r="BD660" s="30"/>
      <c r="BE660" s="30"/>
      <c r="BF660" s="30"/>
      <c r="BG660" s="30"/>
      <c r="BH660" s="30"/>
      <c r="BI660" s="30"/>
    </row>
    <row r="661" customFormat="false" ht="13.5" hidden="false" customHeight="true" outlineLevel="0" collapsed="false">
      <c r="A661" s="45"/>
      <c r="B661" s="30"/>
      <c r="C661" s="30"/>
      <c r="D661" s="30"/>
      <c r="E661" s="46"/>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c r="AU661" s="45"/>
      <c r="AV661" s="30"/>
      <c r="AW661" s="30"/>
      <c r="AX661" s="30"/>
      <c r="AY661" s="30"/>
      <c r="AZ661" s="30"/>
      <c r="BA661" s="30"/>
      <c r="BB661" s="30"/>
      <c r="BC661" s="30"/>
      <c r="BD661" s="30"/>
      <c r="BE661" s="30"/>
      <c r="BF661" s="30"/>
      <c r="BG661" s="30"/>
      <c r="BH661" s="30"/>
      <c r="BI661" s="30"/>
    </row>
    <row r="662" customFormat="false" ht="13.5" hidden="false" customHeight="true" outlineLevel="0" collapsed="false">
      <c r="A662" s="45"/>
      <c r="B662" s="30"/>
      <c r="C662" s="30"/>
      <c r="D662" s="30"/>
      <c r="E662" s="46"/>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c r="AU662" s="45"/>
      <c r="AV662" s="30"/>
      <c r="AW662" s="30"/>
      <c r="AX662" s="30"/>
      <c r="AY662" s="30"/>
      <c r="AZ662" s="30"/>
      <c r="BA662" s="30"/>
      <c r="BB662" s="30"/>
      <c r="BC662" s="30"/>
      <c r="BD662" s="30"/>
      <c r="BE662" s="30"/>
      <c r="BF662" s="30"/>
      <c r="BG662" s="30"/>
      <c r="BH662" s="30"/>
      <c r="BI662" s="30"/>
    </row>
    <row r="663" customFormat="false" ht="13.5" hidden="false" customHeight="true" outlineLevel="0" collapsed="false">
      <c r="A663" s="45"/>
      <c r="B663" s="30"/>
      <c r="C663" s="30"/>
      <c r="D663" s="30"/>
      <c r="E663" s="46"/>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c r="AU663" s="45"/>
      <c r="AV663" s="30"/>
      <c r="AW663" s="30"/>
      <c r="AX663" s="30"/>
      <c r="AY663" s="30"/>
      <c r="AZ663" s="30"/>
      <c r="BA663" s="30"/>
      <c r="BB663" s="30"/>
      <c r="BC663" s="30"/>
      <c r="BD663" s="30"/>
      <c r="BE663" s="30"/>
      <c r="BF663" s="30"/>
      <c r="BG663" s="30"/>
      <c r="BH663" s="30"/>
      <c r="BI663" s="30"/>
    </row>
    <row r="664" customFormat="false" ht="13.5" hidden="false" customHeight="true" outlineLevel="0" collapsed="false">
      <c r="A664" s="45"/>
      <c r="B664" s="30"/>
      <c r="C664" s="30"/>
      <c r="D664" s="30"/>
      <c r="E664" s="46"/>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c r="AU664" s="45"/>
      <c r="AV664" s="30"/>
      <c r="AW664" s="30"/>
      <c r="AX664" s="30"/>
      <c r="AY664" s="30"/>
      <c r="AZ664" s="30"/>
      <c r="BA664" s="30"/>
      <c r="BB664" s="30"/>
      <c r="BC664" s="30"/>
      <c r="BD664" s="30"/>
      <c r="BE664" s="30"/>
      <c r="BF664" s="30"/>
      <c r="BG664" s="30"/>
      <c r="BH664" s="30"/>
      <c r="BI664" s="30"/>
    </row>
    <row r="665" customFormat="false" ht="13.5" hidden="false" customHeight="true" outlineLevel="0" collapsed="false">
      <c r="A665" s="45"/>
      <c r="B665" s="30"/>
      <c r="C665" s="30"/>
      <c r="D665" s="30"/>
      <c r="E665" s="46"/>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c r="AU665" s="45"/>
      <c r="AV665" s="30"/>
      <c r="AW665" s="30"/>
      <c r="AX665" s="30"/>
      <c r="AY665" s="30"/>
      <c r="AZ665" s="30"/>
      <c r="BA665" s="30"/>
      <c r="BB665" s="30"/>
      <c r="BC665" s="30"/>
      <c r="BD665" s="30"/>
      <c r="BE665" s="30"/>
      <c r="BF665" s="30"/>
      <c r="BG665" s="30"/>
      <c r="BH665" s="30"/>
      <c r="BI665" s="30"/>
    </row>
    <row r="666" customFormat="false" ht="13.5" hidden="false" customHeight="true" outlineLevel="0" collapsed="false">
      <c r="A666" s="45"/>
      <c r="B666" s="30"/>
      <c r="C666" s="30"/>
      <c r="D666" s="30"/>
      <c r="E666" s="46"/>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45"/>
      <c r="AV666" s="30"/>
      <c r="AW666" s="30"/>
      <c r="AX666" s="30"/>
      <c r="AY666" s="30"/>
      <c r="AZ666" s="30"/>
      <c r="BA666" s="30"/>
      <c r="BB666" s="30"/>
      <c r="BC666" s="30"/>
      <c r="BD666" s="30"/>
      <c r="BE666" s="30"/>
      <c r="BF666" s="30"/>
      <c r="BG666" s="30"/>
      <c r="BH666" s="30"/>
      <c r="BI666" s="30"/>
    </row>
    <row r="667" customFormat="false" ht="13.5" hidden="false" customHeight="true" outlineLevel="0" collapsed="false">
      <c r="A667" s="45"/>
      <c r="B667" s="30"/>
      <c r="C667" s="30"/>
      <c r="D667" s="30"/>
      <c r="E667" s="46"/>
      <c r="F667" s="30"/>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c r="AU667" s="45"/>
      <c r="AV667" s="30"/>
      <c r="AW667" s="30"/>
      <c r="AX667" s="30"/>
      <c r="AY667" s="30"/>
      <c r="AZ667" s="30"/>
      <c r="BA667" s="30"/>
      <c r="BB667" s="30"/>
      <c r="BC667" s="30"/>
      <c r="BD667" s="30"/>
      <c r="BE667" s="30"/>
      <c r="BF667" s="30"/>
      <c r="BG667" s="30"/>
      <c r="BH667" s="30"/>
      <c r="BI667" s="30"/>
    </row>
    <row r="668" customFormat="false" ht="13.5" hidden="false" customHeight="true" outlineLevel="0" collapsed="false">
      <c r="A668" s="45"/>
      <c r="B668" s="30"/>
      <c r="C668" s="30"/>
      <c r="D668" s="30"/>
      <c r="E668" s="46"/>
      <c r="F668" s="30"/>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c r="AU668" s="45"/>
      <c r="AV668" s="30"/>
      <c r="AW668" s="30"/>
      <c r="AX668" s="30"/>
      <c r="AY668" s="30"/>
      <c r="AZ668" s="30"/>
      <c r="BA668" s="30"/>
      <c r="BB668" s="30"/>
      <c r="BC668" s="30"/>
      <c r="BD668" s="30"/>
      <c r="BE668" s="30"/>
      <c r="BF668" s="30"/>
      <c r="BG668" s="30"/>
      <c r="BH668" s="30"/>
      <c r="BI668" s="30"/>
    </row>
    <row r="669" customFormat="false" ht="13.5" hidden="false" customHeight="true" outlineLevel="0" collapsed="false">
      <c r="A669" s="45"/>
      <c r="B669" s="30"/>
      <c r="C669" s="30"/>
      <c r="D669" s="30"/>
      <c r="E669" s="46"/>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c r="AU669" s="45"/>
      <c r="AV669" s="30"/>
      <c r="AW669" s="30"/>
      <c r="AX669" s="30"/>
      <c r="AY669" s="30"/>
      <c r="AZ669" s="30"/>
      <c r="BA669" s="30"/>
      <c r="BB669" s="30"/>
      <c r="BC669" s="30"/>
      <c r="BD669" s="30"/>
      <c r="BE669" s="30"/>
      <c r="BF669" s="30"/>
      <c r="BG669" s="30"/>
      <c r="BH669" s="30"/>
      <c r="BI669" s="30"/>
    </row>
    <row r="670" customFormat="false" ht="13.5" hidden="false" customHeight="true" outlineLevel="0" collapsed="false">
      <c r="A670" s="45"/>
      <c r="B670" s="30"/>
      <c r="C670" s="30"/>
      <c r="D670" s="30"/>
      <c r="E670" s="46"/>
      <c r="F670" s="30"/>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c r="AU670" s="45"/>
      <c r="AV670" s="30"/>
      <c r="AW670" s="30"/>
      <c r="AX670" s="30"/>
      <c r="AY670" s="30"/>
      <c r="AZ670" s="30"/>
      <c r="BA670" s="30"/>
      <c r="BB670" s="30"/>
      <c r="BC670" s="30"/>
      <c r="BD670" s="30"/>
      <c r="BE670" s="30"/>
      <c r="BF670" s="30"/>
      <c r="BG670" s="30"/>
      <c r="BH670" s="30"/>
      <c r="BI670" s="30"/>
    </row>
    <row r="671" customFormat="false" ht="13.5" hidden="false" customHeight="true" outlineLevel="0" collapsed="false">
      <c r="A671" s="45"/>
      <c r="B671" s="30"/>
      <c r="C671" s="30"/>
      <c r="D671" s="30"/>
      <c r="E671" s="46"/>
      <c r="F671" s="30"/>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c r="AU671" s="45"/>
      <c r="AV671" s="30"/>
      <c r="AW671" s="30"/>
      <c r="AX671" s="30"/>
      <c r="AY671" s="30"/>
      <c r="AZ671" s="30"/>
      <c r="BA671" s="30"/>
      <c r="BB671" s="30"/>
      <c r="BC671" s="30"/>
      <c r="BD671" s="30"/>
      <c r="BE671" s="30"/>
      <c r="BF671" s="30"/>
      <c r="BG671" s="30"/>
      <c r="BH671" s="30"/>
      <c r="BI671" s="30"/>
    </row>
    <row r="672" customFormat="false" ht="13.5" hidden="false" customHeight="true" outlineLevel="0" collapsed="false">
      <c r="A672" s="45"/>
      <c r="B672" s="30"/>
      <c r="C672" s="30"/>
      <c r="D672" s="30"/>
      <c r="E672" s="46"/>
      <c r="F672" s="30"/>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c r="AU672" s="45"/>
      <c r="AV672" s="30"/>
      <c r="AW672" s="30"/>
      <c r="AX672" s="30"/>
      <c r="AY672" s="30"/>
      <c r="AZ672" s="30"/>
      <c r="BA672" s="30"/>
      <c r="BB672" s="30"/>
      <c r="BC672" s="30"/>
      <c r="BD672" s="30"/>
      <c r="BE672" s="30"/>
      <c r="BF672" s="30"/>
      <c r="BG672" s="30"/>
      <c r="BH672" s="30"/>
      <c r="BI672" s="30"/>
    </row>
    <row r="673" customFormat="false" ht="13.5" hidden="false" customHeight="true" outlineLevel="0" collapsed="false">
      <c r="A673" s="45"/>
      <c r="B673" s="30"/>
      <c r="C673" s="30"/>
      <c r="D673" s="30"/>
      <c r="E673" s="46"/>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c r="AU673" s="45"/>
      <c r="AV673" s="30"/>
      <c r="AW673" s="30"/>
      <c r="AX673" s="30"/>
      <c r="AY673" s="30"/>
      <c r="AZ673" s="30"/>
      <c r="BA673" s="30"/>
      <c r="BB673" s="30"/>
      <c r="BC673" s="30"/>
      <c r="BD673" s="30"/>
      <c r="BE673" s="30"/>
      <c r="BF673" s="30"/>
      <c r="BG673" s="30"/>
      <c r="BH673" s="30"/>
      <c r="BI673" s="30"/>
    </row>
    <row r="674" customFormat="false" ht="13.5" hidden="false" customHeight="true" outlineLevel="0" collapsed="false">
      <c r="A674" s="45"/>
      <c r="B674" s="30"/>
      <c r="C674" s="30"/>
      <c r="D674" s="30"/>
      <c r="E674" s="46"/>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c r="AU674" s="45"/>
      <c r="AV674" s="30"/>
      <c r="AW674" s="30"/>
      <c r="AX674" s="30"/>
      <c r="AY674" s="30"/>
      <c r="AZ674" s="30"/>
      <c r="BA674" s="30"/>
      <c r="BB674" s="30"/>
      <c r="BC674" s="30"/>
      <c r="BD674" s="30"/>
      <c r="BE674" s="30"/>
      <c r="BF674" s="30"/>
      <c r="BG674" s="30"/>
      <c r="BH674" s="30"/>
      <c r="BI674" s="30"/>
    </row>
    <row r="675" customFormat="false" ht="13.5" hidden="false" customHeight="true" outlineLevel="0" collapsed="false">
      <c r="A675" s="45"/>
      <c r="B675" s="30"/>
      <c r="C675" s="30"/>
      <c r="D675" s="30"/>
      <c r="E675" s="46"/>
      <c r="F675" s="30"/>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c r="AU675" s="45"/>
      <c r="AV675" s="30"/>
      <c r="AW675" s="30"/>
      <c r="AX675" s="30"/>
      <c r="AY675" s="30"/>
      <c r="AZ675" s="30"/>
      <c r="BA675" s="30"/>
      <c r="BB675" s="30"/>
      <c r="BC675" s="30"/>
      <c r="BD675" s="30"/>
      <c r="BE675" s="30"/>
      <c r="BF675" s="30"/>
      <c r="BG675" s="30"/>
      <c r="BH675" s="30"/>
      <c r="BI675" s="30"/>
    </row>
    <row r="676" customFormat="false" ht="13.5" hidden="false" customHeight="true" outlineLevel="0" collapsed="false">
      <c r="A676" s="45"/>
      <c r="B676" s="30"/>
      <c r="C676" s="30"/>
      <c r="D676" s="30"/>
      <c r="E676" s="46"/>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45"/>
      <c r="AV676" s="30"/>
      <c r="AW676" s="30"/>
      <c r="AX676" s="30"/>
      <c r="AY676" s="30"/>
      <c r="AZ676" s="30"/>
      <c r="BA676" s="30"/>
      <c r="BB676" s="30"/>
      <c r="BC676" s="30"/>
      <c r="BD676" s="30"/>
      <c r="BE676" s="30"/>
      <c r="BF676" s="30"/>
      <c r="BG676" s="30"/>
      <c r="BH676" s="30"/>
      <c r="BI676" s="30"/>
    </row>
    <row r="677" customFormat="false" ht="13.5" hidden="false" customHeight="true" outlineLevel="0" collapsed="false">
      <c r="A677" s="45"/>
      <c r="B677" s="30"/>
      <c r="C677" s="30"/>
      <c r="D677" s="30"/>
      <c r="E677" s="46"/>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c r="AU677" s="45"/>
      <c r="AV677" s="30"/>
      <c r="AW677" s="30"/>
      <c r="AX677" s="30"/>
      <c r="AY677" s="30"/>
      <c r="AZ677" s="30"/>
      <c r="BA677" s="30"/>
      <c r="BB677" s="30"/>
      <c r="BC677" s="30"/>
      <c r="BD677" s="30"/>
      <c r="BE677" s="30"/>
      <c r="BF677" s="30"/>
      <c r="BG677" s="30"/>
      <c r="BH677" s="30"/>
      <c r="BI677" s="30"/>
    </row>
    <row r="678" customFormat="false" ht="13.5" hidden="false" customHeight="true" outlineLevel="0" collapsed="false">
      <c r="A678" s="45"/>
      <c r="B678" s="30"/>
      <c r="C678" s="30"/>
      <c r="D678" s="30"/>
      <c r="E678" s="46"/>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c r="AU678" s="45"/>
      <c r="AV678" s="30"/>
      <c r="AW678" s="30"/>
      <c r="AX678" s="30"/>
      <c r="AY678" s="30"/>
      <c r="AZ678" s="30"/>
      <c r="BA678" s="30"/>
      <c r="BB678" s="30"/>
      <c r="BC678" s="30"/>
      <c r="BD678" s="30"/>
      <c r="BE678" s="30"/>
      <c r="BF678" s="30"/>
      <c r="BG678" s="30"/>
      <c r="BH678" s="30"/>
      <c r="BI678" s="30"/>
    </row>
    <row r="679" customFormat="false" ht="13.5" hidden="false" customHeight="true" outlineLevel="0" collapsed="false">
      <c r="A679" s="45"/>
      <c r="B679" s="30"/>
      <c r="C679" s="30"/>
      <c r="D679" s="30"/>
      <c r="E679" s="46"/>
      <c r="F679" s="30"/>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c r="AU679" s="45"/>
      <c r="AV679" s="30"/>
      <c r="AW679" s="30"/>
      <c r="AX679" s="30"/>
      <c r="AY679" s="30"/>
      <c r="AZ679" s="30"/>
      <c r="BA679" s="30"/>
      <c r="BB679" s="30"/>
      <c r="BC679" s="30"/>
      <c r="BD679" s="30"/>
      <c r="BE679" s="30"/>
      <c r="BF679" s="30"/>
      <c r="BG679" s="30"/>
      <c r="BH679" s="30"/>
      <c r="BI679" s="30"/>
    </row>
    <row r="680" customFormat="false" ht="13.5" hidden="false" customHeight="true" outlineLevel="0" collapsed="false">
      <c r="A680" s="45"/>
      <c r="B680" s="30"/>
      <c r="C680" s="30"/>
      <c r="D680" s="30"/>
      <c r="E680" s="46"/>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c r="AU680" s="45"/>
      <c r="AV680" s="30"/>
      <c r="AW680" s="30"/>
      <c r="AX680" s="30"/>
      <c r="AY680" s="30"/>
      <c r="AZ680" s="30"/>
      <c r="BA680" s="30"/>
      <c r="BB680" s="30"/>
      <c r="BC680" s="30"/>
      <c r="BD680" s="30"/>
      <c r="BE680" s="30"/>
      <c r="BF680" s="30"/>
      <c r="BG680" s="30"/>
      <c r="BH680" s="30"/>
      <c r="BI680" s="30"/>
    </row>
    <row r="681" customFormat="false" ht="13.5" hidden="false" customHeight="true" outlineLevel="0" collapsed="false">
      <c r="A681" s="45"/>
      <c r="B681" s="30"/>
      <c r="C681" s="30"/>
      <c r="D681" s="30"/>
      <c r="E681" s="46"/>
      <c r="F681" s="30"/>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c r="AU681" s="45"/>
      <c r="AV681" s="30"/>
      <c r="AW681" s="30"/>
      <c r="AX681" s="30"/>
      <c r="AY681" s="30"/>
      <c r="AZ681" s="30"/>
      <c r="BA681" s="30"/>
      <c r="BB681" s="30"/>
      <c r="BC681" s="30"/>
      <c r="BD681" s="30"/>
      <c r="BE681" s="30"/>
      <c r="BF681" s="30"/>
      <c r="BG681" s="30"/>
      <c r="BH681" s="30"/>
      <c r="BI681" s="30"/>
    </row>
    <row r="682" customFormat="false" ht="13.5" hidden="false" customHeight="true" outlineLevel="0" collapsed="false">
      <c r="A682" s="45"/>
      <c r="B682" s="30"/>
      <c r="C682" s="30"/>
      <c r="D682" s="30"/>
      <c r="E682" s="46"/>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c r="AU682" s="45"/>
      <c r="AV682" s="30"/>
      <c r="AW682" s="30"/>
      <c r="AX682" s="30"/>
      <c r="AY682" s="30"/>
      <c r="AZ682" s="30"/>
      <c r="BA682" s="30"/>
      <c r="BB682" s="30"/>
      <c r="BC682" s="30"/>
      <c r="BD682" s="30"/>
      <c r="BE682" s="30"/>
      <c r="BF682" s="30"/>
      <c r="BG682" s="30"/>
      <c r="BH682" s="30"/>
      <c r="BI682" s="30"/>
    </row>
    <row r="683" customFormat="false" ht="13.5" hidden="false" customHeight="true" outlineLevel="0" collapsed="false">
      <c r="A683" s="45"/>
      <c r="B683" s="30"/>
      <c r="C683" s="30"/>
      <c r="D683" s="30"/>
      <c r="E683" s="46"/>
      <c r="F683" s="30"/>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c r="AU683" s="45"/>
      <c r="AV683" s="30"/>
      <c r="AW683" s="30"/>
      <c r="AX683" s="30"/>
      <c r="AY683" s="30"/>
      <c r="AZ683" s="30"/>
      <c r="BA683" s="30"/>
      <c r="BB683" s="30"/>
      <c r="BC683" s="30"/>
      <c r="BD683" s="30"/>
      <c r="BE683" s="30"/>
      <c r="BF683" s="30"/>
      <c r="BG683" s="30"/>
      <c r="BH683" s="30"/>
      <c r="BI683" s="30"/>
    </row>
    <row r="684" customFormat="false" ht="13.5" hidden="false" customHeight="true" outlineLevel="0" collapsed="false">
      <c r="A684" s="45"/>
      <c r="B684" s="30"/>
      <c r="C684" s="30"/>
      <c r="D684" s="30"/>
      <c r="E684" s="46"/>
      <c r="F684" s="30"/>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c r="AU684" s="45"/>
      <c r="AV684" s="30"/>
      <c r="AW684" s="30"/>
      <c r="AX684" s="30"/>
      <c r="AY684" s="30"/>
      <c r="AZ684" s="30"/>
      <c r="BA684" s="30"/>
      <c r="BB684" s="30"/>
      <c r="BC684" s="30"/>
      <c r="BD684" s="30"/>
      <c r="BE684" s="30"/>
      <c r="BF684" s="30"/>
      <c r="BG684" s="30"/>
      <c r="BH684" s="30"/>
      <c r="BI684" s="30"/>
    </row>
    <row r="685" customFormat="false" ht="13.5" hidden="false" customHeight="true" outlineLevel="0" collapsed="false">
      <c r="A685" s="45"/>
      <c r="B685" s="30"/>
      <c r="C685" s="30"/>
      <c r="D685" s="30"/>
      <c r="E685" s="46"/>
      <c r="F685" s="30"/>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45"/>
      <c r="AV685" s="30"/>
      <c r="AW685" s="30"/>
      <c r="AX685" s="30"/>
      <c r="AY685" s="30"/>
      <c r="AZ685" s="30"/>
      <c r="BA685" s="30"/>
      <c r="BB685" s="30"/>
      <c r="BC685" s="30"/>
      <c r="BD685" s="30"/>
      <c r="BE685" s="30"/>
      <c r="BF685" s="30"/>
      <c r="BG685" s="30"/>
      <c r="BH685" s="30"/>
      <c r="BI685" s="30"/>
    </row>
    <row r="686" customFormat="false" ht="13.5" hidden="false" customHeight="true" outlineLevel="0" collapsed="false">
      <c r="A686" s="45"/>
      <c r="B686" s="30"/>
      <c r="C686" s="30"/>
      <c r="D686" s="30"/>
      <c r="E686" s="46"/>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45"/>
      <c r="AV686" s="30"/>
      <c r="AW686" s="30"/>
      <c r="AX686" s="30"/>
      <c r="AY686" s="30"/>
      <c r="AZ686" s="30"/>
      <c r="BA686" s="30"/>
      <c r="BB686" s="30"/>
      <c r="BC686" s="30"/>
      <c r="BD686" s="30"/>
      <c r="BE686" s="30"/>
      <c r="BF686" s="30"/>
      <c r="BG686" s="30"/>
      <c r="BH686" s="30"/>
      <c r="BI686" s="30"/>
    </row>
    <row r="687" customFormat="false" ht="13.5" hidden="false" customHeight="true" outlineLevel="0" collapsed="false">
      <c r="A687" s="45"/>
      <c r="B687" s="30"/>
      <c r="C687" s="30"/>
      <c r="D687" s="30"/>
      <c r="E687" s="46"/>
      <c r="F687" s="30"/>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c r="AU687" s="45"/>
      <c r="AV687" s="30"/>
      <c r="AW687" s="30"/>
      <c r="AX687" s="30"/>
      <c r="AY687" s="30"/>
      <c r="AZ687" s="30"/>
      <c r="BA687" s="30"/>
      <c r="BB687" s="30"/>
      <c r="BC687" s="30"/>
      <c r="BD687" s="30"/>
      <c r="BE687" s="30"/>
      <c r="BF687" s="30"/>
      <c r="BG687" s="30"/>
      <c r="BH687" s="30"/>
      <c r="BI687" s="30"/>
    </row>
    <row r="688" customFormat="false" ht="13.5" hidden="false" customHeight="true" outlineLevel="0" collapsed="false">
      <c r="A688" s="45"/>
      <c r="B688" s="30"/>
      <c r="C688" s="30"/>
      <c r="D688" s="30"/>
      <c r="E688" s="46"/>
      <c r="F688" s="30"/>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c r="AU688" s="45"/>
      <c r="AV688" s="30"/>
      <c r="AW688" s="30"/>
      <c r="AX688" s="30"/>
      <c r="AY688" s="30"/>
      <c r="AZ688" s="30"/>
      <c r="BA688" s="30"/>
      <c r="BB688" s="30"/>
      <c r="BC688" s="30"/>
      <c r="BD688" s="30"/>
      <c r="BE688" s="30"/>
      <c r="BF688" s="30"/>
      <c r="BG688" s="30"/>
      <c r="BH688" s="30"/>
      <c r="BI688" s="30"/>
    </row>
    <row r="689" customFormat="false" ht="13.5" hidden="false" customHeight="true" outlineLevel="0" collapsed="false">
      <c r="A689" s="45"/>
      <c r="B689" s="30"/>
      <c r="C689" s="30"/>
      <c r="D689" s="30"/>
      <c r="E689" s="46"/>
      <c r="F689" s="30"/>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c r="AU689" s="45"/>
      <c r="AV689" s="30"/>
      <c r="AW689" s="30"/>
      <c r="AX689" s="30"/>
      <c r="AY689" s="30"/>
      <c r="AZ689" s="30"/>
      <c r="BA689" s="30"/>
      <c r="BB689" s="30"/>
      <c r="BC689" s="30"/>
      <c r="BD689" s="30"/>
      <c r="BE689" s="30"/>
      <c r="BF689" s="30"/>
      <c r="BG689" s="30"/>
      <c r="BH689" s="30"/>
      <c r="BI689" s="30"/>
    </row>
    <row r="690" customFormat="false" ht="13.5" hidden="false" customHeight="true" outlineLevel="0" collapsed="false">
      <c r="A690" s="45"/>
      <c r="B690" s="30"/>
      <c r="C690" s="30"/>
      <c r="D690" s="30"/>
      <c r="E690" s="46"/>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c r="AU690" s="45"/>
      <c r="AV690" s="30"/>
      <c r="AW690" s="30"/>
      <c r="AX690" s="30"/>
      <c r="AY690" s="30"/>
      <c r="AZ690" s="30"/>
      <c r="BA690" s="30"/>
      <c r="BB690" s="30"/>
      <c r="BC690" s="30"/>
      <c r="BD690" s="30"/>
      <c r="BE690" s="30"/>
      <c r="BF690" s="30"/>
      <c r="BG690" s="30"/>
      <c r="BH690" s="30"/>
      <c r="BI690" s="30"/>
    </row>
    <row r="691" customFormat="false" ht="13.5" hidden="false" customHeight="true" outlineLevel="0" collapsed="false">
      <c r="A691" s="45"/>
      <c r="B691" s="30"/>
      <c r="C691" s="30"/>
      <c r="D691" s="30"/>
      <c r="E691" s="46"/>
      <c r="F691" s="30"/>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c r="AU691" s="45"/>
      <c r="AV691" s="30"/>
      <c r="AW691" s="30"/>
      <c r="AX691" s="30"/>
      <c r="AY691" s="30"/>
      <c r="AZ691" s="30"/>
      <c r="BA691" s="30"/>
      <c r="BB691" s="30"/>
      <c r="BC691" s="30"/>
      <c r="BD691" s="30"/>
      <c r="BE691" s="30"/>
      <c r="BF691" s="30"/>
      <c r="BG691" s="30"/>
      <c r="BH691" s="30"/>
      <c r="BI691" s="30"/>
    </row>
    <row r="692" customFormat="false" ht="13.5" hidden="false" customHeight="true" outlineLevel="0" collapsed="false">
      <c r="A692" s="45"/>
      <c r="B692" s="30"/>
      <c r="C692" s="30"/>
      <c r="D692" s="30"/>
      <c r="E692" s="46"/>
      <c r="F692" s="30"/>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c r="AU692" s="45"/>
      <c r="AV692" s="30"/>
      <c r="AW692" s="30"/>
      <c r="AX692" s="30"/>
      <c r="AY692" s="30"/>
      <c r="AZ692" s="30"/>
      <c r="BA692" s="30"/>
      <c r="BB692" s="30"/>
      <c r="BC692" s="30"/>
      <c r="BD692" s="30"/>
      <c r="BE692" s="30"/>
      <c r="BF692" s="30"/>
      <c r="BG692" s="30"/>
      <c r="BH692" s="30"/>
      <c r="BI692" s="30"/>
    </row>
    <row r="693" customFormat="false" ht="13.5" hidden="false" customHeight="true" outlineLevel="0" collapsed="false">
      <c r="A693" s="45"/>
      <c r="B693" s="30"/>
      <c r="C693" s="30"/>
      <c r="D693" s="30"/>
      <c r="E693" s="46"/>
      <c r="F693" s="30"/>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c r="AU693" s="45"/>
      <c r="AV693" s="30"/>
      <c r="AW693" s="30"/>
      <c r="AX693" s="30"/>
      <c r="AY693" s="30"/>
      <c r="AZ693" s="30"/>
      <c r="BA693" s="30"/>
      <c r="BB693" s="30"/>
      <c r="BC693" s="30"/>
      <c r="BD693" s="30"/>
      <c r="BE693" s="30"/>
      <c r="BF693" s="30"/>
      <c r="BG693" s="30"/>
      <c r="BH693" s="30"/>
      <c r="BI693" s="30"/>
    </row>
    <row r="694" customFormat="false" ht="13.5" hidden="false" customHeight="true" outlineLevel="0" collapsed="false">
      <c r="A694" s="45"/>
      <c r="B694" s="30"/>
      <c r="C694" s="30"/>
      <c r="D694" s="30"/>
      <c r="E694" s="46"/>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c r="AU694" s="45"/>
      <c r="AV694" s="30"/>
      <c r="AW694" s="30"/>
      <c r="AX694" s="30"/>
      <c r="AY694" s="30"/>
      <c r="AZ694" s="30"/>
      <c r="BA694" s="30"/>
      <c r="BB694" s="30"/>
      <c r="BC694" s="30"/>
      <c r="BD694" s="30"/>
      <c r="BE694" s="30"/>
      <c r="BF694" s="30"/>
      <c r="BG694" s="30"/>
      <c r="BH694" s="30"/>
      <c r="BI694" s="30"/>
    </row>
    <row r="695" customFormat="false" ht="13.5" hidden="false" customHeight="true" outlineLevel="0" collapsed="false">
      <c r="A695" s="45"/>
      <c r="B695" s="30"/>
      <c r="C695" s="30"/>
      <c r="D695" s="30"/>
      <c r="E695" s="46"/>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c r="AU695" s="45"/>
      <c r="AV695" s="30"/>
      <c r="AW695" s="30"/>
      <c r="AX695" s="30"/>
      <c r="AY695" s="30"/>
      <c r="AZ695" s="30"/>
      <c r="BA695" s="30"/>
      <c r="BB695" s="30"/>
      <c r="BC695" s="30"/>
      <c r="BD695" s="30"/>
      <c r="BE695" s="30"/>
      <c r="BF695" s="30"/>
      <c r="BG695" s="30"/>
      <c r="BH695" s="30"/>
      <c r="BI695" s="30"/>
    </row>
    <row r="696" customFormat="false" ht="13.5" hidden="false" customHeight="true" outlineLevel="0" collapsed="false">
      <c r="A696" s="45"/>
      <c r="B696" s="30"/>
      <c r="C696" s="30"/>
      <c r="D696" s="30"/>
      <c r="E696" s="46"/>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45"/>
      <c r="AV696" s="30"/>
      <c r="AW696" s="30"/>
      <c r="AX696" s="30"/>
      <c r="AY696" s="30"/>
      <c r="AZ696" s="30"/>
      <c r="BA696" s="30"/>
      <c r="BB696" s="30"/>
      <c r="BC696" s="30"/>
      <c r="BD696" s="30"/>
      <c r="BE696" s="30"/>
      <c r="BF696" s="30"/>
      <c r="BG696" s="30"/>
      <c r="BH696" s="30"/>
      <c r="BI696" s="30"/>
    </row>
    <row r="697" customFormat="false" ht="13.5" hidden="false" customHeight="true" outlineLevel="0" collapsed="false">
      <c r="A697" s="45"/>
      <c r="B697" s="30"/>
      <c r="C697" s="30"/>
      <c r="D697" s="30"/>
      <c r="E697" s="46"/>
      <c r="F697" s="30"/>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c r="AU697" s="45"/>
      <c r="AV697" s="30"/>
      <c r="AW697" s="30"/>
      <c r="AX697" s="30"/>
      <c r="AY697" s="30"/>
      <c r="AZ697" s="30"/>
      <c r="BA697" s="30"/>
      <c r="BB697" s="30"/>
      <c r="BC697" s="30"/>
      <c r="BD697" s="30"/>
      <c r="BE697" s="30"/>
      <c r="BF697" s="30"/>
      <c r="BG697" s="30"/>
      <c r="BH697" s="30"/>
      <c r="BI697" s="30"/>
    </row>
    <row r="698" customFormat="false" ht="13.5" hidden="false" customHeight="true" outlineLevel="0" collapsed="false">
      <c r="A698" s="45"/>
      <c r="B698" s="30"/>
      <c r="C698" s="30"/>
      <c r="D698" s="30"/>
      <c r="E698" s="46"/>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c r="AU698" s="45"/>
      <c r="AV698" s="30"/>
      <c r="AW698" s="30"/>
      <c r="AX698" s="30"/>
      <c r="AY698" s="30"/>
      <c r="AZ698" s="30"/>
      <c r="BA698" s="30"/>
      <c r="BB698" s="30"/>
      <c r="BC698" s="30"/>
      <c r="BD698" s="30"/>
      <c r="BE698" s="30"/>
      <c r="BF698" s="30"/>
      <c r="BG698" s="30"/>
      <c r="BH698" s="30"/>
      <c r="BI698" s="30"/>
    </row>
    <row r="699" customFormat="false" ht="13.5" hidden="false" customHeight="true" outlineLevel="0" collapsed="false">
      <c r="A699" s="45"/>
      <c r="B699" s="30"/>
      <c r="C699" s="30"/>
      <c r="D699" s="30"/>
      <c r="E699" s="46"/>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c r="AU699" s="45"/>
      <c r="AV699" s="30"/>
      <c r="AW699" s="30"/>
      <c r="AX699" s="30"/>
      <c r="AY699" s="30"/>
      <c r="AZ699" s="30"/>
      <c r="BA699" s="30"/>
      <c r="BB699" s="30"/>
      <c r="BC699" s="30"/>
      <c r="BD699" s="30"/>
      <c r="BE699" s="30"/>
      <c r="BF699" s="30"/>
      <c r="BG699" s="30"/>
      <c r="BH699" s="30"/>
      <c r="BI699" s="30"/>
    </row>
    <row r="700" customFormat="false" ht="13.5" hidden="false" customHeight="true" outlineLevel="0" collapsed="false">
      <c r="A700" s="45"/>
      <c r="B700" s="30"/>
      <c r="C700" s="30"/>
      <c r="D700" s="30"/>
      <c r="E700" s="46"/>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c r="AU700" s="45"/>
      <c r="AV700" s="30"/>
      <c r="AW700" s="30"/>
      <c r="AX700" s="30"/>
      <c r="AY700" s="30"/>
      <c r="AZ700" s="30"/>
      <c r="BA700" s="30"/>
      <c r="BB700" s="30"/>
      <c r="BC700" s="30"/>
      <c r="BD700" s="30"/>
      <c r="BE700" s="30"/>
      <c r="BF700" s="30"/>
      <c r="BG700" s="30"/>
      <c r="BH700" s="30"/>
      <c r="BI700" s="30"/>
    </row>
    <row r="701" customFormat="false" ht="13.5" hidden="false" customHeight="true" outlineLevel="0" collapsed="false">
      <c r="A701" s="45"/>
      <c r="B701" s="30"/>
      <c r="C701" s="30"/>
      <c r="D701" s="30"/>
      <c r="E701" s="46"/>
      <c r="F701" s="30"/>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c r="AU701" s="45"/>
      <c r="AV701" s="30"/>
      <c r="AW701" s="30"/>
      <c r="AX701" s="30"/>
      <c r="AY701" s="30"/>
      <c r="AZ701" s="30"/>
      <c r="BA701" s="30"/>
      <c r="BB701" s="30"/>
      <c r="BC701" s="30"/>
      <c r="BD701" s="30"/>
      <c r="BE701" s="30"/>
      <c r="BF701" s="30"/>
      <c r="BG701" s="30"/>
      <c r="BH701" s="30"/>
      <c r="BI701" s="30"/>
    </row>
    <row r="702" customFormat="false" ht="13.5" hidden="false" customHeight="true" outlineLevel="0" collapsed="false">
      <c r="A702" s="45"/>
      <c r="B702" s="30"/>
      <c r="C702" s="30"/>
      <c r="D702" s="30"/>
      <c r="E702" s="46"/>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c r="AU702" s="45"/>
      <c r="AV702" s="30"/>
      <c r="AW702" s="30"/>
      <c r="AX702" s="30"/>
      <c r="AY702" s="30"/>
      <c r="AZ702" s="30"/>
      <c r="BA702" s="30"/>
      <c r="BB702" s="30"/>
      <c r="BC702" s="30"/>
      <c r="BD702" s="30"/>
      <c r="BE702" s="30"/>
      <c r="BF702" s="30"/>
      <c r="BG702" s="30"/>
      <c r="BH702" s="30"/>
      <c r="BI702" s="30"/>
    </row>
    <row r="703" customFormat="false" ht="13.5" hidden="false" customHeight="true" outlineLevel="0" collapsed="false">
      <c r="A703" s="45"/>
      <c r="B703" s="30"/>
      <c r="C703" s="30"/>
      <c r="D703" s="30"/>
      <c r="E703" s="46"/>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c r="AU703" s="45"/>
      <c r="AV703" s="30"/>
      <c r="AW703" s="30"/>
      <c r="AX703" s="30"/>
      <c r="AY703" s="30"/>
      <c r="AZ703" s="30"/>
      <c r="BA703" s="30"/>
      <c r="BB703" s="30"/>
      <c r="BC703" s="30"/>
      <c r="BD703" s="30"/>
      <c r="BE703" s="30"/>
      <c r="BF703" s="30"/>
      <c r="BG703" s="30"/>
      <c r="BH703" s="30"/>
      <c r="BI703" s="30"/>
    </row>
    <row r="704" customFormat="false" ht="13.5" hidden="false" customHeight="true" outlineLevel="0" collapsed="false">
      <c r="A704" s="45"/>
      <c r="B704" s="30"/>
      <c r="C704" s="30"/>
      <c r="D704" s="30"/>
      <c r="E704" s="46"/>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c r="AU704" s="45"/>
      <c r="AV704" s="30"/>
      <c r="AW704" s="30"/>
      <c r="AX704" s="30"/>
      <c r="AY704" s="30"/>
      <c r="AZ704" s="30"/>
      <c r="BA704" s="30"/>
      <c r="BB704" s="30"/>
      <c r="BC704" s="30"/>
      <c r="BD704" s="30"/>
      <c r="BE704" s="30"/>
      <c r="BF704" s="30"/>
      <c r="BG704" s="30"/>
      <c r="BH704" s="30"/>
      <c r="BI704" s="30"/>
    </row>
    <row r="705" customFormat="false" ht="13.5" hidden="false" customHeight="true" outlineLevel="0" collapsed="false">
      <c r="A705" s="45"/>
      <c r="B705" s="30"/>
      <c r="C705" s="30"/>
      <c r="D705" s="30"/>
      <c r="E705" s="46"/>
      <c r="F705" s="30"/>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c r="AU705" s="45"/>
      <c r="AV705" s="30"/>
      <c r="AW705" s="30"/>
      <c r="AX705" s="30"/>
      <c r="AY705" s="30"/>
      <c r="AZ705" s="30"/>
      <c r="BA705" s="30"/>
      <c r="BB705" s="30"/>
      <c r="BC705" s="30"/>
      <c r="BD705" s="30"/>
      <c r="BE705" s="30"/>
      <c r="BF705" s="30"/>
      <c r="BG705" s="30"/>
      <c r="BH705" s="30"/>
      <c r="BI705" s="30"/>
    </row>
    <row r="706" customFormat="false" ht="13.5" hidden="false" customHeight="true" outlineLevel="0" collapsed="false">
      <c r="A706" s="45"/>
      <c r="B706" s="30"/>
      <c r="C706" s="30"/>
      <c r="D706" s="30"/>
      <c r="E706" s="46"/>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45"/>
      <c r="AV706" s="30"/>
      <c r="AW706" s="30"/>
      <c r="AX706" s="30"/>
      <c r="AY706" s="30"/>
      <c r="AZ706" s="30"/>
      <c r="BA706" s="30"/>
      <c r="BB706" s="30"/>
      <c r="BC706" s="30"/>
      <c r="BD706" s="30"/>
      <c r="BE706" s="30"/>
      <c r="BF706" s="30"/>
      <c r="BG706" s="30"/>
      <c r="BH706" s="30"/>
      <c r="BI706" s="30"/>
    </row>
    <row r="707" customFormat="false" ht="13.5" hidden="false" customHeight="true" outlineLevel="0" collapsed="false">
      <c r="A707" s="45"/>
      <c r="B707" s="30"/>
      <c r="C707" s="30"/>
      <c r="D707" s="30"/>
      <c r="E707" s="46"/>
      <c r="F707" s="30"/>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c r="AU707" s="45"/>
      <c r="AV707" s="30"/>
      <c r="AW707" s="30"/>
      <c r="AX707" s="30"/>
      <c r="AY707" s="30"/>
      <c r="AZ707" s="30"/>
      <c r="BA707" s="30"/>
      <c r="BB707" s="30"/>
      <c r="BC707" s="30"/>
      <c r="BD707" s="30"/>
      <c r="BE707" s="30"/>
      <c r="BF707" s="30"/>
      <c r="BG707" s="30"/>
      <c r="BH707" s="30"/>
      <c r="BI707" s="30"/>
    </row>
    <row r="708" customFormat="false" ht="13.5" hidden="false" customHeight="true" outlineLevel="0" collapsed="false">
      <c r="A708" s="45"/>
      <c r="B708" s="30"/>
      <c r="C708" s="30"/>
      <c r="D708" s="30"/>
      <c r="E708" s="46"/>
      <c r="F708" s="30"/>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c r="AU708" s="45"/>
      <c r="AV708" s="30"/>
      <c r="AW708" s="30"/>
      <c r="AX708" s="30"/>
      <c r="AY708" s="30"/>
      <c r="AZ708" s="30"/>
      <c r="BA708" s="30"/>
      <c r="BB708" s="30"/>
      <c r="BC708" s="30"/>
      <c r="BD708" s="30"/>
      <c r="BE708" s="30"/>
      <c r="BF708" s="30"/>
      <c r="BG708" s="30"/>
      <c r="BH708" s="30"/>
      <c r="BI708" s="30"/>
    </row>
    <row r="709" customFormat="false" ht="13.5" hidden="false" customHeight="true" outlineLevel="0" collapsed="false">
      <c r="A709" s="45"/>
      <c r="B709" s="30"/>
      <c r="C709" s="30"/>
      <c r="D709" s="30"/>
      <c r="E709" s="46"/>
      <c r="F709" s="30"/>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c r="AU709" s="45"/>
      <c r="AV709" s="30"/>
      <c r="AW709" s="30"/>
      <c r="AX709" s="30"/>
      <c r="AY709" s="30"/>
      <c r="AZ709" s="30"/>
      <c r="BA709" s="30"/>
      <c r="BB709" s="30"/>
      <c r="BC709" s="30"/>
      <c r="BD709" s="30"/>
      <c r="BE709" s="30"/>
      <c r="BF709" s="30"/>
      <c r="BG709" s="30"/>
      <c r="BH709" s="30"/>
      <c r="BI709" s="30"/>
    </row>
    <row r="710" customFormat="false" ht="13.5" hidden="false" customHeight="true" outlineLevel="0" collapsed="false">
      <c r="A710" s="45"/>
      <c r="B710" s="30"/>
      <c r="C710" s="30"/>
      <c r="D710" s="30"/>
      <c r="E710" s="46"/>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c r="AU710" s="45"/>
      <c r="AV710" s="30"/>
      <c r="AW710" s="30"/>
      <c r="AX710" s="30"/>
      <c r="AY710" s="30"/>
      <c r="AZ710" s="30"/>
      <c r="BA710" s="30"/>
      <c r="BB710" s="30"/>
      <c r="BC710" s="30"/>
      <c r="BD710" s="30"/>
      <c r="BE710" s="30"/>
      <c r="BF710" s="30"/>
      <c r="BG710" s="30"/>
      <c r="BH710" s="30"/>
      <c r="BI710" s="30"/>
    </row>
    <row r="711" customFormat="false" ht="13.5" hidden="false" customHeight="true" outlineLevel="0" collapsed="false">
      <c r="A711" s="45"/>
      <c r="B711" s="30"/>
      <c r="C711" s="30"/>
      <c r="D711" s="30"/>
      <c r="E711" s="46"/>
      <c r="F711" s="30"/>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c r="AU711" s="45"/>
      <c r="AV711" s="30"/>
      <c r="AW711" s="30"/>
      <c r="AX711" s="30"/>
      <c r="AY711" s="30"/>
      <c r="AZ711" s="30"/>
      <c r="BA711" s="30"/>
      <c r="BB711" s="30"/>
      <c r="BC711" s="30"/>
      <c r="BD711" s="30"/>
      <c r="BE711" s="30"/>
      <c r="BF711" s="30"/>
      <c r="BG711" s="30"/>
      <c r="BH711" s="30"/>
      <c r="BI711" s="30"/>
    </row>
    <row r="712" customFormat="false" ht="13.5" hidden="false" customHeight="true" outlineLevel="0" collapsed="false">
      <c r="A712" s="45"/>
      <c r="B712" s="30"/>
      <c r="C712" s="30"/>
      <c r="D712" s="30"/>
      <c r="E712" s="46"/>
      <c r="F712" s="30"/>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c r="AU712" s="45"/>
      <c r="AV712" s="30"/>
      <c r="AW712" s="30"/>
      <c r="AX712" s="30"/>
      <c r="AY712" s="30"/>
      <c r="AZ712" s="30"/>
      <c r="BA712" s="30"/>
      <c r="BB712" s="30"/>
      <c r="BC712" s="30"/>
      <c r="BD712" s="30"/>
      <c r="BE712" s="30"/>
      <c r="BF712" s="30"/>
      <c r="BG712" s="30"/>
      <c r="BH712" s="30"/>
      <c r="BI712" s="30"/>
    </row>
    <row r="713" customFormat="false" ht="13.5" hidden="false" customHeight="true" outlineLevel="0" collapsed="false">
      <c r="A713" s="45"/>
      <c r="B713" s="30"/>
      <c r="C713" s="30"/>
      <c r="D713" s="30"/>
      <c r="E713" s="46"/>
      <c r="F713" s="30"/>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c r="AU713" s="45"/>
      <c r="AV713" s="30"/>
      <c r="AW713" s="30"/>
      <c r="AX713" s="30"/>
      <c r="AY713" s="30"/>
      <c r="AZ713" s="30"/>
      <c r="BA713" s="30"/>
      <c r="BB713" s="30"/>
      <c r="BC713" s="30"/>
      <c r="BD713" s="30"/>
      <c r="BE713" s="30"/>
      <c r="BF713" s="30"/>
      <c r="BG713" s="30"/>
      <c r="BH713" s="30"/>
      <c r="BI713" s="30"/>
    </row>
    <row r="714" customFormat="false" ht="13.5" hidden="false" customHeight="true" outlineLevel="0" collapsed="false">
      <c r="A714" s="45"/>
      <c r="B714" s="30"/>
      <c r="C714" s="30"/>
      <c r="D714" s="30"/>
      <c r="E714" s="46"/>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c r="AU714" s="45"/>
      <c r="AV714" s="30"/>
      <c r="AW714" s="30"/>
      <c r="AX714" s="30"/>
      <c r="AY714" s="30"/>
      <c r="AZ714" s="30"/>
      <c r="BA714" s="30"/>
      <c r="BB714" s="30"/>
      <c r="BC714" s="30"/>
      <c r="BD714" s="30"/>
      <c r="BE714" s="30"/>
      <c r="BF714" s="30"/>
      <c r="BG714" s="30"/>
      <c r="BH714" s="30"/>
      <c r="BI714" s="30"/>
    </row>
    <row r="715" customFormat="false" ht="13.5" hidden="false" customHeight="true" outlineLevel="0" collapsed="false">
      <c r="A715" s="45"/>
      <c r="B715" s="30"/>
      <c r="C715" s="30"/>
      <c r="D715" s="30"/>
      <c r="E715" s="46"/>
      <c r="F715" s="30"/>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c r="AU715" s="45"/>
      <c r="AV715" s="30"/>
      <c r="AW715" s="30"/>
      <c r="AX715" s="30"/>
      <c r="AY715" s="30"/>
      <c r="AZ715" s="30"/>
      <c r="BA715" s="30"/>
      <c r="BB715" s="30"/>
      <c r="BC715" s="30"/>
      <c r="BD715" s="30"/>
      <c r="BE715" s="30"/>
      <c r="BF715" s="30"/>
      <c r="BG715" s="30"/>
      <c r="BH715" s="30"/>
      <c r="BI715" s="30"/>
    </row>
    <row r="716" customFormat="false" ht="13.5" hidden="false" customHeight="true" outlineLevel="0" collapsed="false">
      <c r="A716" s="45"/>
      <c r="B716" s="30"/>
      <c r="C716" s="30"/>
      <c r="D716" s="30"/>
      <c r="E716" s="46"/>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45"/>
      <c r="AV716" s="30"/>
      <c r="AW716" s="30"/>
      <c r="AX716" s="30"/>
      <c r="AY716" s="30"/>
      <c r="AZ716" s="30"/>
      <c r="BA716" s="30"/>
      <c r="BB716" s="30"/>
      <c r="BC716" s="30"/>
      <c r="BD716" s="30"/>
      <c r="BE716" s="30"/>
      <c r="BF716" s="30"/>
      <c r="BG716" s="30"/>
      <c r="BH716" s="30"/>
      <c r="BI716" s="30"/>
    </row>
    <row r="717" customFormat="false" ht="13.5" hidden="false" customHeight="true" outlineLevel="0" collapsed="false">
      <c r="A717" s="45"/>
      <c r="B717" s="30"/>
      <c r="C717" s="30"/>
      <c r="D717" s="30"/>
      <c r="E717" s="46"/>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c r="AU717" s="45"/>
      <c r="AV717" s="30"/>
      <c r="AW717" s="30"/>
      <c r="AX717" s="30"/>
      <c r="AY717" s="30"/>
      <c r="AZ717" s="30"/>
      <c r="BA717" s="30"/>
      <c r="BB717" s="30"/>
      <c r="BC717" s="30"/>
      <c r="BD717" s="30"/>
      <c r="BE717" s="30"/>
      <c r="BF717" s="30"/>
      <c r="BG717" s="30"/>
      <c r="BH717" s="30"/>
      <c r="BI717" s="30"/>
    </row>
    <row r="718" customFormat="false" ht="13.5" hidden="false" customHeight="true" outlineLevel="0" collapsed="false">
      <c r="A718" s="45"/>
      <c r="B718" s="30"/>
      <c r="C718" s="30"/>
      <c r="D718" s="30"/>
      <c r="E718" s="46"/>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c r="AU718" s="45"/>
      <c r="AV718" s="30"/>
      <c r="AW718" s="30"/>
      <c r="AX718" s="30"/>
      <c r="AY718" s="30"/>
      <c r="AZ718" s="30"/>
      <c r="BA718" s="30"/>
      <c r="BB718" s="30"/>
      <c r="BC718" s="30"/>
      <c r="BD718" s="30"/>
      <c r="BE718" s="30"/>
      <c r="BF718" s="30"/>
      <c r="BG718" s="30"/>
      <c r="BH718" s="30"/>
      <c r="BI718" s="30"/>
    </row>
    <row r="719" customFormat="false" ht="13.5" hidden="false" customHeight="true" outlineLevel="0" collapsed="false">
      <c r="A719" s="45"/>
      <c r="B719" s="30"/>
      <c r="C719" s="30"/>
      <c r="D719" s="30"/>
      <c r="E719" s="46"/>
      <c r="F719" s="30"/>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c r="AU719" s="45"/>
      <c r="AV719" s="30"/>
      <c r="AW719" s="30"/>
      <c r="AX719" s="30"/>
      <c r="AY719" s="30"/>
      <c r="AZ719" s="30"/>
      <c r="BA719" s="30"/>
      <c r="BB719" s="30"/>
      <c r="BC719" s="30"/>
      <c r="BD719" s="30"/>
      <c r="BE719" s="30"/>
      <c r="BF719" s="30"/>
      <c r="BG719" s="30"/>
      <c r="BH719" s="30"/>
      <c r="BI719" s="30"/>
    </row>
    <row r="720" customFormat="false" ht="13.5" hidden="false" customHeight="true" outlineLevel="0" collapsed="false">
      <c r="A720" s="45"/>
      <c r="B720" s="30"/>
      <c r="C720" s="30"/>
      <c r="D720" s="30"/>
      <c r="E720" s="46"/>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c r="AU720" s="45"/>
      <c r="AV720" s="30"/>
      <c r="AW720" s="30"/>
      <c r="AX720" s="30"/>
      <c r="AY720" s="30"/>
      <c r="AZ720" s="30"/>
      <c r="BA720" s="30"/>
      <c r="BB720" s="30"/>
      <c r="BC720" s="30"/>
      <c r="BD720" s="30"/>
      <c r="BE720" s="30"/>
      <c r="BF720" s="30"/>
      <c r="BG720" s="30"/>
      <c r="BH720" s="30"/>
      <c r="BI720" s="30"/>
    </row>
    <row r="721" customFormat="false" ht="13.5" hidden="false" customHeight="true" outlineLevel="0" collapsed="false">
      <c r="A721" s="45"/>
      <c r="B721" s="30"/>
      <c r="C721" s="30"/>
      <c r="D721" s="30"/>
      <c r="E721" s="46"/>
      <c r="F721" s="30"/>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c r="AU721" s="45"/>
      <c r="AV721" s="30"/>
      <c r="AW721" s="30"/>
      <c r="AX721" s="30"/>
      <c r="AY721" s="30"/>
      <c r="AZ721" s="30"/>
      <c r="BA721" s="30"/>
      <c r="BB721" s="30"/>
      <c r="BC721" s="30"/>
      <c r="BD721" s="30"/>
      <c r="BE721" s="30"/>
      <c r="BF721" s="30"/>
      <c r="BG721" s="30"/>
      <c r="BH721" s="30"/>
      <c r="BI721" s="30"/>
    </row>
    <row r="722" customFormat="false" ht="13.5" hidden="false" customHeight="true" outlineLevel="0" collapsed="false">
      <c r="A722" s="45"/>
      <c r="B722" s="30"/>
      <c r="C722" s="30"/>
      <c r="D722" s="30"/>
      <c r="E722" s="46"/>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c r="AU722" s="45"/>
      <c r="AV722" s="30"/>
      <c r="AW722" s="30"/>
      <c r="AX722" s="30"/>
      <c r="AY722" s="30"/>
      <c r="AZ722" s="30"/>
      <c r="BA722" s="30"/>
      <c r="BB722" s="30"/>
      <c r="BC722" s="30"/>
      <c r="BD722" s="30"/>
      <c r="BE722" s="30"/>
      <c r="BF722" s="30"/>
      <c r="BG722" s="30"/>
      <c r="BH722" s="30"/>
      <c r="BI722" s="30"/>
    </row>
    <row r="723" customFormat="false" ht="13.5" hidden="false" customHeight="true" outlineLevel="0" collapsed="false">
      <c r="A723" s="45"/>
      <c r="B723" s="30"/>
      <c r="C723" s="30"/>
      <c r="D723" s="30"/>
      <c r="E723" s="46"/>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c r="AU723" s="45"/>
      <c r="AV723" s="30"/>
      <c r="AW723" s="30"/>
      <c r="AX723" s="30"/>
      <c r="AY723" s="30"/>
      <c r="AZ723" s="30"/>
      <c r="BA723" s="30"/>
      <c r="BB723" s="30"/>
      <c r="BC723" s="30"/>
      <c r="BD723" s="30"/>
      <c r="BE723" s="30"/>
      <c r="BF723" s="30"/>
      <c r="BG723" s="30"/>
      <c r="BH723" s="30"/>
      <c r="BI723" s="30"/>
    </row>
    <row r="724" customFormat="false" ht="13.5" hidden="false" customHeight="true" outlineLevel="0" collapsed="false">
      <c r="A724" s="45"/>
      <c r="B724" s="30"/>
      <c r="C724" s="30"/>
      <c r="D724" s="30"/>
      <c r="E724" s="46"/>
      <c r="F724" s="30"/>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c r="AU724" s="45"/>
      <c r="AV724" s="30"/>
      <c r="AW724" s="30"/>
      <c r="AX724" s="30"/>
      <c r="AY724" s="30"/>
      <c r="AZ724" s="30"/>
      <c r="BA724" s="30"/>
      <c r="BB724" s="30"/>
      <c r="BC724" s="30"/>
      <c r="BD724" s="30"/>
      <c r="BE724" s="30"/>
      <c r="BF724" s="30"/>
      <c r="BG724" s="30"/>
      <c r="BH724" s="30"/>
      <c r="BI724" s="30"/>
    </row>
    <row r="725" customFormat="false" ht="13.5" hidden="false" customHeight="true" outlineLevel="0" collapsed="false">
      <c r="A725" s="45"/>
      <c r="B725" s="30"/>
      <c r="C725" s="30"/>
      <c r="D725" s="30"/>
      <c r="E725" s="46"/>
      <c r="F725" s="30"/>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c r="AU725" s="45"/>
      <c r="AV725" s="30"/>
      <c r="AW725" s="30"/>
      <c r="AX725" s="30"/>
      <c r="AY725" s="30"/>
      <c r="AZ725" s="30"/>
      <c r="BA725" s="30"/>
      <c r="BB725" s="30"/>
      <c r="BC725" s="30"/>
      <c r="BD725" s="30"/>
      <c r="BE725" s="30"/>
      <c r="BF725" s="30"/>
      <c r="BG725" s="30"/>
      <c r="BH725" s="30"/>
      <c r="BI725" s="30"/>
    </row>
    <row r="726" customFormat="false" ht="13.5" hidden="false" customHeight="true" outlineLevel="0" collapsed="false">
      <c r="A726" s="45"/>
      <c r="B726" s="30"/>
      <c r="C726" s="30"/>
      <c r="D726" s="30"/>
      <c r="E726" s="46"/>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45"/>
      <c r="AV726" s="30"/>
      <c r="AW726" s="30"/>
      <c r="AX726" s="30"/>
      <c r="AY726" s="30"/>
      <c r="AZ726" s="30"/>
      <c r="BA726" s="30"/>
      <c r="BB726" s="30"/>
      <c r="BC726" s="30"/>
      <c r="BD726" s="30"/>
      <c r="BE726" s="30"/>
      <c r="BF726" s="30"/>
      <c r="BG726" s="30"/>
      <c r="BH726" s="30"/>
      <c r="BI726" s="30"/>
    </row>
    <row r="727" customFormat="false" ht="13.5" hidden="false" customHeight="true" outlineLevel="0" collapsed="false">
      <c r="A727" s="45"/>
      <c r="B727" s="30"/>
      <c r="C727" s="30"/>
      <c r="D727" s="30"/>
      <c r="E727" s="46"/>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c r="AU727" s="45"/>
      <c r="AV727" s="30"/>
      <c r="AW727" s="30"/>
      <c r="AX727" s="30"/>
      <c r="AY727" s="30"/>
      <c r="AZ727" s="30"/>
      <c r="BA727" s="30"/>
      <c r="BB727" s="30"/>
      <c r="BC727" s="30"/>
      <c r="BD727" s="30"/>
      <c r="BE727" s="30"/>
      <c r="BF727" s="30"/>
      <c r="BG727" s="30"/>
      <c r="BH727" s="30"/>
      <c r="BI727" s="30"/>
    </row>
    <row r="728" customFormat="false" ht="13.5" hidden="false" customHeight="true" outlineLevel="0" collapsed="false">
      <c r="A728" s="45"/>
      <c r="B728" s="30"/>
      <c r="C728" s="30"/>
      <c r="D728" s="30"/>
      <c r="E728" s="46"/>
      <c r="F728" s="30"/>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c r="AU728" s="45"/>
      <c r="AV728" s="30"/>
      <c r="AW728" s="30"/>
      <c r="AX728" s="30"/>
      <c r="AY728" s="30"/>
      <c r="AZ728" s="30"/>
      <c r="BA728" s="30"/>
      <c r="BB728" s="30"/>
      <c r="BC728" s="30"/>
      <c r="BD728" s="30"/>
      <c r="BE728" s="30"/>
      <c r="BF728" s="30"/>
      <c r="BG728" s="30"/>
      <c r="BH728" s="30"/>
      <c r="BI728" s="30"/>
    </row>
    <row r="729" customFormat="false" ht="13.5" hidden="false" customHeight="true" outlineLevel="0" collapsed="false">
      <c r="A729" s="45"/>
      <c r="B729" s="30"/>
      <c r="C729" s="30"/>
      <c r="D729" s="30"/>
      <c r="E729" s="46"/>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c r="AU729" s="45"/>
      <c r="AV729" s="30"/>
      <c r="AW729" s="30"/>
      <c r="AX729" s="30"/>
      <c r="AY729" s="30"/>
      <c r="AZ729" s="30"/>
      <c r="BA729" s="30"/>
      <c r="BB729" s="30"/>
      <c r="BC729" s="30"/>
      <c r="BD729" s="30"/>
      <c r="BE729" s="30"/>
      <c r="BF729" s="30"/>
      <c r="BG729" s="30"/>
      <c r="BH729" s="30"/>
      <c r="BI729" s="30"/>
    </row>
    <row r="730" customFormat="false" ht="13.5" hidden="false" customHeight="true" outlineLevel="0" collapsed="false">
      <c r="A730" s="45"/>
      <c r="B730" s="30"/>
      <c r="C730" s="30"/>
      <c r="D730" s="30"/>
      <c r="E730" s="46"/>
      <c r="F730" s="30"/>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c r="AU730" s="45"/>
      <c r="AV730" s="30"/>
      <c r="AW730" s="30"/>
      <c r="AX730" s="30"/>
      <c r="AY730" s="30"/>
      <c r="AZ730" s="30"/>
      <c r="BA730" s="30"/>
      <c r="BB730" s="30"/>
      <c r="BC730" s="30"/>
      <c r="BD730" s="30"/>
      <c r="BE730" s="30"/>
      <c r="BF730" s="30"/>
      <c r="BG730" s="30"/>
      <c r="BH730" s="30"/>
      <c r="BI730" s="30"/>
    </row>
    <row r="731" customFormat="false" ht="13.5" hidden="false" customHeight="true" outlineLevel="0" collapsed="false">
      <c r="A731" s="45"/>
      <c r="B731" s="30"/>
      <c r="C731" s="30"/>
      <c r="D731" s="30"/>
      <c r="E731" s="46"/>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c r="AU731" s="45"/>
      <c r="AV731" s="30"/>
      <c r="AW731" s="30"/>
      <c r="AX731" s="30"/>
      <c r="AY731" s="30"/>
      <c r="AZ731" s="30"/>
      <c r="BA731" s="30"/>
      <c r="BB731" s="30"/>
      <c r="BC731" s="30"/>
      <c r="BD731" s="30"/>
      <c r="BE731" s="30"/>
      <c r="BF731" s="30"/>
      <c r="BG731" s="30"/>
      <c r="BH731" s="30"/>
      <c r="BI731" s="30"/>
    </row>
    <row r="732" customFormat="false" ht="13.5" hidden="false" customHeight="true" outlineLevel="0" collapsed="false">
      <c r="A732" s="45"/>
      <c r="B732" s="30"/>
      <c r="C732" s="30"/>
      <c r="D732" s="30"/>
      <c r="E732" s="46"/>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c r="AU732" s="45"/>
      <c r="AV732" s="30"/>
      <c r="AW732" s="30"/>
      <c r="AX732" s="30"/>
      <c r="AY732" s="30"/>
      <c r="AZ732" s="30"/>
      <c r="BA732" s="30"/>
      <c r="BB732" s="30"/>
      <c r="BC732" s="30"/>
      <c r="BD732" s="30"/>
      <c r="BE732" s="30"/>
      <c r="BF732" s="30"/>
      <c r="BG732" s="30"/>
      <c r="BH732" s="30"/>
      <c r="BI732" s="30"/>
    </row>
    <row r="733" customFormat="false" ht="13.5" hidden="false" customHeight="true" outlineLevel="0" collapsed="false">
      <c r="A733" s="45"/>
      <c r="B733" s="30"/>
      <c r="C733" s="30"/>
      <c r="D733" s="30"/>
      <c r="E733" s="46"/>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c r="AU733" s="45"/>
      <c r="AV733" s="30"/>
      <c r="AW733" s="30"/>
      <c r="AX733" s="30"/>
      <c r="AY733" s="30"/>
      <c r="AZ733" s="30"/>
      <c r="BA733" s="30"/>
      <c r="BB733" s="30"/>
      <c r="BC733" s="30"/>
      <c r="BD733" s="30"/>
      <c r="BE733" s="30"/>
      <c r="BF733" s="30"/>
      <c r="BG733" s="30"/>
      <c r="BH733" s="30"/>
      <c r="BI733" s="30"/>
    </row>
    <row r="734" customFormat="false" ht="13.5" hidden="false" customHeight="true" outlineLevel="0" collapsed="false">
      <c r="A734" s="45"/>
      <c r="B734" s="30"/>
      <c r="C734" s="30"/>
      <c r="D734" s="30"/>
      <c r="E734" s="46"/>
      <c r="F734" s="30"/>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c r="AU734" s="45"/>
      <c r="AV734" s="30"/>
      <c r="AW734" s="30"/>
      <c r="AX734" s="30"/>
      <c r="AY734" s="30"/>
      <c r="AZ734" s="30"/>
      <c r="BA734" s="30"/>
      <c r="BB734" s="30"/>
      <c r="BC734" s="30"/>
      <c r="BD734" s="30"/>
      <c r="BE734" s="30"/>
      <c r="BF734" s="30"/>
      <c r="BG734" s="30"/>
      <c r="BH734" s="30"/>
      <c r="BI734" s="30"/>
    </row>
    <row r="735" customFormat="false" ht="13.5" hidden="false" customHeight="true" outlineLevel="0" collapsed="false">
      <c r="A735" s="45"/>
      <c r="B735" s="30"/>
      <c r="C735" s="30"/>
      <c r="D735" s="30"/>
      <c r="E735" s="46"/>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c r="AU735" s="45"/>
      <c r="AV735" s="30"/>
      <c r="AW735" s="30"/>
      <c r="AX735" s="30"/>
      <c r="AY735" s="30"/>
      <c r="AZ735" s="30"/>
      <c r="BA735" s="30"/>
      <c r="BB735" s="30"/>
      <c r="BC735" s="30"/>
      <c r="BD735" s="30"/>
      <c r="BE735" s="30"/>
      <c r="BF735" s="30"/>
      <c r="BG735" s="30"/>
      <c r="BH735" s="30"/>
      <c r="BI735" s="30"/>
    </row>
    <row r="736" customFormat="false" ht="13.5" hidden="false" customHeight="true" outlineLevel="0" collapsed="false">
      <c r="A736" s="45"/>
      <c r="B736" s="30"/>
      <c r="C736" s="30"/>
      <c r="D736" s="30"/>
      <c r="E736" s="46"/>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45"/>
      <c r="AV736" s="30"/>
      <c r="AW736" s="30"/>
      <c r="AX736" s="30"/>
      <c r="AY736" s="30"/>
      <c r="AZ736" s="30"/>
      <c r="BA736" s="30"/>
      <c r="BB736" s="30"/>
      <c r="BC736" s="30"/>
      <c r="BD736" s="30"/>
      <c r="BE736" s="30"/>
      <c r="BF736" s="30"/>
      <c r="BG736" s="30"/>
      <c r="BH736" s="30"/>
      <c r="BI736" s="30"/>
    </row>
    <row r="737" customFormat="false" ht="13.5" hidden="false" customHeight="true" outlineLevel="0" collapsed="false">
      <c r="A737" s="45"/>
      <c r="B737" s="30"/>
      <c r="C737" s="30"/>
      <c r="D737" s="30"/>
      <c r="E737" s="46"/>
      <c r="F737" s="30"/>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c r="AU737" s="45"/>
      <c r="AV737" s="30"/>
      <c r="AW737" s="30"/>
      <c r="AX737" s="30"/>
      <c r="AY737" s="30"/>
      <c r="AZ737" s="30"/>
      <c r="BA737" s="30"/>
      <c r="BB737" s="30"/>
      <c r="BC737" s="30"/>
      <c r="BD737" s="30"/>
      <c r="BE737" s="30"/>
      <c r="BF737" s="30"/>
      <c r="BG737" s="30"/>
      <c r="BH737" s="30"/>
      <c r="BI737" s="30"/>
    </row>
    <row r="738" customFormat="false" ht="13.5" hidden="false" customHeight="true" outlineLevel="0" collapsed="false">
      <c r="A738" s="45"/>
      <c r="B738" s="30"/>
      <c r="C738" s="30"/>
      <c r="D738" s="30"/>
      <c r="E738" s="46"/>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c r="AU738" s="45"/>
      <c r="AV738" s="30"/>
      <c r="AW738" s="30"/>
      <c r="AX738" s="30"/>
      <c r="AY738" s="30"/>
      <c r="AZ738" s="30"/>
      <c r="BA738" s="30"/>
      <c r="BB738" s="30"/>
      <c r="BC738" s="30"/>
      <c r="BD738" s="30"/>
      <c r="BE738" s="30"/>
      <c r="BF738" s="30"/>
      <c r="BG738" s="30"/>
      <c r="BH738" s="30"/>
      <c r="BI738" s="30"/>
    </row>
    <row r="739" customFormat="false" ht="13.5" hidden="false" customHeight="true" outlineLevel="0" collapsed="false">
      <c r="A739" s="45"/>
      <c r="B739" s="30"/>
      <c r="C739" s="30"/>
      <c r="D739" s="30"/>
      <c r="E739" s="46"/>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c r="AU739" s="45"/>
      <c r="AV739" s="30"/>
      <c r="AW739" s="30"/>
      <c r="AX739" s="30"/>
      <c r="AY739" s="30"/>
      <c r="AZ739" s="30"/>
      <c r="BA739" s="30"/>
      <c r="BB739" s="30"/>
      <c r="BC739" s="30"/>
      <c r="BD739" s="30"/>
      <c r="BE739" s="30"/>
      <c r="BF739" s="30"/>
      <c r="BG739" s="30"/>
      <c r="BH739" s="30"/>
      <c r="BI739" s="30"/>
    </row>
    <row r="740" customFormat="false" ht="13.5" hidden="false" customHeight="true" outlineLevel="0" collapsed="false">
      <c r="A740" s="45"/>
      <c r="B740" s="30"/>
      <c r="C740" s="30"/>
      <c r="D740" s="30"/>
      <c r="E740" s="46"/>
      <c r="F740" s="30"/>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c r="AU740" s="45"/>
      <c r="AV740" s="30"/>
      <c r="AW740" s="30"/>
      <c r="AX740" s="30"/>
      <c r="AY740" s="30"/>
      <c r="AZ740" s="30"/>
      <c r="BA740" s="30"/>
      <c r="BB740" s="30"/>
      <c r="BC740" s="30"/>
      <c r="BD740" s="30"/>
      <c r="BE740" s="30"/>
      <c r="BF740" s="30"/>
      <c r="BG740" s="30"/>
      <c r="BH740" s="30"/>
      <c r="BI740" s="30"/>
    </row>
    <row r="741" customFormat="false" ht="13.5" hidden="false" customHeight="true" outlineLevel="0" collapsed="false">
      <c r="A741" s="45"/>
      <c r="B741" s="30"/>
      <c r="C741" s="30"/>
      <c r="D741" s="30"/>
      <c r="E741" s="46"/>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c r="AU741" s="45"/>
      <c r="AV741" s="30"/>
      <c r="AW741" s="30"/>
      <c r="AX741" s="30"/>
      <c r="AY741" s="30"/>
      <c r="AZ741" s="30"/>
      <c r="BA741" s="30"/>
      <c r="BB741" s="30"/>
      <c r="BC741" s="30"/>
      <c r="BD741" s="30"/>
      <c r="BE741" s="30"/>
      <c r="BF741" s="30"/>
      <c r="BG741" s="30"/>
      <c r="BH741" s="30"/>
      <c r="BI741" s="30"/>
    </row>
    <row r="742" customFormat="false" ht="13.5" hidden="false" customHeight="true" outlineLevel="0" collapsed="false">
      <c r="A742" s="45"/>
      <c r="B742" s="30"/>
      <c r="C742" s="30"/>
      <c r="D742" s="30"/>
      <c r="E742" s="46"/>
      <c r="F742" s="30"/>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c r="AU742" s="45"/>
      <c r="AV742" s="30"/>
      <c r="AW742" s="30"/>
      <c r="AX742" s="30"/>
      <c r="AY742" s="30"/>
      <c r="AZ742" s="30"/>
      <c r="BA742" s="30"/>
      <c r="BB742" s="30"/>
      <c r="BC742" s="30"/>
      <c r="BD742" s="30"/>
      <c r="BE742" s="30"/>
      <c r="BF742" s="30"/>
      <c r="BG742" s="30"/>
      <c r="BH742" s="30"/>
      <c r="BI742" s="30"/>
    </row>
    <row r="743" customFormat="false" ht="13.5" hidden="false" customHeight="true" outlineLevel="0" collapsed="false">
      <c r="A743" s="45"/>
      <c r="B743" s="30"/>
      <c r="C743" s="30"/>
      <c r="D743" s="30"/>
      <c r="E743" s="46"/>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c r="AU743" s="45"/>
      <c r="AV743" s="30"/>
      <c r="AW743" s="30"/>
      <c r="AX743" s="30"/>
      <c r="AY743" s="30"/>
      <c r="AZ743" s="30"/>
      <c r="BA743" s="30"/>
      <c r="BB743" s="30"/>
      <c r="BC743" s="30"/>
      <c r="BD743" s="30"/>
      <c r="BE743" s="30"/>
      <c r="BF743" s="30"/>
      <c r="BG743" s="30"/>
      <c r="BH743" s="30"/>
      <c r="BI743" s="30"/>
    </row>
    <row r="744" customFormat="false" ht="13.5" hidden="false" customHeight="true" outlineLevel="0" collapsed="false">
      <c r="A744" s="45"/>
      <c r="B744" s="30"/>
      <c r="C744" s="30"/>
      <c r="D744" s="30"/>
      <c r="E744" s="46"/>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c r="AU744" s="45"/>
      <c r="AV744" s="30"/>
      <c r="AW744" s="30"/>
      <c r="AX744" s="30"/>
      <c r="AY744" s="30"/>
      <c r="AZ744" s="30"/>
      <c r="BA744" s="30"/>
      <c r="BB744" s="30"/>
      <c r="BC744" s="30"/>
      <c r="BD744" s="30"/>
      <c r="BE744" s="30"/>
      <c r="BF744" s="30"/>
      <c r="BG744" s="30"/>
      <c r="BH744" s="30"/>
      <c r="BI744" s="30"/>
    </row>
    <row r="745" customFormat="false" ht="13.5" hidden="false" customHeight="true" outlineLevel="0" collapsed="false">
      <c r="A745" s="45"/>
      <c r="B745" s="30"/>
      <c r="C745" s="30"/>
      <c r="D745" s="30"/>
      <c r="E745" s="46"/>
      <c r="F745" s="30"/>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c r="AU745" s="45"/>
      <c r="AV745" s="30"/>
      <c r="AW745" s="30"/>
      <c r="AX745" s="30"/>
      <c r="AY745" s="30"/>
      <c r="AZ745" s="30"/>
      <c r="BA745" s="30"/>
      <c r="BB745" s="30"/>
      <c r="BC745" s="30"/>
      <c r="BD745" s="30"/>
      <c r="BE745" s="30"/>
      <c r="BF745" s="30"/>
      <c r="BG745" s="30"/>
      <c r="BH745" s="30"/>
      <c r="BI745" s="30"/>
    </row>
    <row r="746" customFormat="false" ht="13.5" hidden="false" customHeight="true" outlineLevel="0" collapsed="false">
      <c r="A746" s="45"/>
      <c r="B746" s="30"/>
      <c r="C746" s="30"/>
      <c r="D746" s="30"/>
      <c r="E746" s="46"/>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45"/>
      <c r="AV746" s="30"/>
      <c r="AW746" s="30"/>
      <c r="AX746" s="30"/>
      <c r="AY746" s="30"/>
      <c r="AZ746" s="30"/>
      <c r="BA746" s="30"/>
      <c r="BB746" s="30"/>
      <c r="BC746" s="30"/>
      <c r="BD746" s="30"/>
      <c r="BE746" s="30"/>
      <c r="BF746" s="30"/>
      <c r="BG746" s="30"/>
      <c r="BH746" s="30"/>
      <c r="BI746" s="30"/>
    </row>
    <row r="747" customFormat="false" ht="13.5" hidden="false" customHeight="true" outlineLevel="0" collapsed="false">
      <c r="A747" s="45"/>
      <c r="B747" s="30"/>
      <c r="C747" s="30"/>
      <c r="D747" s="30"/>
      <c r="E747" s="46"/>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c r="AU747" s="45"/>
      <c r="AV747" s="30"/>
      <c r="AW747" s="30"/>
      <c r="AX747" s="30"/>
      <c r="AY747" s="30"/>
      <c r="AZ747" s="30"/>
      <c r="BA747" s="30"/>
      <c r="BB747" s="30"/>
      <c r="BC747" s="30"/>
      <c r="BD747" s="30"/>
      <c r="BE747" s="30"/>
      <c r="BF747" s="30"/>
      <c r="BG747" s="30"/>
      <c r="BH747" s="30"/>
      <c r="BI747" s="30"/>
    </row>
    <row r="748" customFormat="false" ht="13.5" hidden="false" customHeight="true" outlineLevel="0" collapsed="false">
      <c r="A748" s="45"/>
      <c r="B748" s="30"/>
      <c r="C748" s="30"/>
      <c r="D748" s="30"/>
      <c r="E748" s="46"/>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c r="AU748" s="45"/>
      <c r="AV748" s="30"/>
      <c r="AW748" s="30"/>
      <c r="AX748" s="30"/>
      <c r="AY748" s="30"/>
      <c r="AZ748" s="30"/>
      <c r="BA748" s="30"/>
      <c r="BB748" s="30"/>
      <c r="BC748" s="30"/>
      <c r="BD748" s="30"/>
      <c r="BE748" s="30"/>
      <c r="BF748" s="30"/>
      <c r="BG748" s="30"/>
      <c r="BH748" s="30"/>
      <c r="BI748" s="30"/>
    </row>
    <row r="749" customFormat="false" ht="13.5" hidden="false" customHeight="true" outlineLevel="0" collapsed="false">
      <c r="A749" s="45"/>
      <c r="B749" s="30"/>
      <c r="C749" s="30"/>
      <c r="D749" s="30"/>
      <c r="E749" s="46"/>
      <c r="F749" s="30"/>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c r="AU749" s="45"/>
      <c r="AV749" s="30"/>
      <c r="AW749" s="30"/>
      <c r="AX749" s="30"/>
      <c r="AY749" s="30"/>
      <c r="AZ749" s="30"/>
      <c r="BA749" s="30"/>
      <c r="BB749" s="30"/>
      <c r="BC749" s="30"/>
      <c r="BD749" s="30"/>
      <c r="BE749" s="30"/>
      <c r="BF749" s="30"/>
      <c r="BG749" s="30"/>
      <c r="BH749" s="30"/>
      <c r="BI749" s="30"/>
    </row>
    <row r="750" customFormat="false" ht="13.5" hidden="false" customHeight="true" outlineLevel="0" collapsed="false">
      <c r="A750" s="45"/>
      <c r="B750" s="30"/>
      <c r="C750" s="30"/>
      <c r="D750" s="30"/>
      <c r="E750" s="46"/>
      <c r="F750" s="30"/>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c r="AU750" s="45"/>
      <c r="AV750" s="30"/>
      <c r="AW750" s="30"/>
      <c r="AX750" s="30"/>
      <c r="AY750" s="30"/>
      <c r="AZ750" s="30"/>
      <c r="BA750" s="30"/>
      <c r="BB750" s="30"/>
      <c r="BC750" s="30"/>
      <c r="BD750" s="30"/>
      <c r="BE750" s="30"/>
      <c r="BF750" s="30"/>
      <c r="BG750" s="30"/>
      <c r="BH750" s="30"/>
      <c r="BI750" s="30"/>
    </row>
    <row r="751" customFormat="false" ht="13.5" hidden="false" customHeight="true" outlineLevel="0" collapsed="false">
      <c r="A751" s="45"/>
      <c r="B751" s="30"/>
      <c r="C751" s="30"/>
      <c r="D751" s="30"/>
      <c r="E751" s="46"/>
      <c r="F751" s="30"/>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c r="AU751" s="45"/>
      <c r="AV751" s="30"/>
      <c r="AW751" s="30"/>
      <c r="AX751" s="30"/>
      <c r="AY751" s="30"/>
      <c r="AZ751" s="30"/>
      <c r="BA751" s="30"/>
      <c r="BB751" s="30"/>
      <c r="BC751" s="30"/>
      <c r="BD751" s="30"/>
      <c r="BE751" s="30"/>
      <c r="BF751" s="30"/>
      <c r="BG751" s="30"/>
      <c r="BH751" s="30"/>
      <c r="BI751" s="30"/>
    </row>
    <row r="752" customFormat="false" ht="13.5" hidden="false" customHeight="true" outlineLevel="0" collapsed="false">
      <c r="A752" s="45"/>
      <c r="B752" s="30"/>
      <c r="C752" s="30"/>
      <c r="D752" s="30"/>
      <c r="E752" s="46"/>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c r="AU752" s="45"/>
      <c r="AV752" s="30"/>
      <c r="AW752" s="30"/>
      <c r="AX752" s="30"/>
      <c r="AY752" s="30"/>
      <c r="AZ752" s="30"/>
      <c r="BA752" s="30"/>
      <c r="BB752" s="30"/>
      <c r="BC752" s="30"/>
      <c r="BD752" s="30"/>
      <c r="BE752" s="30"/>
      <c r="BF752" s="30"/>
      <c r="BG752" s="30"/>
      <c r="BH752" s="30"/>
      <c r="BI752" s="30"/>
    </row>
    <row r="753" customFormat="false" ht="13.5" hidden="false" customHeight="true" outlineLevel="0" collapsed="false">
      <c r="A753" s="45"/>
      <c r="B753" s="30"/>
      <c r="C753" s="30"/>
      <c r="D753" s="30"/>
      <c r="E753" s="46"/>
      <c r="F753" s="30"/>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c r="AU753" s="45"/>
      <c r="AV753" s="30"/>
      <c r="AW753" s="30"/>
      <c r="AX753" s="30"/>
      <c r="AY753" s="30"/>
      <c r="AZ753" s="30"/>
      <c r="BA753" s="30"/>
      <c r="BB753" s="30"/>
      <c r="BC753" s="30"/>
      <c r="BD753" s="30"/>
      <c r="BE753" s="30"/>
      <c r="BF753" s="30"/>
      <c r="BG753" s="30"/>
      <c r="BH753" s="30"/>
      <c r="BI753" s="30"/>
    </row>
    <row r="754" customFormat="false" ht="13.5" hidden="false" customHeight="true" outlineLevel="0" collapsed="false">
      <c r="A754" s="45"/>
      <c r="B754" s="30"/>
      <c r="C754" s="30"/>
      <c r="D754" s="30"/>
      <c r="E754" s="46"/>
      <c r="F754" s="30"/>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c r="AU754" s="45"/>
      <c r="AV754" s="30"/>
      <c r="AW754" s="30"/>
      <c r="AX754" s="30"/>
      <c r="AY754" s="30"/>
      <c r="AZ754" s="30"/>
      <c r="BA754" s="30"/>
      <c r="BB754" s="30"/>
      <c r="BC754" s="30"/>
      <c r="BD754" s="30"/>
      <c r="BE754" s="30"/>
      <c r="BF754" s="30"/>
      <c r="BG754" s="30"/>
      <c r="BH754" s="30"/>
      <c r="BI754" s="30"/>
    </row>
    <row r="755" customFormat="false" ht="13.5" hidden="false" customHeight="true" outlineLevel="0" collapsed="false">
      <c r="A755" s="45"/>
      <c r="B755" s="30"/>
      <c r="C755" s="30"/>
      <c r="D755" s="30"/>
      <c r="E755" s="46"/>
      <c r="F755" s="30"/>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c r="AU755" s="45"/>
      <c r="AV755" s="30"/>
      <c r="AW755" s="30"/>
      <c r="AX755" s="30"/>
      <c r="AY755" s="30"/>
      <c r="AZ755" s="30"/>
      <c r="BA755" s="30"/>
      <c r="BB755" s="30"/>
      <c r="BC755" s="30"/>
      <c r="BD755" s="30"/>
      <c r="BE755" s="30"/>
      <c r="BF755" s="30"/>
      <c r="BG755" s="30"/>
      <c r="BH755" s="30"/>
      <c r="BI755" s="30"/>
    </row>
    <row r="756" customFormat="false" ht="13.5" hidden="false" customHeight="true" outlineLevel="0" collapsed="false">
      <c r="A756" s="45"/>
      <c r="B756" s="30"/>
      <c r="C756" s="30"/>
      <c r="D756" s="30"/>
      <c r="E756" s="46"/>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45"/>
      <c r="AV756" s="30"/>
      <c r="AW756" s="30"/>
      <c r="AX756" s="30"/>
      <c r="AY756" s="30"/>
      <c r="AZ756" s="30"/>
      <c r="BA756" s="30"/>
      <c r="BB756" s="30"/>
      <c r="BC756" s="30"/>
      <c r="BD756" s="30"/>
      <c r="BE756" s="30"/>
      <c r="BF756" s="30"/>
      <c r="BG756" s="30"/>
      <c r="BH756" s="30"/>
      <c r="BI756" s="30"/>
    </row>
    <row r="757" customFormat="false" ht="13.5" hidden="false" customHeight="true" outlineLevel="0" collapsed="false">
      <c r="A757" s="45"/>
      <c r="B757" s="30"/>
      <c r="C757" s="30"/>
      <c r="D757" s="30"/>
      <c r="E757" s="46"/>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c r="AQ757" s="30"/>
      <c r="AR757" s="30"/>
      <c r="AS757" s="30"/>
      <c r="AT757" s="30"/>
      <c r="AU757" s="45"/>
      <c r="AV757" s="30"/>
      <c r="AW757" s="30"/>
      <c r="AX757" s="30"/>
      <c r="AY757" s="30"/>
      <c r="AZ757" s="30"/>
      <c r="BA757" s="30"/>
      <c r="BB757" s="30"/>
      <c r="BC757" s="30"/>
      <c r="BD757" s="30"/>
      <c r="BE757" s="30"/>
      <c r="BF757" s="30"/>
      <c r="BG757" s="30"/>
      <c r="BH757" s="30"/>
      <c r="BI757" s="30"/>
    </row>
    <row r="758" customFormat="false" ht="13.5" hidden="false" customHeight="true" outlineLevel="0" collapsed="false">
      <c r="A758" s="45"/>
      <c r="B758" s="30"/>
      <c r="C758" s="30"/>
      <c r="D758" s="30"/>
      <c r="E758" s="46"/>
      <c r="F758" s="30"/>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c r="AU758" s="45"/>
      <c r="AV758" s="30"/>
      <c r="AW758" s="30"/>
      <c r="AX758" s="30"/>
      <c r="AY758" s="30"/>
      <c r="AZ758" s="30"/>
      <c r="BA758" s="30"/>
      <c r="BB758" s="30"/>
      <c r="BC758" s="30"/>
      <c r="BD758" s="30"/>
      <c r="BE758" s="30"/>
      <c r="BF758" s="30"/>
      <c r="BG758" s="30"/>
      <c r="BH758" s="30"/>
      <c r="BI758" s="30"/>
    </row>
    <row r="759" customFormat="false" ht="13.5" hidden="false" customHeight="true" outlineLevel="0" collapsed="false">
      <c r="A759" s="45"/>
      <c r="B759" s="30"/>
      <c r="C759" s="30"/>
      <c r="D759" s="30"/>
      <c r="E759" s="46"/>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c r="AU759" s="45"/>
      <c r="AV759" s="30"/>
      <c r="AW759" s="30"/>
      <c r="AX759" s="30"/>
      <c r="AY759" s="30"/>
      <c r="AZ759" s="30"/>
      <c r="BA759" s="30"/>
      <c r="BB759" s="30"/>
      <c r="BC759" s="30"/>
      <c r="BD759" s="30"/>
      <c r="BE759" s="30"/>
      <c r="BF759" s="30"/>
      <c r="BG759" s="30"/>
      <c r="BH759" s="30"/>
      <c r="BI759" s="30"/>
    </row>
    <row r="760" customFormat="false" ht="13.5" hidden="false" customHeight="true" outlineLevel="0" collapsed="false">
      <c r="A760" s="45"/>
      <c r="B760" s="30"/>
      <c r="C760" s="30"/>
      <c r="D760" s="30"/>
      <c r="E760" s="46"/>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c r="AU760" s="45"/>
      <c r="AV760" s="30"/>
      <c r="AW760" s="30"/>
      <c r="AX760" s="30"/>
      <c r="AY760" s="30"/>
      <c r="AZ760" s="30"/>
      <c r="BA760" s="30"/>
      <c r="BB760" s="30"/>
      <c r="BC760" s="30"/>
      <c r="BD760" s="30"/>
      <c r="BE760" s="30"/>
      <c r="BF760" s="30"/>
      <c r="BG760" s="30"/>
      <c r="BH760" s="30"/>
      <c r="BI760" s="30"/>
    </row>
    <row r="761" customFormat="false" ht="13.5" hidden="false" customHeight="true" outlineLevel="0" collapsed="false">
      <c r="A761" s="45"/>
      <c r="B761" s="30"/>
      <c r="C761" s="30"/>
      <c r="D761" s="30"/>
      <c r="E761" s="46"/>
      <c r="F761" s="30"/>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c r="AU761" s="45"/>
      <c r="AV761" s="30"/>
      <c r="AW761" s="30"/>
      <c r="AX761" s="30"/>
      <c r="AY761" s="30"/>
      <c r="AZ761" s="30"/>
      <c r="BA761" s="30"/>
      <c r="BB761" s="30"/>
      <c r="BC761" s="30"/>
      <c r="BD761" s="30"/>
      <c r="BE761" s="30"/>
      <c r="BF761" s="30"/>
      <c r="BG761" s="30"/>
      <c r="BH761" s="30"/>
      <c r="BI761" s="30"/>
    </row>
    <row r="762" customFormat="false" ht="13.5" hidden="false" customHeight="true" outlineLevel="0" collapsed="false">
      <c r="A762" s="45"/>
      <c r="B762" s="30"/>
      <c r="C762" s="30"/>
      <c r="D762" s="30"/>
      <c r="E762" s="46"/>
      <c r="F762" s="30"/>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c r="AU762" s="45"/>
      <c r="AV762" s="30"/>
      <c r="AW762" s="30"/>
      <c r="AX762" s="30"/>
      <c r="AY762" s="30"/>
      <c r="AZ762" s="30"/>
      <c r="BA762" s="30"/>
      <c r="BB762" s="30"/>
      <c r="BC762" s="30"/>
      <c r="BD762" s="30"/>
      <c r="BE762" s="30"/>
      <c r="BF762" s="30"/>
      <c r="BG762" s="30"/>
      <c r="BH762" s="30"/>
      <c r="BI762" s="30"/>
    </row>
    <row r="763" customFormat="false" ht="13.5" hidden="false" customHeight="true" outlineLevel="0" collapsed="false">
      <c r="A763" s="45"/>
      <c r="B763" s="30"/>
      <c r="C763" s="30"/>
      <c r="D763" s="30"/>
      <c r="E763" s="46"/>
      <c r="F763" s="30"/>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c r="AU763" s="45"/>
      <c r="AV763" s="30"/>
      <c r="AW763" s="30"/>
      <c r="AX763" s="30"/>
      <c r="AY763" s="30"/>
      <c r="AZ763" s="30"/>
      <c r="BA763" s="30"/>
      <c r="BB763" s="30"/>
      <c r="BC763" s="30"/>
      <c r="BD763" s="30"/>
      <c r="BE763" s="30"/>
      <c r="BF763" s="30"/>
      <c r="BG763" s="30"/>
      <c r="BH763" s="30"/>
      <c r="BI763" s="30"/>
    </row>
    <row r="764" customFormat="false" ht="13.5" hidden="false" customHeight="true" outlineLevel="0" collapsed="false">
      <c r="A764" s="45"/>
      <c r="B764" s="30"/>
      <c r="C764" s="30"/>
      <c r="D764" s="30"/>
      <c r="E764" s="46"/>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c r="AU764" s="45"/>
      <c r="AV764" s="30"/>
      <c r="AW764" s="30"/>
      <c r="AX764" s="30"/>
      <c r="AY764" s="30"/>
      <c r="AZ764" s="30"/>
      <c r="BA764" s="30"/>
      <c r="BB764" s="30"/>
      <c r="BC764" s="30"/>
      <c r="BD764" s="30"/>
      <c r="BE764" s="30"/>
      <c r="BF764" s="30"/>
      <c r="BG764" s="30"/>
      <c r="BH764" s="30"/>
      <c r="BI764" s="30"/>
    </row>
    <row r="765" customFormat="false" ht="13.5" hidden="false" customHeight="true" outlineLevel="0" collapsed="false">
      <c r="A765" s="45"/>
      <c r="B765" s="30"/>
      <c r="C765" s="30"/>
      <c r="D765" s="30"/>
      <c r="E765" s="46"/>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c r="AU765" s="45"/>
      <c r="AV765" s="30"/>
      <c r="AW765" s="30"/>
      <c r="AX765" s="30"/>
      <c r="AY765" s="30"/>
      <c r="AZ765" s="30"/>
      <c r="BA765" s="30"/>
      <c r="BB765" s="30"/>
      <c r="BC765" s="30"/>
      <c r="BD765" s="30"/>
      <c r="BE765" s="30"/>
      <c r="BF765" s="30"/>
      <c r="BG765" s="30"/>
      <c r="BH765" s="30"/>
      <c r="BI765" s="30"/>
    </row>
    <row r="766" customFormat="false" ht="13.5" hidden="false" customHeight="true" outlineLevel="0" collapsed="false">
      <c r="A766" s="45"/>
      <c r="B766" s="30"/>
      <c r="C766" s="30"/>
      <c r="D766" s="30"/>
      <c r="E766" s="46"/>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45"/>
      <c r="AV766" s="30"/>
      <c r="AW766" s="30"/>
      <c r="AX766" s="30"/>
      <c r="AY766" s="30"/>
      <c r="AZ766" s="30"/>
      <c r="BA766" s="30"/>
      <c r="BB766" s="30"/>
      <c r="BC766" s="30"/>
      <c r="BD766" s="30"/>
      <c r="BE766" s="30"/>
      <c r="BF766" s="30"/>
      <c r="BG766" s="30"/>
      <c r="BH766" s="30"/>
      <c r="BI766" s="30"/>
    </row>
    <row r="767" customFormat="false" ht="13.5" hidden="false" customHeight="true" outlineLevel="0" collapsed="false">
      <c r="A767" s="45"/>
      <c r="B767" s="30"/>
      <c r="C767" s="30"/>
      <c r="D767" s="30"/>
      <c r="E767" s="46"/>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c r="AQ767" s="30"/>
      <c r="AR767" s="30"/>
      <c r="AS767" s="30"/>
      <c r="AT767" s="30"/>
      <c r="AU767" s="45"/>
      <c r="AV767" s="30"/>
      <c r="AW767" s="30"/>
      <c r="AX767" s="30"/>
      <c r="AY767" s="30"/>
      <c r="AZ767" s="30"/>
      <c r="BA767" s="30"/>
      <c r="BB767" s="30"/>
      <c r="BC767" s="30"/>
      <c r="BD767" s="30"/>
      <c r="BE767" s="30"/>
      <c r="BF767" s="30"/>
      <c r="BG767" s="30"/>
      <c r="BH767" s="30"/>
      <c r="BI767" s="30"/>
    </row>
    <row r="768" customFormat="false" ht="13.5" hidden="false" customHeight="true" outlineLevel="0" collapsed="false">
      <c r="A768" s="45"/>
      <c r="B768" s="30"/>
      <c r="C768" s="30"/>
      <c r="D768" s="30"/>
      <c r="E768" s="46"/>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c r="AQ768" s="30"/>
      <c r="AR768" s="30"/>
      <c r="AS768" s="30"/>
      <c r="AT768" s="30"/>
      <c r="AU768" s="45"/>
      <c r="AV768" s="30"/>
      <c r="AW768" s="30"/>
      <c r="AX768" s="30"/>
      <c r="AY768" s="30"/>
      <c r="AZ768" s="30"/>
      <c r="BA768" s="30"/>
      <c r="BB768" s="30"/>
      <c r="BC768" s="30"/>
      <c r="BD768" s="30"/>
      <c r="BE768" s="30"/>
      <c r="BF768" s="30"/>
      <c r="BG768" s="30"/>
      <c r="BH768" s="30"/>
      <c r="BI768" s="30"/>
    </row>
    <row r="769" customFormat="false" ht="13.5" hidden="false" customHeight="true" outlineLevel="0" collapsed="false">
      <c r="A769" s="45"/>
      <c r="B769" s="30"/>
      <c r="C769" s="30"/>
      <c r="D769" s="30"/>
      <c r="E769" s="46"/>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c r="AQ769" s="30"/>
      <c r="AR769" s="30"/>
      <c r="AS769" s="30"/>
      <c r="AT769" s="30"/>
      <c r="AU769" s="45"/>
      <c r="AV769" s="30"/>
      <c r="AW769" s="30"/>
      <c r="AX769" s="30"/>
      <c r="AY769" s="30"/>
      <c r="AZ769" s="30"/>
      <c r="BA769" s="30"/>
      <c r="BB769" s="30"/>
      <c r="BC769" s="30"/>
      <c r="BD769" s="30"/>
      <c r="BE769" s="30"/>
      <c r="BF769" s="30"/>
      <c r="BG769" s="30"/>
      <c r="BH769" s="30"/>
      <c r="BI769" s="30"/>
    </row>
    <row r="770" customFormat="false" ht="13.5" hidden="false" customHeight="true" outlineLevel="0" collapsed="false">
      <c r="A770" s="45"/>
      <c r="B770" s="30"/>
      <c r="C770" s="30"/>
      <c r="D770" s="30"/>
      <c r="E770" s="46"/>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c r="AQ770" s="30"/>
      <c r="AR770" s="30"/>
      <c r="AS770" s="30"/>
      <c r="AT770" s="30"/>
      <c r="AU770" s="45"/>
      <c r="AV770" s="30"/>
      <c r="AW770" s="30"/>
      <c r="AX770" s="30"/>
      <c r="AY770" s="30"/>
      <c r="AZ770" s="30"/>
      <c r="BA770" s="30"/>
      <c r="BB770" s="30"/>
      <c r="BC770" s="30"/>
      <c r="BD770" s="30"/>
      <c r="BE770" s="30"/>
      <c r="BF770" s="30"/>
      <c r="BG770" s="30"/>
      <c r="BH770" s="30"/>
      <c r="BI770" s="30"/>
    </row>
    <row r="771" customFormat="false" ht="13.5" hidden="false" customHeight="true" outlineLevel="0" collapsed="false">
      <c r="A771" s="45"/>
      <c r="B771" s="30"/>
      <c r="C771" s="30"/>
      <c r="D771" s="30"/>
      <c r="E771" s="46"/>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c r="AQ771" s="30"/>
      <c r="AR771" s="30"/>
      <c r="AS771" s="30"/>
      <c r="AT771" s="30"/>
      <c r="AU771" s="45"/>
      <c r="AV771" s="30"/>
      <c r="AW771" s="30"/>
      <c r="AX771" s="30"/>
      <c r="AY771" s="30"/>
      <c r="AZ771" s="30"/>
      <c r="BA771" s="30"/>
      <c r="BB771" s="30"/>
      <c r="BC771" s="30"/>
      <c r="BD771" s="30"/>
      <c r="BE771" s="30"/>
      <c r="BF771" s="30"/>
      <c r="BG771" s="30"/>
      <c r="BH771" s="30"/>
      <c r="BI771" s="30"/>
    </row>
    <row r="772" customFormat="false" ht="13.5" hidden="false" customHeight="true" outlineLevel="0" collapsed="false">
      <c r="A772" s="45"/>
      <c r="B772" s="30"/>
      <c r="C772" s="30"/>
      <c r="D772" s="30"/>
      <c r="E772" s="46"/>
      <c r="F772" s="30"/>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c r="AQ772" s="30"/>
      <c r="AR772" s="30"/>
      <c r="AS772" s="30"/>
      <c r="AT772" s="30"/>
      <c r="AU772" s="45"/>
      <c r="AV772" s="30"/>
      <c r="AW772" s="30"/>
      <c r="AX772" s="30"/>
      <c r="AY772" s="30"/>
      <c r="AZ772" s="30"/>
      <c r="BA772" s="30"/>
      <c r="BB772" s="30"/>
      <c r="BC772" s="30"/>
      <c r="BD772" s="30"/>
      <c r="BE772" s="30"/>
      <c r="BF772" s="30"/>
      <c r="BG772" s="30"/>
      <c r="BH772" s="30"/>
      <c r="BI772" s="30"/>
    </row>
    <row r="773" customFormat="false" ht="13.5" hidden="false" customHeight="true" outlineLevel="0" collapsed="false">
      <c r="A773" s="45"/>
      <c r="B773" s="30"/>
      <c r="C773" s="30"/>
      <c r="D773" s="30"/>
      <c r="E773" s="46"/>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c r="AQ773" s="30"/>
      <c r="AR773" s="30"/>
      <c r="AS773" s="30"/>
      <c r="AT773" s="30"/>
      <c r="AU773" s="45"/>
      <c r="AV773" s="30"/>
      <c r="AW773" s="30"/>
      <c r="AX773" s="30"/>
      <c r="AY773" s="30"/>
      <c r="AZ773" s="30"/>
      <c r="BA773" s="30"/>
      <c r="BB773" s="30"/>
      <c r="BC773" s="30"/>
      <c r="BD773" s="30"/>
      <c r="BE773" s="30"/>
      <c r="BF773" s="30"/>
      <c r="BG773" s="30"/>
      <c r="BH773" s="30"/>
      <c r="BI773" s="30"/>
    </row>
    <row r="774" customFormat="false" ht="13.5" hidden="false" customHeight="true" outlineLevel="0" collapsed="false">
      <c r="A774" s="45"/>
      <c r="B774" s="30"/>
      <c r="C774" s="30"/>
      <c r="D774" s="30"/>
      <c r="E774" s="46"/>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c r="AQ774" s="30"/>
      <c r="AR774" s="30"/>
      <c r="AS774" s="30"/>
      <c r="AT774" s="30"/>
      <c r="AU774" s="45"/>
      <c r="AV774" s="30"/>
      <c r="AW774" s="30"/>
      <c r="AX774" s="30"/>
      <c r="AY774" s="30"/>
      <c r="AZ774" s="30"/>
      <c r="BA774" s="30"/>
      <c r="BB774" s="30"/>
      <c r="BC774" s="30"/>
      <c r="BD774" s="30"/>
      <c r="BE774" s="30"/>
      <c r="BF774" s="30"/>
      <c r="BG774" s="30"/>
      <c r="BH774" s="30"/>
      <c r="BI774" s="30"/>
    </row>
    <row r="775" customFormat="false" ht="13.5" hidden="false" customHeight="true" outlineLevel="0" collapsed="false">
      <c r="A775" s="45"/>
      <c r="B775" s="30"/>
      <c r="C775" s="30"/>
      <c r="D775" s="30"/>
      <c r="E775" s="46"/>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c r="AQ775" s="30"/>
      <c r="AR775" s="30"/>
      <c r="AS775" s="30"/>
      <c r="AT775" s="30"/>
      <c r="AU775" s="45"/>
      <c r="AV775" s="30"/>
      <c r="AW775" s="30"/>
      <c r="AX775" s="30"/>
      <c r="AY775" s="30"/>
      <c r="AZ775" s="30"/>
      <c r="BA775" s="30"/>
      <c r="BB775" s="30"/>
      <c r="BC775" s="30"/>
      <c r="BD775" s="30"/>
      <c r="BE775" s="30"/>
      <c r="BF775" s="30"/>
      <c r="BG775" s="30"/>
      <c r="BH775" s="30"/>
      <c r="BI775" s="30"/>
    </row>
    <row r="776" customFormat="false" ht="13.5" hidden="false" customHeight="true" outlineLevel="0" collapsed="false">
      <c r="A776" s="45"/>
      <c r="B776" s="30"/>
      <c r="C776" s="30"/>
      <c r="D776" s="30"/>
      <c r="E776" s="46"/>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45"/>
      <c r="AV776" s="30"/>
      <c r="AW776" s="30"/>
      <c r="AX776" s="30"/>
      <c r="AY776" s="30"/>
      <c r="AZ776" s="30"/>
      <c r="BA776" s="30"/>
      <c r="BB776" s="30"/>
      <c r="BC776" s="30"/>
      <c r="BD776" s="30"/>
      <c r="BE776" s="30"/>
      <c r="BF776" s="30"/>
      <c r="BG776" s="30"/>
      <c r="BH776" s="30"/>
      <c r="BI776" s="30"/>
    </row>
    <row r="777" customFormat="false" ht="13.5" hidden="false" customHeight="true" outlineLevel="0" collapsed="false">
      <c r="A777" s="45"/>
      <c r="B777" s="30"/>
      <c r="C777" s="30"/>
      <c r="D777" s="30"/>
      <c r="E777" s="46"/>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c r="AQ777" s="30"/>
      <c r="AR777" s="30"/>
      <c r="AS777" s="30"/>
      <c r="AT777" s="30"/>
      <c r="AU777" s="45"/>
      <c r="AV777" s="30"/>
      <c r="AW777" s="30"/>
      <c r="AX777" s="30"/>
      <c r="AY777" s="30"/>
      <c r="AZ777" s="30"/>
      <c r="BA777" s="30"/>
      <c r="BB777" s="30"/>
      <c r="BC777" s="30"/>
      <c r="BD777" s="30"/>
      <c r="BE777" s="30"/>
      <c r="BF777" s="30"/>
      <c r="BG777" s="30"/>
      <c r="BH777" s="30"/>
      <c r="BI777" s="30"/>
    </row>
    <row r="778" customFormat="false" ht="13.5" hidden="false" customHeight="true" outlineLevel="0" collapsed="false">
      <c r="A778" s="45"/>
      <c r="B778" s="30"/>
      <c r="C778" s="30"/>
      <c r="D778" s="30"/>
      <c r="E778" s="46"/>
      <c r="F778" s="30"/>
      <c r="G778" s="30"/>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c r="AU778" s="45"/>
      <c r="AV778" s="30"/>
      <c r="AW778" s="30"/>
      <c r="AX778" s="30"/>
      <c r="AY778" s="30"/>
      <c r="AZ778" s="30"/>
      <c r="BA778" s="30"/>
      <c r="BB778" s="30"/>
      <c r="BC778" s="30"/>
      <c r="BD778" s="30"/>
      <c r="BE778" s="30"/>
      <c r="BF778" s="30"/>
      <c r="BG778" s="30"/>
      <c r="BH778" s="30"/>
      <c r="BI778" s="30"/>
    </row>
    <row r="779" customFormat="false" ht="13.5" hidden="false" customHeight="true" outlineLevel="0" collapsed="false">
      <c r="A779" s="45"/>
      <c r="B779" s="30"/>
      <c r="C779" s="30"/>
      <c r="D779" s="30"/>
      <c r="E779" s="46"/>
      <c r="F779" s="30"/>
      <c r="G779" s="30"/>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c r="AQ779" s="30"/>
      <c r="AR779" s="30"/>
      <c r="AS779" s="30"/>
      <c r="AT779" s="30"/>
      <c r="AU779" s="45"/>
      <c r="AV779" s="30"/>
      <c r="AW779" s="30"/>
      <c r="AX779" s="30"/>
      <c r="AY779" s="30"/>
      <c r="AZ779" s="30"/>
      <c r="BA779" s="30"/>
      <c r="BB779" s="30"/>
      <c r="BC779" s="30"/>
      <c r="BD779" s="30"/>
      <c r="BE779" s="30"/>
      <c r="BF779" s="30"/>
      <c r="BG779" s="30"/>
      <c r="BH779" s="30"/>
      <c r="BI779" s="30"/>
    </row>
    <row r="780" customFormat="false" ht="13.5" hidden="false" customHeight="true" outlineLevel="0" collapsed="false">
      <c r="A780" s="45"/>
      <c r="B780" s="30"/>
      <c r="C780" s="30"/>
      <c r="D780" s="30"/>
      <c r="E780" s="46"/>
      <c r="F780" s="30"/>
      <c r="G780" s="30"/>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c r="AQ780" s="30"/>
      <c r="AR780" s="30"/>
      <c r="AS780" s="30"/>
      <c r="AT780" s="30"/>
      <c r="AU780" s="45"/>
      <c r="AV780" s="30"/>
      <c r="AW780" s="30"/>
      <c r="AX780" s="30"/>
      <c r="AY780" s="30"/>
      <c r="AZ780" s="30"/>
      <c r="BA780" s="30"/>
      <c r="BB780" s="30"/>
      <c r="BC780" s="30"/>
      <c r="BD780" s="30"/>
      <c r="BE780" s="30"/>
      <c r="BF780" s="30"/>
      <c r="BG780" s="30"/>
      <c r="BH780" s="30"/>
      <c r="BI780" s="30"/>
    </row>
    <row r="781" customFormat="false" ht="13.5" hidden="false" customHeight="true" outlineLevel="0" collapsed="false">
      <c r="A781" s="45"/>
      <c r="B781" s="30"/>
      <c r="C781" s="30"/>
      <c r="D781" s="30"/>
      <c r="E781" s="46"/>
      <c r="F781" s="30"/>
      <c r="G781" s="30"/>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c r="AQ781" s="30"/>
      <c r="AR781" s="30"/>
      <c r="AS781" s="30"/>
      <c r="AT781" s="30"/>
      <c r="AU781" s="45"/>
      <c r="AV781" s="30"/>
      <c r="AW781" s="30"/>
      <c r="AX781" s="30"/>
      <c r="AY781" s="30"/>
      <c r="AZ781" s="30"/>
      <c r="BA781" s="30"/>
      <c r="BB781" s="30"/>
      <c r="BC781" s="30"/>
      <c r="BD781" s="30"/>
      <c r="BE781" s="30"/>
      <c r="BF781" s="30"/>
      <c r="BG781" s="30"/>
      <c r="BH781" s="30"/>
      <c r="BI781" s="30"/>
    </row>
    <row r="782" customFormat="false" ht="13.5" hidden="false" customHeight="true" outlineLevel="0" collapsed="false">
      <c r="A782" s="45"/>
      <c r="B782" s="30"/>
      <c r="C782" s="30"/>
      <c r="D782" s="30"/>
      <c r="E782" s="46"/>
      <c r="F782" s="30"/>
      <c r="G782" s="30"/>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c r="AQ782" s="30"/>
      <c r="AR782" s="30"/>
      <c r="AS782" s="30"/>
      <c r="AT782" s="30"/>
      <c r="AU782" s="45"/>
      <c r="AV782" s="30"/>
      <c r="AW782" s="30"/>
      <c r="AX782" s="30"/>
      <c r="AY782" s="30"/>
      <c r="AZ782" s="30"/>
      <c r="BA782" s="30"/>
      <c r="BB782" s="30"/>
      <c r="BC782" s="30"/>
      <c r="BD782" s="30"/>
      <c r="BE782" s="30"/>
      <c r="BF782" s="30"/>
      <c r="BG782" s="30"/>
      <c r="BH782" s="30"/>
      <c r="BI782" s="30"/>
    </row>
    <row r="783" customFormat="false" ht="13.5" hidden="false" customHeight="true" outlineLevel="0" collapsed="false">
      <c r="A783" s="45"/>
      <c r="B783" s="30"/>
      <c r="C783" s="30"/>
      <c r="D783" s="30"/>
      <c r="E783" s="46"/>
      <c r="F783" s="30"/>
      <c r="G783" s="30"/>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c r="AQ783" s="30"/>
      <c r="AR783" s="30"/>
      <c r="AS783" s="30"/>
      <c r="AT783" s="30"/>
      <c r="AU783" s="45"/>
      <c r="AV783" s="30"/>
      <c r="AW783" s="30"/>
      <c r="AX783" s="30"/>
      <c r="AY783" s="30"/>
      <c r="AZ783" s="30"/>
      <c r="BA783" s="30"/>
      <c r="BB783" s="30"/>
      <c r="BC783" s="30"/>
      <c r="BD783" s="30"/>
      <c r="BE783" s="30"/>
      <c r="BF783" s="30"/>
      <c r="BG783" s="30"/>
      <c r="BH783" s="30"/>
      <c r="BI783" s="30"/>
    </row>
    <row r="784" customFormat="false" ht="13.5" hidden="false" customHeight="true" outlineLevel="0" collapsed="false">
      <c r="A784" s="45"/>
      <c r="B784" s="30"/>
      <c r="C784" s="30"/>
      <c r="D784" s="30"/>
      <c r="E784" s="46"/>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c r="AQ784" s="30"/>
      <c r="AR784" s="30"/>
      <c r="AS784" s="30"/>
      <c r="AT784" s="30"/>
      <c r="AU784" s="45"/>
      <c r="AV784" s="30"/>
      <c r="AW784" s="30"/>
      <c r="AX784" s="30"/>
      <c r="AY784" s="30"/>
      <c r="AZ784" s="30"/>
      <c r="BA784" s="30"/>
      <c r="BB784" s="30"/>
      <c r="BC784" s="30"/>
      <c r="BD784" s="30"/>
      <c r="BE784" s="30"/>
      <c r="BF784" s="30"/>
      <c r="BG784" s="30"/>
      <c r="BH784" s="30"/>
      <c r="BI784" s="30"/>
    </row>
    <row r="785" customFormat="false" ht="13.5" hidden="false" customHeight="true" outlineLevel="0" collapsed="false">
      <c r="A785" s="45"/>
      <c r="B785" s="30"/>
      <c r="C785" s="30"/>
      <c r="D785" s="30"/>
      <c r="E785" s="46"/>
      <c r="F785" s="30"/>
      <c r="G785" s="30"/>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c r="AQ785" s="30"/>
      <c r="AR785" s="30"/>
      <c r="AS785" s="30"/>
      <c r="AT785" s="30"/>
      <c r="AU785" s="45"/>
      <c r="AV785" s="30"/>
      <c r="AW785" s="30"/>
      <c r="AX785" s="30"/>
      <c r="AY785" s="30"/>
      <c r="AZ785" s="30"/>
      <c r="BA785" s="30"/>
      <c r="BB785" s="30"/>
      <c r="BC785" s="30"/>
      <c r="BD785" s="30"/>
      <c r="BE785" s="30"/>
      <c r="BF785" s="30"/>
      <c r="BG785" s="30"/>
      <c r="BH785" s="30"/>
      <c r="BI785" s="30"/>
    </row>
    <row r="786" customFormat="false" ht="13.5" hidden="false" customHeight="true" outlineLevel="0" collapsed="false">
      <c r="A786" s="45"/>
      <c r="B786" s="30"/>
      <c r="C786" s="30"/>
      <c r="D786" s="30"/>
      <c r="E786" s="46"/>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45"/>
      <c r="AV786" s="30"/>
      <c r="AW786" s="30"/>
      <c r="AX786" s="30"/>
      <c r="AY786" s="30"/>
      <c r="AZ786" s="30"/>
      <c r="BA786" s="30"/>
      <c r="BB786" s="30"/>
      <c r="BC786" s="30"/>
      <c r="BD786" s="30"/>
      <c r="BE786" s="30"/>
      <c r="BF786" s="30"/>
      <c r="BG786" s="30"/>
      <c r="BH786" s="30"/>
      <c r="BI786" s="30"/>
    </row>
    <row r="787" customFormat="false" ht="13.5" hidden="false" customHeight="true" outlineLevel="0" collapsed="false">
      <c r="A787" s="45"/>
      <c r="B787" s="30"/>
      <c r="C787" s="30"/>
      <c r="D787" s="30"/>
      <c r="E787" s="46"/>
      <c r="F787" s="30"/>
      <c r="G787" s="30"/>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c r="AQ787" s="30"/>
      <c r="AR787" s="30"/>
      <c r="AS787" s="30"/>
      <c r="AT787" s="30"/>
      <c r="AU787" s="45"/>
      <c r="AV787" s="30"/>
      <c r="AW787" s="30"/>
      <c r="AX787" s="30"/>
      <c r="AY787" s="30"/>
      <c r="AZ787" s="30"/>
      <c r="BA787" s="30"/>
      <c r="BB787" s="30"/>
      <c r="BC787" s="30"/>
      <c r="BD787" s="30"/>
      <c r="BE787" s="30"/>
      <c r="BF787" s="30"/>
      <c r="BG787" s="30"/>
      <c r="BH787" s="30"/>
      <c r="BI787" s="30"/>
    </row>
    <row r="788" customFormat="false" ht="13.5" hidden="false" customHeight="true" outlineLevel="0" collapsed="false">
      <c r="A788" s="45"/>
      <c r="B788" s="30"/>
      <c r="C788" s="30"/>
      <c r="D788" s="30"/>
      <c r="E788" s="46"/>
      <c r="F788" s="30"/>
      <c r="G788" s="30"/>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c r="AQ788" s="30"/>
      <c r="AR788" s="30"/>
      <c r="AS788" s="30"/>
      <c r="AT788" s="30"/>
      <c r="AU788" s="45"/>
      <c r="AV788" s="30"/>
      <c r="AW788" s="30"/>
      <c r="AX788" s="30"/>
      <c r="AY788" s="30"/>
      <c r="AZ788" s="30"/>
      <c r="BA788" s="30"/>
      <c r="BB788" s="30"/>
      <c r="BC788" s="30"/>
      <c r="BD788" s="30"/>
      <c r="BE788" s="30"/>
      <c r="BF788" s="30"/>
      <c r="BG788" s="30"/>
      <c r="BH788" s="30"/>
      <c r="BI788" s="30"/>
    </row>
    <row r="789" customFormat="false" ht="13.5" hidden="false" customHeight="true" outlineLevel="0" collapsed="false">
      <c r="A789" s="45"/>
      <c r="B789" s="30"/>
      <c r="C789" s="30"/>
      <c r="D789" s="30"/>
      <c r="E789" s="46"/>
      <c r="F789" s="30"/>
      <c r="G789" s="30"/>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c r="AQ789" s="30"/>
      <c r="AR789" s="30"/>
      <c r="AS789" s="30"/>
      <c r="AT789" s="30"/>
      <c r="AU789" s="45"/>
      <c r="AV789" s="30"/>
      <c r="AW789" s="30"/>
      <c r="AX789" s="30"/>
      <c r="AY789" s="30"/>
      <c r="AZ789" s="30"/>
      <c r="BA789" s="30"/>
      <c r="BB789" s="30"/>
      <c r="BC789" s="30"/>
      <c r="BD789" s="30"/>
      <c r="BE789" s="30"/>
      <c r="BF789" s="30"/>
      <c r="BG789" s="30"/>
      <c r="BH789" s="30"/>
      <c r="BI789" s="30"/>
    </row>
    <row r="790" customFormat="false" ht="13.5" hidden="false" customHeight="true" outlineLevel="0" collapsed="false">
      <c r="A790" s="45"/>
      <c r="B790" s="30"/>
      <c r="C790" s="30"/>
      <c r="D790" s="30"/>
      <c r="E790" s="46"/>
      <c r="F790" s="30"/>
      <c r="G790" s="30"/>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c r="AQ790" s="30"/>
      <c r="AR790" s="30"/>
      <c r="AS790" s="30"/>
      <c r="AT790" s="30"/>
      <c r="AU790" s="45"/>
      <c r="AV790" s="30"/>
      <c r="AW790" s="30"/>
      <c r="AX790" s="30"/>
      <c r="AY790" s="30"/>
      <c r="AZ790" s="30"/>
      <c r="BA790" s="30"/>
      <c r="BB790" s="30"/>
      <c r="BC790" s="30"/>
      <c r="BD790" s="30"/>
      <c r="BE790" s="30"/>
      <c r="BF790" s="30"/>
      <c r="BG790" s="30"/>
      <c r="BH790" s="30"/>
      <c r="BI790" s="30"/>
    </row>
    <row r="791" customFormat="false" ht="13.5" hidden="false" customHeight="true" outlineLevel="0" collapsed="false">
      <c r="A791" s="45"/>
      <c r="B791" s="30"/>
      <c r="C791" s="30"/>
      <c r="D791" s="30"/>
      <c r="E791" s="46"/>
      <c r="F791" s="30"/>
      <c r="G791" s="30"/>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c r="AQ791" s="30"/>
      <c r="AR791" s="30"/>
      <c r="AS791" s="30"/>
      <c r="AT791" s="30"/>
      <c r="AU791" s="45"/>
      <c r="AV791" s="30"/>
      <c r="AW791" s="30"/>
      <c r="AX791" s="30"/>
      <c r="AY791" s="30"/>
      <c r="AZ791" s="30"/>
      <c r="BA791" s="30"/>
      <c r="BB791" s="30"/>
      <c r="BC791" s="30"/>
      <c r="BD791" s="30"/>
      <c r="BE791" s="30"/>
      <c r="BF791" s="30"/>
      <c r="BG791" s="30"/>
      <c r="BH791" s="30"/>
      <c r="BI791" s="30"/>
    </row>
    <row r="792" customFormat="false" ht="13.5" hidden="false" customHeight="true" outlineLevel="0" collapsed="false">
      <c r="A792" s="45"/>
      <c r="B792" s="30"/>
      <c r="C792" s="30"/>
      <c r="D792" s="30"/>
      <c r="E792" s="46"/>
      <c r="F792" s="30"/>
      <c r="G792" s="30"/>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c r="AQ792" s="30"/>
      <c r="AR792" s="30"/>
      <c r="AS792" s="30"/>
      <c r="AT792" s="30"/>
      <c r="AU792" s="45"/>
      <c r="AV792" s="30"/>
      <c r="AW792" s="30"/>
      <c r="AX792" s="30"/>
      <c r="AY792" s="30"/>
      <c r="AZ792" s="30"/>
      <c r="BA792" s="30"/>
      <c r="BB792" s="30"/>
      <c r="BC792" s="30"/>
      <c r="BD792" s="30"/>
      <c r="BE792" s="30"/>
      <c r="BF792" s="30"/>
      <c r="BG792" s="30"/>
      <c r="BH792" s="30"/>
      <c r="BI792" s="30"/>
    </row>
    <row r="793" customFormat="false" ht="13.5" hidden="false" customHeight="true" outlineLevel="0" collapsed="false">
      <c r="A793" s="45"/>
      <c r="B793" s="30"/>
      <c r="C793" s="30"/>
      <c r="D793" s="30"/>
      <c r="E793" s="46"/>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c r="AU793" s="45"/>
      <c r="AV793" s="30"/>
      <c r="AW793" s="30"/>
      <c r="AX793" s="30"/>
      <c r="AY793" s="30"/>
      <c r="AZ793" s="30"/>
      <c r="BA793" s="30"/>
      <c r="BB793" s="30"/>
      <c r="BC793" s="30"/>
      <c r="BD793" s="30"/>
      <c r="BE793" s="30"/>
      <c r="BF793" s="30"/>
      <c r="BG793" s="30"/>
      <c r="BH793" s="30"/>
      <c r="BI793" s="30"/>
    </row>
    <row r="794" customFormat="false" ht="13.5" hidden="false" customHeight="true" outlineLevel="0" collapsed="false">
      <c r="A794" s="45"/>
      <c r="B794" s="30"/>
      <c r="C794" s="30"/>
      <c r="D794" s="30"/>
      <c r="E794" s="46"/>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c r="AU794" s="45"/>
      <c r="AV794" s="30"/>
      <c r="AW794" s="30"/>
      <c r="AX794" s="30"/>
      <c r="AY794" s="30"/>
      <c r="AZ794" s="30"/>
      <c r="BA794" s="30"/>
      <c r="BB794" s="30"/>
      <c r="BC794" s="30"/>
      <c r="BD794" s="30"/>
      <c r="BE794" s="30"/>
      <c r="BF794" s="30"/>
      <c r="BG794" s="30"/>
      <c r="BH794" s="30"/>
      <c r="BI794" s="30"/>
    </row>
    <row r="795" customFormat="false" ht="13.5" hidden="false" customHeight="true" outlineLevel="0" collapsed="false">
      <c r="A795" s="45"/>
      <c r="B795" s="30"/>
      <c r="C795" s="30"/>
      <c r="D795" s="30"/>
      <c r="E795" s="46"/>
      <c r="F795" s="30"/>
      <c r="G795" s="30"/>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c r="AQ795" s="30"/>
      <c r="AR795" s="30"/>
      <c r="AS795" s="30"/>
      <c r="AT795" s="30"/>
      <c r="AU795" s="45"/>
      <c r="AV795" s="30"/>
      <c r="AW795" s="30"/>
      <c r="AX795" s="30"/>
      <c r="AY795" s="30"/>
      <c r="AZ795" s="30"/>
      <c r="BA795" s="30"/>
      <c r="BB795" s="30"/>
      <c r="BC795" s="30"/>
      <c r="BD795" s="30"/>
      <c r="BE795" s="30"/>
      <c r="BF795" s="30"/>
      <c r="BG795" s="30"/>
      <c r="BH795" s="30"/>
      <c r="BI795" s="30"/>
    </row>
    <row r="796" customFormat="false" ht="13.5" hidden="false" customHeight="true" outlineLevel="0" collapsed="false">
      <c r="A796" s="45"/>
      <c r="B796" s="30"/>
      <c r="C796" s="30"/>
      <c r="D796" s="30"/>
      <c r="E796" s="46"/>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45"/>
      <c r="AV796" s="30"/>
      <c r="AW796" s="30"/>
      <c r="AX796" s="30"/>
      <c r="AY796" s="30"/>
      <c r="AZ796" s="30"/>
      <c r="BA796" s="30"/>
      <c r="BB796" s="30"/>
      <c r="BC796" s="30"/>
      <c r="BD796" s="30"/>
      <c r="BE796" s="30"/>
      <c r="BF796" s="30"/>
      <c r="BG796" s="30"/>
      <c r="BH796" s="30"/>
      <c r="BI796" s="30"/>
    </row>
    <row r="797" customFormat="false" ht="13.5" hidden="false" customHeight="true" outlineLevel="0" collapsed="false">
      <c r="A797" s="45"/>
      <c r="B797" s="30"/>
      <c r="C797" s="30"/>
      <c r="D797" s="30"/>
      <c r="E797" s="46"/>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c r="AQ797" s="30"/>
      <c r="AR797" s="30"/>
      <c r="AS797" s="30"/>
      <c r="AT797" s="30"/>
      <c r="AU797" s="45"/>
      <c r="AV797" s="30"/>
      <c r="AW797" s="30"/>
      <c r="AX797" s="30"/>
      <c r="AY797" s="30"/>
      <c r="AZ797" s="30"/>
      <c r="BA797" s="30"/>
      <c r="BB797" s="30"/>
      <c r="BC797" s="30"/>
      <c r="BD797" s="30"/>
      <c r="BE797" s="30"/>
      <c r="BF797" s="30"/>
      <c r="BG797" s="30"/>
      <c r="BH797" s="30"/>
      <c r="BI797" s="30"/>
    </row>
    <row r="798" customFormat="false" ht="13.5" hidden="false" customHeight="true" outlineLevel="0" collapsed="false">
      <c r="A798" s="45"/>
      <c r="B798" s="30"/>
      <c r="C798" s="30"/>
      <c r="D798" s="30"/>
      <c r="E798" s="46"/>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c r="AQ798" s="30"/>
      <c r="AR798" s="30"/>
      <c r="AS798" s="30"/>
      <c r="AT798" s="30"/>
      <c r="AU798" s="45"/>
      <c r="AV798" s="30"/>
      <c r="AW798" s="30"/>
      <c r="AX798" s="30"/>
      <c r="AY798" s="30"/>
      <c r="AZ798" s="30"/>
      <c r="BA798" s="30"/>
      <c r="BB798" s="30"/>
      <c r="BC798" s="30"/>
      <c r="BD798" s="30"/>
      <c r="BE798" s="30"/>
      <c r="BF798" s="30"/>
      <c r="BG798" s="30"/>
      <c r="BH798" s="30"/>
      <c r="BI798" s="30"/>
    </row>
    <row r="799" customFormat="false" ht="13.5" hidden="false" customHeight="true" outlineLevel="0" collapsed="false">
      <c r="A799" s="45"/>
      <c r="B799" s="30"/>
      <c r="C799" s="30"/>
      <c r="D799" s="30"/>
      <c r="E799" s="46"/>
      <c r="F799" s="30"/>
      <c r="G799" s="30"/>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c r="AQ799" s="30"/>
      <c r="AR799" s="30"/>
      <c r="AS799" s="30"/>
      <c r="AT799" s="30"/>
      <c r="AU799" s="45"/>
      <c r="AV799" s="30"/>
      <c r="AW799" s="30"/>
      <c r="AX799" s="30"/>
      <c r="AY799" s="30"/>
      <c r="AZ799" s="30"/>
      <c r="BA799" s="30"/>
      <c r="BB799" s="30"/>
      <c r="BC799" s="30"/>
      <c r="BD799" s="30"/>
      <c r="BE799" s="30"/>
      <c r="BF799" s="30"/>
      <c r="BG799" s="30"/>
      <c r="BH799" s="30"/>
      <c r="BI799" s="30"/>
    </row>
    <row r="800" customFormat="false" ht="13.5" hidden="false" customHeight="true" outlineLevel="0" collapsed="false">
      <c r="A800" s="45"/>
      <c r="B800" s="30"/>
      <c r="C800" s="30"/>
      <c r="D800" s="30"/>
      <c r="E800" s="46"/>
      <c r="F800" s="30"/>
      <c r="G800" s="30"/>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c r="AQ800" s="30"/>
      <c r="AR800" s="30"/>
      <c r="AS800" s="30"/>
      <c r="AT800" s="30"/>
      <c r="AU800" s="45"/>
      <c r="AV800" s="30"/>
      <c r="AW800" s="30"/>
      <c r="AX800" s="30"/>
      <c r="AY800" s="30"/>
      <c r="AZ800" s="30"/>
      <c r="BA800" s="30"/>
      <c r="BB800" s="30"/>
      <c r="BC800" s="30"/>
      <c r="BD800" s="30"/>
      <c r="BE800" s="30"/>
      <c r="BF800" s="30"/>
      <c r="BG800" s="30"/>
      <c r="BH800" s="30"/>
      <c r="BI800" s="30"/>
    </row>
    <row r="801" customFormat="false" ht="13.5" hidden="false" customHeight="true" outlineLevel="0" collapsed="false">
      <c r="A801" s="45"/>
      <c r="B801" s="30"/>
      <c r="C801" s="30"/>
      <c r="D801" s="30"/>
      <c r="E801" s="46"/>
      <c r="F801" s="30"/>
      <c r="G801" s="30"/>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c r="AQ801" s="30"/>
      <c r="AR801" s="30"/>
      <c r="AS801" s="30"/>
      <c r="AT801" s="30"/>
      <c r="AU801" s="45"/>
      <c r="AV801" s="30"/>
      <c r="AW801" s="30"/>
      <c r="AX801" s="30"/>
      <c r="AY801" s="30"/>
      <c r="AZ801" s="30"/>
      <c r="BA801" s="30"/>
      <c r="BB801" s="30"/>
      <c r="BC801" s="30"/>
      <c r="BD801" s="30"/>
      <c r="BE801" s="30"/>
      <c r="BF801" s="30"/>
      <c r="BG801" s="30"/>
      <c r="BH801" s="30"/>
      <c r="BI801" s="30"/>
    </row>
    <row r="802" customFormat="false" ht="13.5" hidden="false" customHeight="true" outlineLevel="0" collapsed="false">
      <c r="A802" s="45"/>
      <c r="B802" s="30"/>
      <c r="C802" s="30"/>
      <c r="D802" s="30"/>
      <c r="E802" s="46"/>
      <c r="F802" s="30"/>
      <c r="G802" s="30"/>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c r="AU802" s="45"/>
      <c r="AV802" s="30"/>
      <c r="AW802" s="30"/>
      <c r="AX802" s="30"/>
      <c r="AY802" s="30"/>
      <c r="AZ802" s="30"/>
      <c r="BA802" s="30"/>
      <c r="BB802" s="30"/>
      <c r="BC802" s="30"/>
      <c r="BD802" s="30"/>
      <c r="BE802" s="30"/>
      <c r="BF802" s="30"/>
      <c r="BG802" s="30"/>
      <c r="BH802" s="30"/>
      <c r="BI802" s="30"/>
    </row>
    <row r="803" customFormat="false" ht="13.5" hidden="false" customHeight="true" outlineLevel="0" collapsed="false">
      <c r="A803" s="45"/>
      <c r="B803" s="30"/>
      <c r="C803" s="30"/>
      <c r="D803" s="30"/>
      <c r="E803" s="46"/>
      <c r="F803" s="30"/>
      <c r="G803" s="30"/>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c r="AQ803" s="30"/>
      <c r="AR803" s="30"/>
      <c r="AS803" s="30"/>
      <c r="AT803" s="30"/>
      <c r="AU803" s="45"/>
      <c r="AV803" s="30"/>
      <c r="AW803" s="30"/>
      <c r="AX803" s="30"/>
      <c r="AY803" s="30"/>
      <c r="AZ803" s="30"/>
      <c r="BA803" s="30"/>
      <c r="BB803" s="30"/>
      <c r="BC803" s="30"/>
      <c r="BD803" s="30"/>
      <c r="BE803" s="30"/>
      <c r="BF803" s="30"/>
      <c r="BG803" s="30"/>
      <c r="BH803" s="30"/>
      <c r="BI803" s="30"/>
    </row>
    <row r="804" customFormat="false" ht="13.5" hidden="false" customHeight="true" outlineLevel="0" collapsed="false">
      <c r="A804" s="45"/>
      <c r="B804" s="30"/>
      <c r="C804" s="30"/>
      <c r="D804" s="30"/>
      <c r="E804" s="46"/>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c r="AQ804" s="30"/>
      <c r="AR804" s="30"/>
      <c r="AS804" s="30"/>
      <c r="AT804" s="30"/>
      <c r="AU804" s="45"/>
      <c r="AV804" s="30"/>
      <c r="AW804" s="30"/>
      <c r="AX804" s="30"/>
      <c r="AY804" s="30"/>
      <c r="AZ804" s="30"/>
      <c r="BA804" s="30"/>
      <c r="BB804" s="30"/>
      <c r="BC804" s="30"/>
      <c r="BD804" s="30"/>
      <c r="BE804" s="30"/>
      <c r="BF804" s="30"/>
      <c r="BG804" s="30"/>
      <c r="BH804" s="30"/>
      <c r="BI804" s="30"/>
    </row>
    <row r="805" customFormat="false" ht="13.5" hidden="false" customHeight="true" outlineLevel="0" collapsed="false">
      <c r="A805" s="45"/>
      <c r="B805" s="30"/>
      <c r="C805" s="30"/>
      <c r="D805" s="30"/>
      <c r="E805" s="46"/>
      <c r="F805" s="30"/>
      <c r="G805" s="30"/>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c r="AU805" s="45"/>
      <c r="AV805" s="30"/>
      <c r="AW805" s="30"/>
      <c r="AX805" s="30"/>
      <c r="AY805" s="30"/>
      <c r="AZ805" s="30"/>
      <c r="BA805" s="30"/>
      <c r="BB805" s="30"/>
      <c r="BC805" s="30"/>
      <c r="BD805" s="30"/>
      <c r="BE805" s="30"/>
      <c r="BF805" s="30"/>
      <c r="BG805" s="30"/>
      <c r="BH805" s="30"/>
      <c r="BI805" s="30"/>
    </row>
    <row r="806" customFormat="false" ht="13.5" hidden="false" customHeight="true" outlineLevel="0" collapsed="false">
      <c r="A806" s="45"/>
      <c r="B806" s="30"/>
      <c r="C806" s="30"/>
      <c r="D806" s="30"/>
      <c r="E806" s="46"/>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45"/>
      <c r="AV806" s="30"/>
      <c r="AW806" s="30"/>
      <c r="AX806" s="30"/>
      <c r="AY806" s="30"/>
      <c r="AZ806" s="30"/>
      <c r="BA806" s="30"/>
      <c r="BB806" s="30"/>
      <c r="BC806" s="30"/>
      <c r="BD806" s="30"/>
      <c r="BE806" s="30"/>
      <c r="BF806" s="30"/>
      <c r="BG806" s="30"/>
      <c r="BH806" s="30"/>
      <c r="BI806" s="30"/>
    </row>
    <row r="807" customFormat="false" ht="13.5" hidden="false" customHeight="true" outlineLevel="0" collapsed="false">
      <c r="A807" s="45"/>
      <c r="B807" s="30"/>
      <c r="C807" s="30"/>
      <c r="D807" s="30"/>
      <c r="E807" s="46"/>
      <c r="F807" s="30"/>
      <c r="G807" s="30"/>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c r="AQ807" s="30"/>
      <c r="AR807" s="30"/>
      <c r="AS807" s="30"/>
      <c r="AT807" s="30"/>
      <c r="AU807" s="45"/>
      <c r="AV807" s="30"/>
      <c r="AW807" s="30"/>
      <c r="AX807" s="30"/>
      <c r="AY807" s="30"/>
      <c r="AZ807" s="30"/>
      <c r="BA807" s="30"/>
      <c r="BB807" s="30"/>
      <c r="BC807" s="30"/>
      <c r="BD807" s="30"/>
      <c r="BE807" s="30"/>
      <c r="BF807" s="30"/>
      <c r="BG807" s="30"/>
      <c r="BH807" s="30"/>
      <c r="BI807" s="30"/>
    </row>
    <row r="808" customFormat="false" ht="13.5" hidden="false" customHeight="true" outlineLevel="0" collapsed="false">
      <c r="A808" s="45"/>
      <c r="B808" s="30"/>
      <c r="C808" s="30"/>
      <c r="D808" s="30"/>
      <c r="E808" s="46"/>
      <c r="F808" s="30"/>
      <c r="G808" s="30"/>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c r="AQ808" s="30"/>
      <c r="AR808" s="30"/>
      <c r="AS808" s="30"/>
      <c r="AT808" s="30"/>
      <c r="AU808" s="45"/>
      <c r="AV808" s="30"/>
      <c r="AW808" s="30"/>
      <c r="AX808" s="30"/>
      <c r="AY808" s="30"/>
      <c r="AZ808" s="30"/>
      <c r="BA808" s="30"/>
      <c r="BB808" s="30"/>
      <c r="BC808" s="30"/>
      <c r="BD808" s="30"/>
      <c r="BE808" s="30"/>
      <c r="BF808" s="30"/>
      <c r="BG808" s="30"/>
      <c r="BH808" s="30"/>
      <c r="BI808" s="30"/>
    </row>
    <row r="809" customFormat="false" ht="13.5" hidden="false" customHeight="true" outlineLevel="0" collapsed="false">
      <c r="A809" s="45"/>
      <c r="B809" s="30"/>
      <c r="C809" s="30"/>
      <c r="D809" s="30"/>
      <c r="E809" s="46"/>
      <c r="F809" s="30"/>
      <c r="G809" s="30"/>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c r="AQ809" s="30"/>
      <c r="AR809" s="30"/>
      <c r="AS809" s="30"/>
      <c r="AT809" s="30"/>
      <c r="AU809" s="45"/>
      <c r="AV809" s="30"/>
      <c r="AW809" s="30"/>
      <c r="AX809" s="30"/>
      <c r="AY809" s="30"/>
      <c r="AZ809" s="30"/>
      <c r="BA809" s="30"/>
      <c r="BB809" s="30"/>
      <c r="BC809" s="30"/>
      <c r="BD809" s="30"/>
      <c r="BE809" s="30"/>
      <c r="BF809" s="30"/>
      <c r="BG809" s="30"/>
      <c r="BH809" s="30"/>
      <c r="BI809" s="30"/>
    </row>
    <row r="810" customFormat="false" ht="13.5" hidden="false" customHeight="true" outlineLevel="0" collapsed="false">
      <c r="A810" s="45"/>
      <c r="B810" s="30"/>
      <c r="C810" s="30"/>
      <c r="D810" s="30"/>
      <c r="E810" s="46"/>
      <c r="F810" s="30"/>
      <c r="G810" s="30"/>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c r="AQ810" s="30"/>
      <c r="AR810" s="30"/>
      <c r="AS810" s="30"/>
      <c r="AT810" s="30"/>
      <c r="AU810" s="45"/>
      <c r="AV810" s="30"/>
      <c r="AW810" s="30"/>
      <c r="AX810" s="30"/>
      <c r="AY810" s="30"/>
      <c r="AZ810" s="30"/>
      <c r="BA810" s="30"/>
      <c r="BB810" s="30"/>
      <c r="BC810" s="30"/>
      <c r="BD810" s="30"/>
      <c r="BE810" s="30"/>
      <c r="BF810" s="30"/>
      <c r="BG810" s="30"/>
      <c r="BH810" s="30"/>
      <c r="BI810" s="30"/>
    </row>
    <row r="811" customFormat="false" ht="13.5" hidden="false" customHeight="true" outlineLevel="0" collapsed="false">
      <c r="A811" s="45"/>
      <c r="B811" s="30"/>
      <c r="C811" s="30"/>
      <c r="D811" s="30"/>
      <c r="E811" s="46"/>
      <c r="F811" s="30"/>
      <c r="G811" s="30"/>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c r="AQ811" s="30"/>
      <c r="AR811" s="30"/>
      <c r="AS811" s="30"/>
      <c r="AT811" s="30"/>
      <c r="AU811" s="45"/>
      <c r="AV811" s="30"/>
      <c r="AW811" s="30"/>
      <c r="AX811" s="30"/>
      <c r="AY811" s="30"/>
      <c r="AZ811" s="30"/>
      <c r="BA811" s="30"/>
      <c r="BB811" s="30"/>
      <c r="BC811" s="30"/>
      <c r="BD811" s="30"/>
      <c r="BE811" s="30"/>
      <c r="BF811" s="30"/>
      <c r="BG811" s="30"/>
      <c r="BH811" s="30"/>
      <c r="BI811" s="30"/>
    </row>
    <row r="812" customFormat="false" ht="13.5" hidden="false" customHeight="true" outlineLevel="0" collapsed="false">
      <c r="A812" s="45"/>
      <c r="B812" s="30"/>
      <c r="C812" s="30"/>
      <c r="D812" s="30"/>
      <c r="E812" s="46"/>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c r="AQ812" s="30"/>
      <c r="AR812" s="30"/>
      <c r="AS812" s="30"/>
      <c r="AT812" s="30"/>
      <c r="AU812" s="45"/>
      <c r="AV812" s="30"/>
      <c r="AW812" s="30"/>
      <c r="AX812" s="30"/>
      <c r="AY812" s="30"/>
      <c r="AZ812" s="30"/>
      <c r="BA812" s="30"/>
      <c r="BB812" s="30"/>
      <c r="BC812" s="30"/>
      <c r="BD812" s="30"/>
      <c r="BE812" s="30"/>
      <c r="BF812" s="30"/>
      <c r="BG812" s="30"/>
      <c r="BH812" s="30"/>
      <c r="BI812" s="30"/>
    </row>
    <row r="813" customFormat="false" ht="13.5" hidden="false" customHeight="true" outlineLevel="0" collapsed="false">
      <c r="A813" s="45"/>
      <c r="B813" s="30"/>
      <c r="C813" s="30"/>
      <c r="D813" s="30"/>
      <c r="E813" s="46"/>
      <c r="F813" s="30"/>
      <c r="G813" s="30"/>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c r="AQ813" s="30"/>
      <c r="AR813" s="30"/>
      <c r="AS813" s="30"/>
      <c r="AT813" s="30"/>
      <c r="AU813" s="45"/>
      <c r="AV813" s="30"/>
      <c r="AW813" s="30"/>
      <c r="AX813" s="30"/>
      <c r="AY813" s="30"/>
      <c r="AZ813" s="30"/>
      <c r="BA813" s="30"/>
      <c r="BB813" s="30"/>
      <c r="BC813" s="30"/>
      <c r="BD813" s="30"/>
      <c r="BE813" s="30"/>
      <c r="BF813" s="30"/>
      <c r="BG813" s="30"/>
      <c r="BH813" s="30"/>
      <c r="BI813" s="30"/>
    </row>
    <row r="814" customFormat="false" ht="13.5" hidden="false" customHeight="true" outlineLevel="0" collapsed="false">
      <c r="A814" s="45"/>
      <c r="B814" s="30"/>
      <c r="C814" s="30"/>
      <c r="D814" s="30"/>
      <c r="E814" s="46"/>
      <c r="F814" s="30"/>
      <c r="G814" s="30"/>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c r="AQ814" s="30"/>
      <c r="AR814" s="30"/>
      <c r="AS814" s="30"/>
      <c r="AT814" s="30"/>
      <c r="AU814" s="45"/>
      <c r="AV814" s="30"/>
      <c r="AW814" s="30"/>
      <c r="AX814" s="30"/>
      <c r="AY814" s="30"/>
      <c r="AZ814" s="30"/>
      <c r="BA814" s="30"/>
      <c r="BB814" s="30"/>
      <c r="BC814" s="30"/>
      <c r="BD814" s="30"/>
      <c r="BE814" s="30"/>
      <c r="BF814" s="30"/>
      <c r="BG814" s="30"/>
      <c r="BH814" s="30"/>
      <c r="BI814" s="30"/>
    </row>
    <row r="815" customFormat="false" ht="13.5" hidden="false" customHeight="true" outlineLevel="0" collapsed="false">
      <c r="A815" s="45"/>
      <c r="B815" s="30"/>
      <c r="C815" s="30"/>
      <c r="D815" s="30"/>
      <c r="E815" s="46"/>
      <c r="F815" s="30"/>
      <c r="G815" s="30"/>
      <c r="H815" s="30"/>
      <c r="I815" s="30"/>
      <c r="J815" s="30"/>
      <c r="K815" s="30"/>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c r="AQ815" s="30"/>
      <c r="AR815" s="30"/>
      <c r="AS815" s="30"/>
      <c r="AT815" s="30"/>
      <c r="AU815" s="45"/>
      <c r="AV815" s="30"/>
      <c r="AW815" s="30"/>
      <c r="AX815" s="30"/>
      <c r="AY815" s="30"/>
      <c r="AZ815" s="30"/>
      <c r="BA815" s="30"/>
      <c r="BB815" s="30"/>
      <c r="BC815" s="30"/>
      <c r="BD815" s="30"/>
      <c r="BE815" s="30"/>
      <c r="BF815" s="30"/>
      <c r="BG815" s="30"/>
      <c r="BH815" s="30"/>
      <c r="BI815" s="30"/>
    </row>
    <row r="816" customFormat="false" ht="13.5" hidden="false" customHeight="true" outlineLevel="0" collapsed="false">
      <c r="A816" s="45"/>
      <c r="B816" s="30"/>
      <c r="C816" s="30"/>
      <c r="D816" s="30"/>
      <c r="E816" s="46"/>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45"/>
      <c r="AV816" s="30"/>
      <c r="AW816" s="30"/>
      <c r="AX816" s="30"/>
      <c r="AY816" s="30"/>
      <c r="AZ816" s="30"/>
      <c r="BA816" s="30"/>
      <c r="BB816" s="30"/>
      <c r="BC816" s="30"/>
      <c r="BD816" s="30"/>
      <c r="BE816" s="30"/>
      <c r="BF816" s="30"/>
      <c r="BG816" s="30"/>
      <c r="BH816" s="30"/>
      <c r="BI816" s="30"/>
    </row>
    <row r="817" customFormat="false" ht="13.5" hidden="false" customHeight="true" outlineLevel="0" collapsed="false">
      <c r="A817" s="45"/>
      <c r="B817" s="30"/>
      <c r="C817" s="30"/>
      <c r="D817" s="30"/>
      <c r="E817" s="46"/>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c r="AQ817" s="30"/>
      <c r="AR817" s="30"/>
      <c r="AS817" s="30"/>
      <c r="AT817" s="30"/>
      <c r="AU817" s="45"/>
      <c r="AV817" s="30"/>
      <c r="AW817" s="30"/>
      <c r="AX817" s="30"/>
      <c r="AY817" s="30"/>
      <c r="AZ817" s="30"/>
      <c r="BA817" s="30"/>
      <c r="BB817" s="30"/>
      <c r="BC817" s="30"/>
      <c r="BD817" s="30"/>
      <c r="BE817" s="30"/>
      <c r="BF817" s="30"/>
      <c r="BG817" s="30"/>
      <c r="BH817" s="30"/>
      <c r="BI817" s="30"/>
    </row>
    <row r="818" customFormat="false" ht="13.5" hidden="false" customHeight="true" outlineLevel="0" collapsed="false">
      <c r="A818" s="45"/>
      <c r="B818" s="30"/>
      <c r="C818" s="30"/>
      <c r="D818" s="30"/>
      <c r="E818" s="46"/>
      <c r="F818" s="30"/>
      <c r="G818" s="30"/>
      <c r="H818" s="30"/>
      <c r="I818" s="30"/>
      <c r="J818" s="30"/>
      <c r="K818" s="30"/>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c r="AQ818" s="30"/>
      <c r="AR818" s="30"/>
      <c r="AS818" s="30"/>
      <c r="AT818" s="30"/>
      <c r="AU818" s="45"/>
      <c r="AV818" s="30"/>
      <c r="AW818" s="30"/>
      <c r="AX818" s="30"/>
      <c r="AY818" s="30"/>
      <c r="AZ818" s="30"/>
      <c r="BA818" s="30"/>
      <c r="BB818" s="30"/>
      <c r="BC818" s="30"/>
      <c r="BD818" s="30"/>
      <c r="BE818" s="30"/>
      <c r="BF818" s="30"/>
      <c r="BG818" s="30"/>
      <c r="BH818" s="30"/>
      <c r="BI818" s="30"/>
    </row>
    <row r="819" customFormat="false" ht="13.5" hidden="false" customHeight="true" outlineLevel="0" collapsed="false">
      <c r="A819" s="45"/>
      <c r="B819" s="30"/>
      <c r="C819" s="30"/>
      <c r="D819" s="30"/>
      <c r="E819" s="46"/>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c r="AQ819" s="30"/>
      <c r="AR819" s="30"/>
      <c r="AS819" s="30"/>
      <c r="AT819" s="30"/>
      <c r="AU819" s="45"/>
      <c r="AV819" s="30"/>
      <c r="AW819" s="30"/>
      <c r="AX819" s="30"/>
      <c r="AY819" s="30"/>
      <c r="AZ819" s="30"/>
      <c r="BA819" s="30"/>
      <c r="BB819" s="30"/>
      <c r="BC819" s="30"/>
      <c r="BD819" s="30"/>
      <c r="BE819" s="30"/>
      <c r="BF819" s="30"/>
      <c r="BG819" s="30"/>
      <c r="BH819" s="30"/>
      <c r="BI819" s="30"/>
    </row>
    <row r="820" customFormat="false" ht="13.5" hidden="false" customHeight="true" outlineLevel="0" collapsed="false">
      <c r="A820" s="45"/>
      <c r="B820" s="30"/>
      <c r="C820" s="30"/>
      <c r="D820" s="30"/>
      <c r="E820" s="46"/>
      <c r="F820" s="30"/>
      <c r="G820" s="30"/>
      <c r="H820" s="30"/>
      <c r="I820" s="30"/>
      <c r="J820" s="30"/>
      <c r="K820" s="30"/>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c r="AQ820" s="30"/>
      <c r="AR820" s="30"/>
      <c r="AS820" s="30"/>
      <c r="AT820" s="30"/>
      <c r="AU820" s="45"/>
      <c r="AV820" s="30"/>
      <c r="AW820" s="30"/>
      <c r="AX820" s="30"/>
      <c r="AY820" s="30"/>
      <c r="AZ820" s="30"/>
      <c r="BA820" s="30"/>
      <c r="BB820" s="30"/>
      <c r="BC820" s="30"/>
      <c r="BD820" s="30"/>
      <c r="BE820" s="30"/>
      <c r="BF820" s="30"/>
      <c r="BG820" s="30"/>
      <c r="BH820" s="30"/>
      <c r="BI820" s="30"/>
    </row>
    <row r="821" customFormat="false" ht="13.5" hidden="false" customHeight="true" outlineLevel="0" collapsed="false">
      <c r="A821" s="45"/>
      <c r="B821" s="30"/>
      <c r="C821" s="30"/>
      <c r="D821" s="30"/>
      <c r="E821" s="46"/>
      <c r="F821" s="30"/>
      <c r="G821" s="30"/>
      <c r="H821" s="30"/>
      <c r="I821" s="30"/>
      <c r="J821" s="30"/>
      <c r="K821" s="30"/>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c r="AQ821" s="30"/>
      <c r="AR821" s="30"/>
      <c r="AS821" s="30"/>
      <c r="AT821" s="30"/>
      <c r="AU821" s="45"/>
      <c r="AV821" s="30"/>
      <c r="AW821" s="30"/>
      <c r="AX821" s="30"/>
      <c r="AY821" s="30"/>
      <c r="AZ821" s="30"/>
      <c r="BA821" s="30"/>
      <c r="BB821" s="30"/>
      <c r="BC821" s="30"/>
      <c r="BD821" s="30"/>
      <c r="BE821" s="30"/>
      <c r="BF821" s="30"/>
      <c r="BG821" s="30"/>
      <c r="BH821" s="30"/>
      <c r="BI821" s="30"/>
    </row>
    <row r="822" customFormat="false" ht="13.5" hidden="false" customHeight="true" outlineLevel="0" collapsed="false">
      <c r="A822" s="45"/>
      <c r="B822" s="30"/>
      <c r="C822" s="30"/>
      <c r="D822" s="30"/>
      <c r="E822" s="46"/>
      <c r="F822" s="30"/>
      <c r="G822" s="30"/>
      <c r="H822" s="30"/>
      <c r="I822" s="30"/>
      <c r="J822" s="30"/>
      <c r="K822" s="30"/>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c r="AQ822" s="30"/>
      <c r="AR822" s="30"/>
      <c r="AS822" s="30"/>
      <c r="AT822" s="30"/>
      <c r="AU822" s="45"/>
      <c r="AV822" s="30"/>
      <c r="AW822" s="30"/>
      <c r="AX822" s="30"/>
      <c r="AY822" s="30"/>
      <c r="AZ822" s="30"/>
      <c r="BA822" s="30"/>
      <c r="BB822" s="30"/>
      <c r="BC822" s="30"/>
      <c r="BD822" s="30"/>
      <c r="BE822" s="30"/>
      <c r="BF822" s="30"/>
      <c r="BG822" s="30"/>
      <c r="BH822" s="30"/>
      <c r="BI822" s="30"/>
    </row>
    <row r="823" customFormat="false" ht="13.5" hidden="false" customHeight="true" outlineLevel="0" collapsed="false">
      <c r="A823" s="45"/>
      <c r="B823" s="30"/>
      <c r="C823" s="30"/>
      <c r="D823" s="30"/>
      <c r="E823" s="46"/>
      <c r="F823" s="30"/>
      <c r="G823" s="30"/>
      <c r="H823" s="30"/>
      <c r="I823" s="30"/>
      <c r="J823" s="30"/>
      <c r="K823" s="30"/>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c r="AQ823" s="30"/>
      <c r="AR823" s="30"/>
      <c r="AS823" s="30"/>
      <c r="AT823" s="30"/>
      <c r="AU823" s="45"/>
      <c r="AV823" s="30"/>
      <c r="AW823" s="30"/>
      <c r="AX823" s="30"/>
      <c r="AY823" s="30"/>
      <c r="AZ823" s="30"/>
      <c r="BA823" s="30"/>
      <c r="BB823" s="30"/>
      <c r="BC823" s="30"/>
      <c r="BD823" s="30"/>
      <c r="BE823" s="30"/>
      <c r="BF823" s="30"/>
      <c r="BG823" s="30"/>
      <c r="BH823" s="30"/>
      <c r="BI823" s="30"/>
    </row>
    <row r="824" customFormat="false" ht="13.5" hidden="false" customHeight="true" outlineLevel="0" collapsed="false">
      <c r="A824" s="45"/>
      <c r="B824" s="30"/>
      <c r="C824" s="30"/>
      <c r="D824" s="30"/>
      <c r="E824" s="46"/>
      <c r="F824" s="30"/>
      <c r="G824" s="30"/>
      <c r="H824" s="30"/>
      <c r="I824" s="30"/>
      <c r="J824" s="30"/>
      <c r="K824" s="30"/>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c r="AQ824" s="30"/>
      <c r="AR824" s="30"/>
      <c r="AS824" s="30"/>
      <c r="AT824" s="30"/>
      <c r="AU824" s="45"/>
      <c r="AV824" s="30"/>
      <c r="AW824" s="30"/>
      <c r="AX824" s="30"/>
      <c r="AY824" s="30"/>
      <c r="AZ824" s="30"/>
      <c r="BA824" s="30"/>
      <c r="BB824" s="30"/>
      <c r="BC824" s="30"/>
      <c r="BD824" s="30"/>
      <c r="BE824" s="30"/>
      <c r="BF824" s="30"/>
      <c r="BG824" s="30"/>
      <c r="BH824" s="30"/>
      <c r="BI824" s="30"/>
    </row>
    <row r="825" customFormat="false" ht="13.5" hidden="false" customHeight="true" outlineLevel="0" collapsed="false">
      <c r="A825" s="45"/>
      <c r="B825" s="30"/>
      <c r="C825" s="30"/>
      <c r="D825" s="30"/>
      <c r="E825" s="46"/>
      <c r="F825" s="30"/>
      <c r="G825" s="30"/>
      <c r="H825" s="30"/>
      <c r="I825" s="30"/>
      <c r="J825" s="30"/>
      <c r="K825" s="30"/>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c r="AQ825" s="30"/>
      <c r="AR825" s="30"/>
      <c r="AS825" s="30"/>
      <c r="AT825" s="30"/>
      <c r="AU825" s="45"/>
      <c r="AV825" s="30"/>
      <c r="AW825" s="30"/>
      <c r="AX825" s="30"/>
      <c r="AY825" s="30"/>
      <c r="AZ825" s="30"/>
      <c r="BA825" s="30"/>
      <c r="BB825" s="30"/>
      <c r="BC825" s="30"/>
      <c r="BD825" s="30"/>
      <c r="BE825" s="30"/>
      <c r="BF825" s="30"/>
      <c r="BG825" s="30"/>
      <c r="BH825" s="30"/>
      <c r="BI825" s="30"/>
    </row>
    <row r="826" customFormat="false" ht="13.5" hidden="false" customHeight="true" outlineLevel="0" collapsed="false">
      <c r="A826" s="45"/>
      <c r="B826" s="30"/>
      <c r="C826" s="30"/>
      <c r="D826" s="30"/>
      <c r="E826" s="46"/>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45"/>
      <c r="AV826" s="30"/>
      <c r="AW826" s="30"/>
      <c r="AX826" s="30"/>
      <c r="AY826" s="30"/>
      <c r="AZ826" s="30"/>
      <c r="BA826" s="30"/>
      <c r="BB826" s="30"/>
      <c r="BC826" s="30"/>
      <c r="BD826" s="30"/>
      <c r="BE826" s="30"/>
      <c r="BF826" s="30"/>
      <c r="BG826" s="30"/>
      <c r="BH826" s="30"/>
      <c r="BI826" s="30"/>
    </row>
    <row r="827" customFormat="false" ht="13.5" hidden="false" customHeight="true" outlineLevel="0" collapsed="false">
      <c r="A827" s="45"/>
      <c r="B827" s="30"/>
      <c r="C827" s="30"/>
      <c r="D827" s="30"/>
      <c r="E827" s="46"/>
      <c r="F827" s="30"/>
      <c r="G827" s="30"/>
      <c r="H827" s="30"/>
      <c r="I827" s="30"/>
      <c r="J827" s="30"/>
      <c r="K827" s="30"/>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c r="AQ827" s="30"/>
      <c r="AR827" s="30"/>
      <c r="AS827" s="30"/>
      <c r="AT827" s="30"/>
      <c r="AU827" s="45"/>
      <c r="AV827" s="30"/>
      <c r="AW827" s="30"/>
      <c r="AX827" s="30"/>
      <c r="AY827" s="30"/>
      <c r="AZ827" s="30"/>
      <c r="BA827" s="30"/>
      <c r="BB827" s="30"/>
      <c r="BC827" s="30"/>
      <c r="BD827" s="30"/>
      <c r="BE827" s="30"/>
      <c r="BF827" s="30"/>
      <c r="BG827" s="30"/>
      <c r="BH827" s="30"/>
      <c r="BI827" s="30"/>
    </row>
    <row r="828" customFormat="false" ht="13.5" hidden="false" customHeight="true" outlineLevel="0" collapsed="false">
      <c r="A828" s="45"/>
      <c r="B828" s="30"/>
      <c r="C828" s="30"/>
      <c r="D828" s="30"/>
      <c r="E828" s="46"/>
      <c r="F828" s="30"/>
      <c r="G828" s="30"/>
      <c r="H828" s="30"/>
      <c r="I828" s="30"/>
      <c r="J828" s="30"/>
      <c r="K828" s="30"/>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c r="AQ828" s="30"/>
      <c r="AR828" s="30"/>
      <c r="AS828" s="30"/>
      <c r="AT828" s="30"/>
      <c r="AU828" s="45"/>
      <c r="AV828" s="30"/>
      <c r="AW828" s="30"/>
      <c r="AX828" s="30"/>
      <c r="AY828" s="30"/>
      <c r="AZ828" s="30"/>
      <c r="BA828" s="30"/>
      <c r="BB828" s="30"/>
      <c r="BC828" s="30"/>
      <c r="BD828" s="30"/>
      <c r="BE828" s="30"/>
      <c r="BF828" s="30"/>
      <c r="BG828" s="30"/>
      <c r="BH828" s="30"/>
      <c r="BI828" s="30"/>
    </row>
    <row r="829" customFormat="false" ht="13.5" hidden="false" customHeight="true" outlineLevel="0" collapsed="false">
      <c r="A829" s="45"/>
      <c r="B829" s="30"/>
      <c r="C829" s="30"/>
      <c r="D829" s="30"/>
      <c r="E829" s="46"/>
      <c r="F829" s="30"/>
      <c r="G829" s="30"/>
      <c r="H829" s="30"/>
      <c r="I829" s="30"/>
      <c r="J829" s="30"/>
      <c r="K829" s="30"/>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c r="AQ829" s="30"/>
      <c r="AR829" s="30"/>
      <c r="AS829" s="30"/>
      <c r="AT829" s="30"/>
      <c r="AU829" s="45"/>
      <c r="AV829" s="30"/>
      <c r="AW829" s="30"/>
      <c r="AX829" s="30"/>
      <c r="AY829" s="30"/>
      <c r="AZ829" s="30"/>
      <c r="BA829" s="30"/>
      <c r="BB829" s="30"/>
      <c r="BC829" s="30"/>
      <c r="BD829" s="30"/>
      <c r="BE829" s="30"/>
      <c r="BF829" s="30"/>
      <c r="BG829" s="30"/>
      <c r="BH829" s="30"/>
      <c r="BI829" s="30"/>
    </row>
    <row r="830" customFormat="false" ht="13.5" hidden="false" customHeight="true" outlineLevel="0" collapsed="false">
      <c r="A830" s="45"/>
      <c r="B830" s="30"/>
      <c r="C830" s="30"/>
      <c r="D830" s="30"/>
      <c r="E830" s="46"/>
      <c r="F830" s="30"/>
      <c r="G830" s="30"/>
      <c r="H830" s="30"/>
      <c r="I830" s="30"/>
      <c r="J830" s="30"/>
      <c r="K830" s="30"/>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c r="AQ830" s="30"/>
      <c r="AR830" s="30"/>
      <c r="AS830" s="30"/>
      <c r="AT830" s="30"/>
      <c r="AU830" s="45"/>
      <c r="AV830" s="30"/>
      <c r="AW830" s="30"/>
      <c r="AX830" s="30"/>
      <c r="AY830" s="30"/>
      <c r="AZ830" s="30"/>
      <c r="BA830" s="30"/>
      <c r="BB830" s="30"/>
      <c r="BC830" s="30"/>
      <c r="BD830" s="30"/>
      <c r="BE830" s="30"/>
      <c r="BF830" s="30"/>
      <c r="BG830" s="30"/>
      <c r="BH830" s="30"/>
      <c r="BI830" s="30"/>
    </row>
    <row r="831" customFormat="false" ht="13.5" hidden="false" customHeight="true" outlineLevel="0" collapsed="false">
      <c r="A831" s="45"/>
      <c r="B831" s="30"/>
      <c r="C831" s="30"/>
      <c r="D831" s="30"/>
      <c r="E831" s="46"/>
      <c r="F831" s="30"/>
      <c r="G831" s="30"/>
      <c r="H831" s="30"/>
      <c r="I831" s="30"/>
      <c r="J831" s="30"/>
      <c r="K831" s="30"/>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c r="AQ831" s="30"/>
      <c r="AR831" s="30"/>
      <c r="AS831" s="30"/>
      <c r="AT831" s="30"/>
      <c r="AU831" s="45"/>
      <c r="AV831" s="30"/>
      <c r="AW831" s="30"/>
      <c r="AX831" s="30"/>
      <c r="AY831" s="30"/>
      <c r="AZ831" s="30"/>
      <c r="BA831" s="30"/>
      <c r="BB831" s="30"/>
      <c r="BC831" s="30"/>
      <c r="BD831" s="30"/>
      <c r="BE831" s="30"/>
      <c r="BF831" s="30"/>
      <c r="BG831" s="30"/>
      <c r="BH831" s="30"/>
      <c r="BI831" s="30"/>
    </row>
    <row r="832" customFormat="false" ht="13.5" hidden="false" customHeight="true" outlineLevel="0" collapsed="false">
      <c r="A832" s="45"/>
      <c r="B832" s="30"/>
      <c r="C832" s="30"/>
      <c r="D832" s="30"/>
      <c r="E832" s="46"/>
      <c r="F832" s="30"/>
      <c r="G832" s="30"/>
      <c r="H832" s="30"/>
      <c r="I832" s="30"/>
      <c r="J832" s="30"/>
      <c r="K832" s="30"/>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c r="AQ832" s="30"/>
      <c r="AR832" s="30"/>
      <c r="AS832" s="30"/>
      <c r="AT832" s="30"/>
      <c r="AU832" s="45"/>
      <c r="AV832" s="30"/>
      <c r="AW832" s="30"/>
      <c r="AX832" s="30"/>
      <c r="AY832" s="30"/>
      <c r="AZ832" s="30"/>
      <c r="BA832" s="30"/>
      <c r="BB832" s="30"/>
      <c r="BC832" s="30"/>
      <c r="BD832" s="30"/>
      <c r="BE832" s="30"/>
      <c r="BF832" s="30"/>
      <c r="BG832" s="30"/>
      <c r="BH832" s="30"/>
      <c r="BI832" s="30"/>
    </row>
    <row r="833" customFormat="false" ht="13.5" hidden="false" customHeight="true" outlineLevel="0" collapsed="false">
      <c r="A833" s="45"/>
      <c r="B833" s="30"/>
      <c r="C833" s="30"/>
      <c r="D833" s="30"/>
      <c r="E833" s="46"/>
      <c r="F833" s="30"/>
      <c r="G833" s="30"/>
      <c r="H833" s="30"/>
      <c r="I833" s="30"/>
      <c r="J833" s="30"/>
      <c r="K833" s="30"/>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c r="AQ833" s="30"/>
      <c r="AR833" s="30"/>
      <c r="AS833" s="30"/>
      <c r="AT833" s="30"/>
      <c r="AU833" s="45"/>
      <c r="AV833" s="30"/>
      <c r="AW833" s="30"/>
      <c r="AX833" s="30"/>
      <c r="AY833" s="30"/>
      <c r="AZ833" s="30"/>
      <c r="BA833" s="30"/>
      <c r="BB833" s="30"/>
      <c r="BC833" s="30"/>
      <c r="BD833" s="30"/>
      <c r="BE833" s="30"/>
      <c r="BF833" s="30"/>
      <c r="BG833" s="30"/>
      <c r="BH833" s="30"/>
      <c r="BI833" s="30"/>
    </row>
    <row r="834" customFormat="false" ht="13.5" hidden="false" customHeight="true" outlineLevel="0" collapsed="false">
      <c r="A834" s="45"/>
      <c r="B834" s="30"/>
      <c r="C834" s="30"/>
      <c r="D834" s="30"/>
      <c r="E834" s="46"/>
      <c r="F834" s="30"/>
      <c r="G834" s="30"/>
      <c r="H834" s="30"/>
      <c r="I834" s="30"/>
      <c r="J834" s="30"/>
      <c r="K834" s="30"/>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c r="AQ834" s="30"/>
      <c r="AR834" s="30"/>
      <c r="AS834" s="30"/>
      <c r="AT834" s="30"/>
      <c r="AU834" s="45"/>
      <c r="AV834" s="30"/>
      <c r="AW834" s="30"/>
      <c r="AX834" s="30"/>
      <c r="AY834" s="30"/>
      <c r="AZ834" s="30"/>
      <c r="BA834" s="30"/>
      <c r="BB834" s="30"/>
      <c r="BC834" s="30"/>
      <c r="BD834" s="30"/>
      <c r="BE834" s="30"/>
      <c r="BF834" s="30"/>
      <c r="BG834" s="30"/>
      <c r="BH834" s="30"/>
      <c r="BI834" s="30"/>
    </row>
    <row r="835" customFormat="false" ht="13.5" hidden="false" customHeight="true" outlineLevel="0" collapsed="false">
      <c r="A835" s="45"/>
      <c r="B835" s="30"/>
      <c r="C835" s="30"/>
      <c r="D835" s="30"/>
      <c r="E835" s="46"/>
      <c r="F835" s="30"/>
      <c r="G835" s="30"/>
      <c r="H835" s="30"/>
      <c r="I835" s="30"/>
      <c r="J835" s="30"/>
      <c r="K835" s="30"/>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c r="AQ835" s="30"/>
      <c r="AR835" s="30"/>
      <c r="AS835" s="30"/>
      <c r="AT835" s="30"/>
      <c r="AU835" s="45"/>
      <c r="AV835" s="30"/>
      <c r="AW835" s="30"/>
      <c r="AX835" s="30"/>
      <c r="AY835" s="30"/>
      <c r="AZ835" s="30"/>
      <c r="BA835" s="30"/>
      <c r="BB835" s="30"/>
      <c r="BC835" s="30"/>
      <c r="BD835" s="30"/>
      <c r="BE835" s="30"/>
      <c r="BF835" s="30"/>
      <c r="BG835" s="30"/>
      <c r="BH835" s="30"/>
      <c r="BI835" s="30"/>
    </row>
    <row r="836" customFormat="false" ht="13.5" hidden="false" customHeight="true" outlineLevel="0" collapsed="false">
      <c r="A836" s="45"/>
      <c r="B836" s="30"/>
      <c r="C836" s="30"/>
      <c r="D836" s="30"/>
      <c r="E836" s="46"/>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45"/>
      <c r="AV836" s="30"/>
      <c r="AW836" s="30"/>
      <c r="AX836" s="30"/>
      <c r="AY836" s="30"/>
      <c r="AZ836" s="30"/>
      <c r="BA836" s="30"/>
      <c r="BB836" s="30"/>
      <c r="BC836" s="30"/>
      <c r="BD836" s="30"/>
      <c r="BE836" s="30"/>
      <c r="BF836" s="30"/>
      <c r="BG836" s="30"/>
      <c r="BH836" s="30"/>
      <c r="BI836" s="30"/>
    </row>
    <row r="837" customFormat="false" ht="13.5" hidden="false" customHeight="true" outlineLevel="0" collapsed="false">
      <c r="A837" s="45"/>
      <c r="B837" s="30"/>
      <c r="C837" s="30"/>
      <c r="D837" s="30"/>
      <c r="E837" s="46"/>
      <c r="F837" s="30"/>
      <c r="G837" s="30"/>
      <c r="H837" s="30"/>
      <c r="I837" s="30"/>
      <c r="J837" s="30"/>
      <c r="K837" s="30"/>
      <c r="L837" s="30"/>
      <c r="M837" s="30"/>
      <c r="N837" s="30"/>
      <c r="O837" s="30"/>
      <c r="P837" s="30"/>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c r="AQ837" s="30"/>
      <c r="AR837" s="30"/>
      <c r="AS837" s="30"/>
      <c r="AT837" s="30"/>
      <c r="AU837" s="45"/>
      <c r="AV837" s="30"/>
      <c r="AW837" s="30"/>
      <c r="AX837" s="30"/>
      <c r="AY837" s="30"/>
      <c r="AZ837" s="30"/>
      <c r="BA837" s="30"/>
      <c r="BB837" s="30"/>
      <c r="BC837" s="30"/>
      <c r="BD837" s="30"/>
      <c r="BE837" s="30"/>
      <c r="BF837" s="30"/>
      <c r="BG837" s="30"/>
      <c r="BH837" s="30"/>
      <c r="BI837" s="30"/>
    </row>
    <row r="838" customFormat="false" ht="13.5" hidden="false" customHeight="true" outlineLevel="0" collapsed="false">
      <c r="A838" s="45"/>
      <c r="B838" s="30"/>
      <c r="C838" s="30"/>
      <c r="D838" s="30"/>
      <c r="E838" s="46"/>
      <c r="F838" s="30"/>
      <c r="G838" s="30"/>
      <c r="H838" s="30"/>
      <c r="I838" s="30"/>
      <c r="J838" s="30"/>
      <c r="K838" s="30"/>
      <c r="L838" s="30"/>
      <c r="M838" s="30"/>
      <c r="N838" s="30"/>
      <c r="O838" s="30"/>
      <c r="P838" s="30"/>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c r="AQ838" s="30"/>
      <c r="AR838" s="30"/>
      <c r="AS838" s="30"/>
      <c r="AT838" s="30"/>
      <c r="AU838" s="45"/>
      <c r="AV838" s="30"/>
      <c r="AW838" s="30"/>
      <c r="AX838" s="30"/>
      <c r="AY838" s="30"/>
      <c r="AZ838" s="30"/>
      <c r="BA838" s="30"/>
      <c r="BB838" s="30"/>
      <c r="BC838" s="30"/>
      <c r="BD838" s="30"/>
      <c r="BE838" s="30"/>
      <c r="BF838" s="30"/>
      <c r="BG838" s="30"/>
      <c r="BH838" s="30"/>
      <c r="BI838" s="30"/>
    </row>
    <row r="839" customFormat="false" ht="13.5" hidden="false" customHeight="true" outlineLevel="0" collapsed="false">
      <c r="A839" s="45"/>
      <c r="B839" s="30"/>
      <c r="C839" s="30"/>
      <c r="D839" s="30"/>
      <c r="E839" s="46"/>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c r="AQ839" s="30"/>
      <c r="AR839" s="30"/>
      <c r="AS839" s="30"/>
      <c r="AT839" s="30"/>
      <c r="AU839" s="45"/>
      <c r="AV839" s="30"/>
      <c r="AW839" s="30"/>
      <c r="AX839" s="30"/>
      <c r="AY839" s="30"/>
      <c r="AZ839" s="30"/>
      <c r="BA839" s="30"/>
      <c r="BB839" s="30"/>
      <c r="BC839" s="30"/>
      <c r="BD839" s="30"/>
      <c r="BE839" s="30"/>
      <c r="BF839" s="30"/>
      <c r="BG839" s="30"/>
      <c r="BH839" s="30"/>
      <c r="BI839" s="30"/>
    </row>
    <row r="840" customFormat="false" ht="13.5" hidden="false" customHeight="true" outlineLevel="0" collapsed="false">
      <c r="A840" s="45"/>
      <c r="B840" s="30"/>
      <c r="C840" s="30"/>
      <c r="D840" s="30"/>
      <c r="E840" s="46"/>
      <c r="F840" s="30"/>
      <c r="G840" s="30"/>
      <c r="H840" s="30"/>
      <c r="I840" s="30"/>
      <c r="J840" s="30"/>
      <c r="K840" s="30"/>
      <c r="L840" s="30"/>
      <c r="M840" s="30"/>
      <c r="N840" s="30"/>
      <c r="O840" s="30"/>
      <c r="P840" s="30"/>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c r="AQ840" s="30"/>
      <c r="AR840" s="30"/>
      <c r="AS840" s="30"/>
      <c r="AT840" s="30"/>
      <c r="AU840" s="45"/>
      <c r="AV840" s="30"/>
      <c r="AW840" s="30"/>
      <c r="AX840" s="30"/>
      <c r="AY840" s="30"/>
      <c r="AZ840" s="30"/>
      <c r="BA840" s="30"/>
      <c r="BB840" s="30"/>
      <c r="BC840" s="30"/>
      <c r="BD840" s="30"/>
      <c r="BE840" s="30"/>
      <c r="BF840" s="30"/>
      <c r="BG840" s="30"/>
      <c r="BH840" s="30"/>
      <c r="BI840" s="30"/>
    </row>
    <row r="841" customFormat="false" ht="13.5" hidden="false" customHeight="true" outlineLevel="0" collapsed="false">
      <c r="A841" s="45"/>
      <c r="B841" s="30"/>
      <c r="C841" s="30"/>
      <c r="D841" s="30"/>
      <c r="E841" s="46"/>
      <c r="F841" s="30"/>
      <c r="G841" s="30"/>
      <c r="H841" s="30"/>
      <c r="I841" s="30"/>
      <c r="J841" s="30"/>
      <c r="K841" s="30"/>
      <c r="L841" s="30"/>
      <c r="M841" s="30"/>
      <c r="N841" s="30"/>
      <c r="O841" s="30"/>
      <c r="P841" s="30"/>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c r="AQ841" s="30"/>
      <c r="AR841" s="30"/>
      <c r="AS841" s="30"/>
      <c r="AT841" s="30"/>
      <c r="AU841" s="45"/>
      <c r="AV841" s="30"/>
      <c r="AW841" s="30"/>
      <c r="AX841" s="30"/>
      <c r="AY841" s="30"/>
      <c r="AZ841" s="30"/>
      <c r="BA841" s="30"/>
      <c r="BB841" s="30"/>
      <c r="BC841" s="30"/>
      <c r="BD841" s="30"/>
      <c r="BE841" s="30"/>
      <c r="BF841" s="30"/>
      <c r="BG841" s="30"/>
      <c r="BH841" s="30"/>
      <c r="BI841" s="30"/>
    </row>
    <row r="842" customFormat="false" ht="13.5" hidden="false" customHeight="true" outlineLevel="0" collapsed="false">
      <c r="A842" s="45"/>
      <c r="B842" s="30"/>
      <c r="C842" s="30"/>
      <c r="D842" s="30"/>
      <c r="E842" s="46"/>
      <c r="F842" s="30"/>
      <c r="G842" s="30"/>
      <c r="H842" s="30"/>
      <c r="I842" s="30"/>
      <c r="J842" s="30"/>
      <c r="K842" s="30"/>
      <c r="L842" s="30"/>
      <c r="M842" s="30"/>
      <c r="N842" s="30"/>
      <c r="O842" s="30"/>
      <c r="P842" s="30"/>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c r="AQ842" s="30"/>
      <c r="AR842" s="30"/>
      <c r="AS842" s="30"/>
      <c r="AT842" s="30"/>
      <c r="AU842" s="45"/>
      <c r="AV842" s="30"/>
      <c r="AW842" s="30"/>
      <c r="AX842" s="30"/>
      <c r="AY842" s="30"/>
      <c r="AZ842" s="30"/>
      <c r="BA842" s="30"/>
      <c r="BB842" s="30"/>
      <c r="BC842" s="30"/>
      <c r="BD842" s="30"/>
      <c r="BE842" s="30"/>
      <c r="BF842" s="30"/>
      <c r="BG842" s="30"/>
      <c r="BH842" s="30"/>
      <c r="BI842" s="30"/>
    </row>
    <row r="843" customFormat="false" ht="13.5" hidden="false" customHeight="true" outlineLevel="0" collapsed="false">
      <c r="A843" s="45"/>
      <c r="B843" s="30"/>
      <c r="C843" s="30"/>
      <c r="D843" s="30"/>
      <c r="E843" s="46"/>
      <c r="F843" s="30"/>
      <c r="G843" s="30"/>
      <c r="H843" s="30"/>
      <c r="I843" s="30"/>
      <c r="J843" s="30"/>
      <c r="K843" s="30"/>
      <c r="L843" s="30"/>
      <c r="M843" s="30"/>
      <c r="N843" s="30"/>
      <c r="O843" s="30"/>
      <c r="P843" s="30"/>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c r="AQ843" s="30"/>
      <c r="AR843" s="30"/>
      <c r="AS843" s="30"/>
      <c r="AT843" s="30"/>
      <c r="AU843" s="45"/>
      <c r="AV843" s="30"/>
      <c r="AW843" s="30"/>
      <c r="AX843" s="30"/>
      <c r="AY843" s="30"/>
      <c r="AZ843" s="30"/>
      <c r="BA843" s="30"/>
      <c r="BB843" s="30"/>
      <c r="BC843" s="30"/>
      <c r="BD843" s="30"/>
      <c r="BE843" s="30"/>
      <c r="BF843" s="30"/>
      <c r="BG843" s="30"/>
      <c r="BH843" s="30"/>
      <c r="BI843" s="30"/>
    </row>
    <row r="844" customFormat="false" ht="13.5" hidden="false" customHeight="true" outlineLevel="0" collapsed="false">
      <c r="A844" s="45"/>
      <c r="B844" s="30"/>
      <c r="C844" s="30"/>
      <c r="D844" s="30"/>
      <c r="E844" s="46"/>
      <c r="F844" s="30"/>
      <c r="G844" s="30"/>
      <c r="H844" s="30"/>
      <c r="I844" s="30"/>
      <c r="J844" s="30"/>
      <c r="K844" s="30"/>
      <c r="L844" s="30"/>
      <c r="M844" s="30"/>
      <c r="N844" s="30"/>
      <c r="O844" s="30"/>
      <c r="P844" s="30"/>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c r="AU844" s="45"/>
      <c r="AV844" s="30"/>
      <c r="AW844" s="30"/>
      <c r="AX844" s="30"/>
      <c r="AY844" s="30"/>
      <c r="AZ844" s="30"/>
      <c r="BA844" s="30"/>
      <c r="BB844" s="30"/>
      <c r="BC844" s="30"/>
      <c r="BD844" s="30"/>
      <c r="BE844" s="30"/>
      <c r="BF844" s="30"/>
      <c r="BG844" s="30"/>
      <c r="BH844" s="30"/>
      <c r="BI844" s="30"/>
    </row>
    <row r="845" customFormat="false" ht="13.5" hidden="false" customHeight="true" outlineLevel="0" collapsed="false">
      <c r="A845" s="45"/>
      <c r="B845" s="30"/>
      <c r="C845" s="30"/>
      <c r="D845" s="30"/>
      <c r="E845" s="46"/>
      <c r="F845" s="30"/>
      <c r="G845" s="30"/>
      <c r="H845" s="30"/>
      <c r="I845" s="30"/>
      <c r="J845" s="30"/>
      <c r="K845" s="30"/>
      <c r="L845" s="30"/>
      <c r="M845" s="30"/>
      <c r="N845" s="30"/>
      <c r="O845" s="30"/>
      <c r="P845" s="30"/>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c r="AQ845" s="30"/>
      <c r="AR845" s="30"/>
      <c r="AS845" s="30"/>
      <c r="AT845" s="30"/>
      <c r="AU845" s="45"/>
      <c r="AV845" s="30"/>
      <c r="AW845" s="30"/>
      <c r="AX845" s="30"/>
      <c r="AY845" s="30"/>
      <c r="AZ845" s="30"/>
      <c r="BA845" s="30"/>
      <c r="BB845" s="30"/>
      <c r="BC845" s="30"/>
      <c r="BD845" s="30"/>
      <c r="BE845" s="30"/>
      <c r="BF845" s="30"/>
      <c r="BG845" s="30"/>
      <c r="BH845" s="30"/>
      <c r="BI845" s="30"/>
    </row>
    <row r="846" customFormat="false" ht="13.5" hidden="false" customHeight="true" outlineLevel="0" collapsed="false">
      <c r="A846" s="45"/>
      <c r="B846" s="30"/>
      <c r="C846" s="30"/>
      <c r="D846" s="30"/>
      <c r="E846" s="46"/>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45"/>
      <c r="AV846" s="30"/>
      <c r="AW846" s="30"/>
      <c r="AX846" s="30"/>
      <c r="AY846" s="30"/>
      <c r="AZ846" s="30"/>
      <c r="BA846" s="30"/>
      <c r="BB846" s="30"/>
      <c r="BC846" s="30"/>
      <c r="BD846" s="30"/>
      <c r="BE846" s="30"/>
      <c r="BF846" s="30"/>
      <c r="BG846" s="30"/>
      <c r="BH846" s="30"/>
      <c r="BI846" s="30"/>
    </row>
    <row r="847" customFormat="false" ht="13.5" hidden="false" customHeight="true" outlineLevel="0" collapsed="false">
      <c r="A847" s="45"/>
      <c r="B847" s="30"/>
      <c r="C847" s="30"/>
      <c r="D847" s="30"/>
      <c r="E847" s="46"/>
      <c r="F847" s="30"/>
      <c r="G847" s="30"/>
      <c r="H847" s="30"/>
      <c r="I847" s="30"/>
      <c r="J847" s="30"/>
      <c r="K847" s="30"/>
      <c r="L847" s="30"/>
      <c r="M847" s="30"/>
      <c r="N847" s="30"/>
      <c r="O847" s="30"/>
      <c r="P847" s="30"/>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c r="AQ847" s="30"/>
      <c r="AR847" s="30"/>
      <c r="AS847" s="30"/>
      <c r="AT847" s="30"/>
      <c r="AU847" s="45"/>
      <c r="AV847" s="30"/>
      <c r="AW847" s="30"/>
      <c r="AX847" s="30"/>
      <c r="AY847" s="30"/>
      <c r="AZ847" s="30"/>
      <c r="BA847" s="30"/>
      <c r="BB847" s="30"/>
      <c r="BC847" s="30"/>
      <c r="BD847" s="30"/>
      <c r="BE847" s="30"/>
      <c r="BF847" s="30"/>
      <c r="BG847" s="30"/>
      <c r="BH847" s="30"/>
      <c r="BI847" s="30"/>
    </row>
    <row r="848" customFormat="false" ht="13.5" hidden="false" customHeight="true" outlineLevel="0" collapsed="false">
      <c r="A848" s="45"/>
      <c r="B848" s="30"/>
      <c r="C848" s="30"/>
      <c r="D848" s="30"/>
      <c r="E848" s="46"/>
      <c r="F848" s="30"/>
      <c r="G848" s="30"/>
      <c r="H848" s="30"/>
      <c r="I848" s="30"/>
      <c r="J848" s="30"/>
      <c r="K848" s="30"/>
      <c r="L848" s="30"/>
      <c r="M848" s="30"/>
      <c r="N848" s="30"/>
      <c r="O848" s="30"/>
      <c r="P848" s="30"/>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c r="AQ848" s="30"/>
      <c r="AR848" s="30"/>
      <c r="AS848" s="30"/>
      <c r="AT848" s="30"/>
      <c r="AU848" s="45"/>
      <c r="AV848" s="30"/>
      <c r="AW848" s="30"/>
      <c r="AX848" s="30"/>
      <c r="AY848" s="30"/>
      <c r="AZ848" s="30"/>
      <c r="BA848" s="30"/>
      <c r="BB848" s="30"/>
      <c r="BC848" s="30"/>
      <c r="BD848" s="30"/>
      <c r="BE848" s="30"/>
      <c r="BF848" s="30"/>
      <c r="BG848" s="30"/>
      <c r="BH848" s="30"/>
      <c r="BI848" s="30"/>
    </row>
    <row r="849" customFormat="false" ht="13.5" hidden="false" customHeight="true" outlineLevel="0" collapsed="false">
      <c r="A849" s="45"/>
      <c r="B849" s="30"/>
      <c r="C849" s="30"/>
      <c r="D849" s="30"/>
      <c r="E849" s="46"/>
      <c r="F849" s="30"/>
      <c r="G849" s="30"/>
      <c r="H849" s="30"/>
      <c r="I849" s="30"/>
      <c r="J849" s="30"/>
      <c r="K849" s="30"/>
      <c r="L849" s="30"/>
      <c r="M849" s="30"/>
      <c r="N849" s="30"/>
      <c r="O849" s="30"/>
      <c r="P849" s="30"/>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c r="AQ849" s="30"/>
      <c r="AR849" s="30"/>
      <c r="AS849" s="30"/>
      <c r="AT849" s="30"/>
      <c r="AU849" s="45"/>
      <c r="AV849" s="30"/>
      <c r="AW849" s="30"/>
      <c r="AX849" s="30"/>
      <c r="AY849" s="30"/>
      <c r="AZ849" s="30"/>
      <c r="BA849" s="30"/>
      <c r="BB849" s="30"/>
      <c r="BC849" s="30"/>
      <c r="BD849" s="30"/>
      <c r="BE849" s="30"/>
      <c r="BF849" s="30"/>
      <c r="BG849" s="30"/>
      <c r="BH849" s="30"/>
      <c r="BI849" s="30"/>
    </row>
    <row r="850" customFormat="false" ht="13.5" hidden="false" customHeight="true" outlineLevel="0" collapsed="false">
      <c r="A850" s="45"/>
      <c r="B850" s="30"/>
      <c r="C850" s="30"/>
      <c r="D850" s="30"/>
      <c r="E850" s="46"/>
      <c r="F850" s="30"/>
      <c r="G850" s="30"/>
      <c r="H850" s="30"/>
      <c r="I850" s="30"/>
      <c r="J850" s="30"/>
      <c r="K850" s="30"/>
      <c r="L850" s="30"/>
      <c r="M850" s="30"/>
      <c r="N850" s="30"/>
      <c r="O850" s="30"/>
      <c r="P850" s="30"/>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c r="AQ850" s="30"/>
      <c r="AR850" s="30"/>
      <c r="AS850" s="30"/>
      <c r="AT850" s="30"/>
      <c r="AU850" s="45"/>
      <c r="AV850" s="30"/>
      <c r="AW850" s="30"/>
      <c r="AX850" s="30"/>
      <c r="AY850" s="30"/>
      <c r="AZ850" s="30"/>
      <c r="BA850" s="30"/>
      <c r="BB850" s="30"/>
      <c r="BC850" s="30"/>
      <c r="BD850" s="30"/>
      <c r="BE850" s="30"/>
      <c r="BF850" s="30"/>
      <c r="BG850" s="30"/>
      <c r="BH850" s="30"/>
      <c r="BI850" s="30"/>
    </row>
    <row r="851" customFormat="false" ht="13.5" hidden="false" customHeight="true" outlineLevel="0" collapsed="false">
      <c r="A851" s="45"/>
      <c r="B851" s="30"/>
      <c r="C851" s="30"/>
      <c r="D851" s="30"/>
      <c r="E851" s="46"/>
      <c r="F851" s="30"/>
      <c r="G851" s="30"/>
      <c r="H851" s="30"/>
      <c r="I851" s="30"/>
      <c r="J851" s="30"/>
      <c r="K851" s="30"/>
      <c r="L851" s="30"/>
      <c r="M851" s="30"/>
      <c r="N851" s="30"/>
      <c r="O851" s="30"/>
      <c r="P851" s="30"/>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c r="AQ851" s="30"/>
      <c r="AR851" s="30"/>
      <c r="AS851" s="30"/>
      <c r="AT851" s="30"/>
      <c r="AU851" s="45"/>
      <c r="AV851" s="30"/>
      <c r="AW851" s="30"/>
      <c r="AX851" s="30"/>
      <c r="AY851" s="30"/>
      <c r="AZ851" s="30"/>
      <c r="BA851" s="30"/>
      <c r="BB851" s="30"/>
      <c r="BC851" s="30"/>
      <c r="BD851" s="30"/>
      <c r="BE851" s="30"/>
      <c r="BF851" s="30"/>
      <c r="BG851" s="30"/>
      <c r="BH851" s="30"/>
      <c r="BI851" s="30"/>
    </row>
    <row r="852" customFormat="false" ht="13.5" hidden="false" customHeight="true" outlineLevel="0" collapsed="false">
      <c r="A852" s="45"/>
      <c r="B852" s="30"/>
      <c r="C852" s="30"/>
      <c r="D852" s="30"/>
      <c r="E852" s="46"/>
      <c r="F852" s="30"/>
      <c r="G852" s="30"/>
      <c r="H852" s="30"/>
      <c r="I852" s="30"/>
      <c r="J852" s="30"/>
      <c r="K852" s="30"/>
      <c r="L852" s="30"/>
      <c r="M852" s="30"/>
      <c r="N852" s="30"/>
      <c r="O852" s="30"/>
      <c r="P852" s="30"/>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c r="AQ852" s="30"/>
      <c r="AR852" s="30"/>
      <c r="AS852" s="30"/>
      <c r="AT852" s="30"/>
      <c r="AU852" s="45"/>
      <c r="AV852" s="30"/>
      <c r="AW852" s="30"/>
      <c r="AX852" s="30"/>
      <c r="AY852" s="30"/>
      <c r="AZ852" s="30"/>
      <c r="BA852" s="30"/>
      <c r="BB852" s="30"/>
      <c r="BC852" s="30"/>
      <c r="BD852" s="30"/>
      <c r="BE852" s="30"/>
      <c r="BF852" s="30"/>
      <c r="BG852" s="30"/>
      <c r="BH852" s="30"/>
      <c r="BI852" s="30"/>
    </row>
    <row r="853" customFormat="false" ht="13.5" hidden="false" customHeight="true" outlineLevel="0" collapsed="false">
      <c r="A853" s="45"/>
      <c r="B853" s="30"/>
      <c r="C853" s="30"/>
      <c r="D853" s="30"/>
      <c r="E853" s="46"/>
      <c r="F853" s="30"/>
      <c r="G853" s="30"/>
      <c r="H853" s="30"/>
      <c r="I853" s="30"/>
      <c r="J853" s="30"/>
      <c r="K853" s="30"/>
      <c r="L853" s="30"/>
      <c r="M853" s="30"/>
      <c r="N853" s="30"/>
      <c r="O853" s="30"/>
      <c r="P853" s="30"/>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c r="AQ853" s="30"/>
      <c r="AR853" s="30"/>
      <c r="AS853" s="30"/>
      <c r="AT853" s="30"/>
      <c r="AU853" s="45"/>
      <c r="AV853" s="30"/>
      <c r="AW853" s="30"/>
      <c r="AX853" s="30"/>
      <c r="AY853" s="30"/>
      <c r="AZ853" s="30"/>
      <c r="BA853" s="30"/>
      <c r="BB853" s="30"/>
      <c r="BC853" s="30"/>
      <c r="BD853" s="30"/>
      <c r="BE853" s="30"/>
      <c r="BF853" s="30"/>
      <c r="BG853" s="30"/>
      <c r="BH853" s="30"/>
      <c r="BI853" s="30"/>
    </row>
    <row r="854" customFormat="false" ht="13.5" hidden="false" customHeight="true" outlineLevel="0" collapsed="false">
      <c r="A854" s="45"/>
      <c r="B854" s="30"/>
      <c r="C854" s="30"/>
      <c r="D854" s="30"/>
      <c r="E854" s="46"/>
      <c r="F854" s="30"/>
      <c r="G854" s="30"/>
      <c r="H854" s="30"/>
      <c r="I854" s="30"/>
      <c r="J854" s="30"/>
      <c r="K854" s="30"/>
      <c r="L854" s="30"/>
      <c r="M854" s="30"/>
      <c r="N854" s="30"/>
      <c r="O854" s="30"/>
      <c r="P854" s="30"/>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c r="AQ854" s="30"/>
      <c r="AR854" s="30"/>
      <c r="AS854" s="30"/>
      <c r="AT854" s="30"/>
      <c r="AU854" s="45"/>
      <c r="AV854" s="30"/>
      <c r="AW854" s="30"/>
      <c r="AX854" s="30"/>
      <c r="AY854" s="30"/>
      <c r="AZ854" s="30"/>
      <c r="BA854" s="30"/>
      <c r="BB854" s="30"/>
      <c r="BC854" s="30"/>
      <c r="BD854" s="30"/>
      <c r="BE854" s="30"/>
      <c r="BF854" s="30"/>
      <c r="BG854" s="30"/>
      <c r="BH854" s="30"/>
      <c r="BI854" s="30"/>
    </row>
    <row r="855" customFormat="false" ht="13.5" hidden="false" customHeight="true" outlineLevel="0" collapsed="false">
      <c r="A855" s="45"/>
      <c r="B855" s="30"/>
      <c r="C855" s="30"/>
      <c r="D855" s="30"/>
      <c r="E855" s="46"/>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c r="AU855" s="45"/>
      <c r="AV855" s="30"/>
      <c r="AW855" s="30"/>
      <c r="AX855" s="30"/>
      <c r="AY855" s="30"/>
      <c r="AZ855" s="30"/>
      <c r="BA855" s="30"/>
      <c r="BB855" s="30"/>
      <c r="BC855" s="30"/>
      <c r="BD855" s="30"/>
      <c r="BE855" s="30"/>
      <c r="BF855" s="30"/>
      <c r="BG855" s="30"/>
      <c r="BH855" s="30"/>
      <c r="BI855" s="30"/>
    </row>
    <row r="856" customFormat="false" ht="13.5" hidden="false" customHeight="true" outlineLevel="0" collapsed="false">
      <c r="A856" s="45"/>
      <c r="B856" s="30"/>
      <c r="C856" s="30"/>
      <c r="D856" s="30"/>
      <c r="E856" s="46"/>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45"/>
      <c r="AV856" s="30"/>
      <c r="AW856" s="30"/>
      <c r="AX856" s="30"/>
      <c r="AY856" s="30"/>
      <c r="AZ856" s="30"/>
      <c r="BA856" s="30"/>
      <c r="BB856" s="30"/>
      <c r="BC856" s="30"/>
      <c r="BD856" s="30"/>
      <c r="BE856" s="30"/>
      <c r="BF856" s="30"/>
      <c r="BG856" s="30"/>
      <c r="BH856" s="30"/>
      <c r="BI856" s="30"/>
    </row>
    <row r="857" customFormat="false" ht="13.5" hidden="false" customHeight="true" outlineLevel="0" collapsed="false">
      <c r="A857" s="45"/>
      <c r="B857" s="30"/>
      <c r="C857" s="30"/>
      <c r="D857" s="30"/>
      <c r="E857" s="46"/>
      <c r="F857" s="30"/>
      <c r="G857" s="30"/>
      <c r="H857" s="30"/>
      <c r="I857" s="30"/>
      <c r="J857" s="30"/>
      <c r="K857" s="30"/>
      <c r="L857" s="30"/>
      <c r="M857" s="30"/>
      <c r="N857" s="30"/>
      <c r="O857" s="30"/>
      <c r="P857" s="30"/>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c r="AQ857" s="30"/>
      <c r="AR857" s="30"/>
      <c r="AS857" s="30"/>
      <c r="AT857" s="30"/>
      <c r="AU857" s="45"/>
      <c r="AV857" s="30"/>
      <c r="AW857" s="30"/>
      <c r="AX857" s="30"/>
      <c r="AY857" s="30"/>
      <c r="AZ857" s="30"/>
      <c r="BA857" s="30"/>
      <c r="BB857" s="30"/>
      <c r="BC857" s="30"/>
      <c r="BD857" s="30"/>
      <c r="BE857" s="30"/>
      <c r="BF857" s="30"/>
      <c r="BG857" s="30"/>
      <c r="BH857" s="30"/>
      <c r="BI857" s="30"/>
    </row>
    <row r="858" customFormat="false" ht="13.5" hidden="false" customHeight="true" outlineLevel="0" collapsed="false">
      <c r="A858" s="45"/>
      <c r="B858" s="30"/>
      <c r="C858" s="30"/>
      <c r="D858" s="30"/>
      <c r="E858" s="46"/>
      <c r="F858" s="30"/>
      <c r="G858" s="30"/>
      <c r="H858" s="30"/>
      <c r="I858" s="30"/>
      <c r="J858" s="30"/>
      <c r="K858" s="30"/>
      <c r="L858" s="30"/>
      <c r="M858" s="30"/>
      <c r="N858" s="30"/>
      <c r="O858" s="30"/>
      <c r="P858" s="30"/>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c r="AQ858" s="30"/>
      <c r="AR858" s="30"/>
      <c r="AS858" s="30"/>
      <c r="AT858" s="30"/>
      <c r="AU858" s="45"/>
      <c r="AV858" s="30"/>
      <c r="AW858" s="30"/>
      <c r="AX858" s="30"/>
      <c r="AY858" s="30"/>
      <c r="AZ858" s="30"/>
      <c r="BA858" s="30"/>
      <c r="BB858" s="30"/>
      <c r="BC858" s="30"/>
      <c r="BD858" s="30"/>
      <c r="BE858" s="30"/>
      <c r="BF858" s="30"/>
      <c r="BG858" s="30"/>
      <c r="BH858" s="30"/>
      <c r="BI858" s="30"/>
    </row>
    <row r="859" customFormat="false" ht="13.5" hidden="false" customHeight="true" outlineLevel="0" collapsed="false">
      <c r="A859" s="45"/>
      <c r="B859" s="30"/>
      <c r="C859" s="30"/>
      <c r="D859" s="30"/>
      <c r="E859" s="46"/>
      <c r="F859" s="30"/>
      <c r="G859" s="30"/>
      <c r="H859" s="30"/>
      <c r="I859" s="30"/>
      <c r="J859" s="30"/>
      <c r="K859" s="30"/>
      <c r="L859" s="30"/>
      <c r="M859" s="30"/>
      <c r="N859" s="30"/>
      <c r="O859" s="30"/>
      <c r="P859" s="30"/>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c r="AQ859" s="30"/>
      <c r="AR859" s="30"/>
      <c r="AS859" s="30"/>
      <c r="AT859" s="30"/>
      <c r="AU859" s="45"/>
      <c r="AV859" s="30"/>
      <c r="AW859" s="30"/>
      <c r="AX859" s="30"/>
      <c r="AY859" s="30"/>
      <c r="AZ859" s="30"/>
      <c r="BA859" s="30"/>
      <c r="BB859" s="30"/>
      <c r="BC859" s="30"/>
      <c r="BD859" s="30"/>
      <c r="BE859" s="30"/>
      <c r="BF859" s="30"/>
      <c r="BG859" s="30"/>
      <c r="BH859" s="30"/>
      <c r="BI859" s="30"/>
    </row>
    <row r="860" customFormat="false" ht="13.5" hidden="false" customHeight="true" outlineLevel="0" collapsed="false">
      <c r="A860" s="45"/>
      <c r="B860" s="30"/>
      <c r="C860" s="30"/>
      <c r="D860" s="30"/>
      <c r="E860" s="46"/>
      <c r="F860" s="30"/>
      <c r="G860" s="30"/>
      <c r="H860" s="30"/>
      <c r="I860" s="30"/>
      <c r="J860" s="30"/>
      <c r="K860" s="30"/>
      <c r="L860" s="30"/>
      <c r="M860" s="30"/>
      <c r="N860" s="30"/>
      <c r="O860" s="30"/>
      <c r="P860" s="30"/>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c r="AQ860" s="30"/>
      <c r="AR860" s="30"/>
      <c r="AS860" s="30"/>
      <c r="AT860" s="30"/>
      <c r="AU860" s="45"/>
      <c r="AV860" s="30"/>
      <c r="AW860" s="30"/>
      <c r="AX860" s="30"/>
      <c r="AY860" s="30"/>
      <c r="AZ860" s="30"/>
      <c r="BA860" s="30"/>
      <c r="BB860" s="30"/>
      <c r="BC860" s="30"/>
      <c r="BD860" s="30"/>
      <c r="BE860" s="30"/>
      <c r="BF860" s="30"/>
      <c r="BG860" s="30"/>
      <c r="BH860" s="30"/>
      <c r="BI860" s="30"/>
    </row>
    <row r="861" customFormat="false" ht="13.5" hidden="false" customHeight="true" outlineLevel="0" collapsed="false">
      <c r="A861" s="45"/>
      <c r="B861" s="30"/>
      <c r="C861" s="30"/>
      <c r="D861" s="30"/>
      <c r="E861" s="46"/>
      <c r="F861" s="30"/>
      <c r="G861" s="30"/>
      <c r="H861" s="30"/>
      <c r="I861" s="30"/>
      <c r="J861" s="30"/>
      <c r="K861" s="30"/>
      <c r="L861" s="30"/>
      <c r="M861" s="30"/>
      <c r="N861" s="30"/>
      <c r="O861" s="30"/>
      <c r="P861" s="30"/>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c r="AQ861" s="30"/>
      <c r="AR861" s="30"/>
      <c r="AS861" s="30"/>
      <c r="AT861" s="30"/>
      <c r="AU861" s="45"/>
      <c r="AV861" s="30"/>
      <c r="AW861" s="30"/>
      <c r="AX861" s="30"/>
      <c r="AY861" s="30"/>
      <c r="AZ861" s="30"/>
      <c r="BA861" s="30"/>
      <c r="BB861" s="30"/>
      <c r="BC861" s="30"/>
      <c r="BD861" s="30"/>
      <c r="BE861" s="30"/>
      <c r="BF861" s="30"/>
      <c r="BG861" s="30"/>
      <c r="BH861" s="30"/>
      <c r="BI861" s="30"/>
    </row>
    <row r="862" customFormat="false" ht="13.5" hidden="false" customHeight="true" outlineLevel="0" collapsed="false">
      <c r="A862" s="45"/>
      <c r="B862" s="30"/>
      <c r="C862" s="30"/>
      <c r="D862" s="30"/>
      <c r="E862" s="46"/>
      <c r="F862" s="30"/>
      <c r="G862" s="30"/>
      <c r="H862" s="30"/>
      <c r="I862" s="30"/>
      <c r="J862" s="30"/>
      <c r="K862" s="30"/>
      <c r="L862" s="30"/>
      <c r="M862" s="30"/>
      <c r="N862" s="30"/>
      <c r="O862" s="30"/>
      <c r="P862" s="30"/>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c r="AQ862" s="30"/>
      <c r="AR862" s="30"/>
      <c r="AS862" s="30"/>
      <c r="AT862" s="30"/>
      <c r="AU862" s="45"/>
      <c r="AV862" s="30"/>
      <c r="AW862" s="30"/>
      <c r="AX862" s="30"/>
      <c r="AY862" s="30"/>
      <c r="AZ862" s="30"/>
      <c r="BA862" s="30"/>
      <c r="BB862" s="30"/>
      <c r="BC862" s="30"/>
      <c r="BD862" s="30"/>
      <c r="BE862" s="30"/>
      <c r="BF862" s="30"/>
      <c r="BG862" s="30"/>
      <c r="BH862" s="30"/>
      <c r="BI862" s="30"/>
    </row>
    <row r="863" customFormat="false" ht="13.5" hidden="false" customHeight="true" outlineLevel="0" collapsed="false">
      <c r="A863" s="45"/>
      <c r="B863" s="30"/>
      <c r="C863" s="30"/>
      <c r="D863" s="30"/>
      <c r="E863" s="46"/>
      <c r="F863" s="30"/>
      <c r="G863" s="30"/>
      <c r="H863" s="30"/>
      <c r="I863" s="30"/>
      <c r="J863" s="30"/>
      <c r="K863" s="30"/>
      <c r="L863" s="30"/>
      <c r="M863" s="30"/>
      <c r="N863" s="30"/>
      <c r="O863" s="30"/>
      <c r="P863" s="30"/>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c r="AQ863" s="30"/>
      <c r="AR863" s="30"/>
      <c r="AS863" s="30"/>
      <c r="AT863" s="30"/>
      <c r="AU863" s="45"/>
      <c r="AV863" s="30"/>
      <c r="AW863" s="30"/>
      <c r="AX863" s="30"/>
      <c r="AY863" s="30"/>
      <c r="AZ863" s="30"/>
      <c r="BA863" s="30"/>
      <c r="BB863" s="30"/>
      <c r="BC863" s="30"/>
      <c r="BD863" s="30"/>
      <c r="BE863" s="30"/>
      <c r="BF863" s="30"/>
      <c r="BG863" s="30"/>
      <c r="BH863" s="30"/>
      <c r="BI863" s="30"/>
    </row>
    <row r="864" customFormat="false" ht="13.5" hidden="false" customHeight="true" outlineLevel="0" collapsed="false">
      <c r="A864" s="45"/>
      <c r="B864" s="30"/>
      <c r="C864" s="30"/>
      <c r="D864" s="30"/>
      <c r="E864" s="46"/>
      <c r="F864" s="30"/>
      <c r="G864" s="30"/>
      <c r="H864" s="30"/>
      <c r="I864" s="30"/>
      <c r="J864" s="30"/>
      <c r="K864" s="30"/>
      <c r="L864" s="30"/>
      <c r="M864" s="30"/>
      <c r="N864" s="30"/>
      <c r="O864" s="30"/>
      <c r="P864" s="30"/>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c r="AQ864" s="30"/>
      <c r="AR864" s="30"/>
      <c r="AS864" s="30"/>
      <c r="AT864" s="30"/>
      <c r="AU864" s="45"/>
      <c r="AV864" s="30"/>
      <c r="AW864" s="30"/>
      <c r="AX864" s="30"/>
      <c r="AY864" s="30"/>
      <c r="AZ864" s="30"/>
      <c r="BA864" s="30"/>
      <c r="BB864" s="30"/>
      <c r="BC864" s="30"/>
      <c r="BD864" s="30"/>
      <c r="BE864" s="30"/>
      <c r="BF864" s="30"/>
      <c r="BG864" s="30"/>
      <c r="BH864" s="30"/>
      <c r="BI864" s="30"/>
    </row>
    <row r="865" customFormat="false" ht="13.5" hidden="false" customHeight="true" outlineLevel="0" collapsed="false">
      <c r="A865" s="45"/>
      <c r="B865" s="30"/>
      <c r="C865" s="30"/>
      <c r="D865" s="30"/>
      <c r="E865" s="46"/>
      <c r="F865" s="30"/>
      <c r="G865" s="30"/>
      <c r="H865" s="30"/>
      <c r="I865" s="30"/>
      <c r="J865" s="30"/>
      <c r="K865" s="30"/>
      <c r="L865" s="30"/>
      <c r="M865" s="30"/>
      <c r="N865" s="30"/>
      <c r="O865" s="30"/>
      <c r="P865" s="30"/>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c r="AQ865" s="30"/>
      <c r="AR865" s="30"/>
      <c r="AS865" s="30"/>
      <c r="AT865" s="30"/>
      <c r="AU865" s="45"/>
      <c r="AV865" s="30"/>
      <c r="AW865" s="30"/>
      <c r="AX865" s="30"/>
      <c r="AY865" s="30"/>
      <c r="AZ865" s="30"/>
      <c r="BA865" s="30"/>
      <c r="BB865" s="30"/>
      <c r="BC865" s="30"/>
      <c r="BD865" s="30"/>
      <c r="BE865" s="30"/>
      <c r="BF865" s="30"/>
      <c r="BG865" s="30"/>
      <c r="BH865" s="30"/>
      <c r="BI865" s="30"/>
    </row>
    <row r="866" customFormat="false" ht="13.5" hidden="false" customHeight="true" outlineLevel="0" collapsed="false">
      <c r="A866" s="45"/>
      <c r="B866" s="30"/>
      <c r="C866" s="30"/>
      <c r="D866" s="30"/>
      <c r="E866" s="46"/>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45"/>
      <c r="AV866" s="30"/>
      <c r="AW866" s="30"/>
      <c r="AX866" s="30"/>
      <c r="AY866" s="30"/>
      <c r="AZ866" s="30"/>
      <c r="BA866" s="30"/>
      <c r="BB866" s="30"/>
      <c r="BC866" s="30"/>
      <c r="BD866" s="30"/>
      <c r="BE866" s="30"/>
      <c r="BF866" s="30"/>
      <c r="BG866" s="30"/>
      <c r="BH866" s="30"/>
      <c r="BI866" s="30"/>
    </row>
    <row r="867" customFormat="false" ht="13.5" hidden="false" customHeight="true" outlineLevel="0" collapsed="false">
      <c r="A867" s="45"/>
      <c r="B867" s="30"/>
      <c r="C867" s="30"/>
      <c r="D867" s="30"/>
      <c r="E867" s="46"/>
      <c r="F867" s="30"/>
      <c r="G867" s="30"/>
      <c r="H867" s="30"/>
      <c r="I867" s="30"/>
      <c r="J867" s="30"/>
      <c r="K867" s="30"/>
      <c r="L867" s="30"/>
      <c r="M867" s="30"/>
      <c r="N867" s="30"/>
      <c r="O867" s="30"/>
      <c r="P867" s="30"/>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c r="AQ867" s="30"/>
      <c r="AR867" s="30"/>
      <c r="AS867" s="30"/>
      <c r="AT867" s="30"/>
      <c r="AU867" s="45"/>
      <c r="AV867" s="30"/>
      <c r="AW867" s="30"/>
      <c r="AX867" s="30"/>
      <c r="AY867" s="30"/>
      <c r="AZ867" s="30"/>
      <c r="BA867" s="30"/>
      <c r="BB867" s="30"/>
      <c r="BC867" s="30"/>
      <c r="BD867" s="30"/>
      <c r="BE867" s="30"/>
      <c r="BF867" s="30"/>
      <c r="BG867" s="30"/>
      <c r="BH867" s="30"/>
      <c r="BI867" s="30"/>
    </row>
    <row r="868" customFormat="false" ht="13.5" hidden="false" customHeight="true" outlineLevel="0" collapsed="false">
      <c r="A868" s="45"/>
      <c r="B868" s="30"/>
      <c r="C868" s="30"/>
      <c r="D868" s="30"/>
      <c r="E868" s="46"/>
      <c r="F868" s="30"/>
      <c r="G868" s="30"/>
      <c r="H868" s="30"/>
      <c r="I868" s="30"/>
      <c r="J868" s="30"/>
      <c r="K868" s="30"/>
      <c r="L868" s="30"/>
      <c r="M868" s="30"/>
      <c r="N868" s="30"/>
      <c r="O868" s="30"/>
      <c r="P868" s="30"/>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c r="AQ868" s="30"/>
      <c r="AR868" s="30"/>
      <c r="AS868" s="30"/>
      <c r="AT868" s="30"/>
      <c r="AU868" s="45"/>
      <c r="AV868" s="30"/>
      <c r="AW868" s="30"/>
      <c r="AX868" s="30"/>
      <c r="AY868" s="30"/>
      <c r="AZ868" s="30"/>
      <c r="BA868" s="30"/>
      <c r="BB868" s="30"/>
      <c r="BC868" s="30"/>
      <c r="BD868" s="30"/>
      <c r="BE868" s="30"/>
      <c r="BF868" s="30"/>
      <c r="BG868" s="30"/>
      <c r="BH868" s="30"/>
      <c r="BI868" s="30"/>
    </row>
    <row r="869" customFormat="false" ht="13.5" hidden="false" customHeight="true" outlineLevel="0" collapsed="false">
      <c r="A869" s="45"/>
      <c r="B869" s="30"/>
      <c r="C869" s="30"/>
      <c r="D869" s="30"/>
      <c r="E869" s="46"/>
      <c r="F869" s="30"/>
      <c r="G869" s="30"/>
      <c r="H869" s="30"/>
      <c r="I869" s="30"/>
      <c r="J869" s="30"/>
      <c r="K869" s="30"/>
      <c r="L869" s="30"/>
      <c r="M869" s="30"/>
      <c r="N869" s="30"/>
      <c r="O869" s="30"/>
      <c r="P869" s="30"/>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c r="AU869" s="45"/>
      <c r="AV869" s="30"/>
      <c r="AW869" s="30"/>
      <c r="AX869" s="30"/>
      <c r="AY869" s="30"/>
      <c r="AZ869" s="30"/>
      <c r="BA869" s="30"/>
      <c r="BB869" s="30"/>
      <c r="BC869" s="30"/>
      <c r="BD869" s="30"/>
      <c r="BE869" s="30"/>
      <c r="BF869" s="30"/>
      <c r="BG869" s="30"/>
      <c r="BH869" s="30"/>
      <c r="BI869" s="30"/>
    </row>
    <row r="870" customFormat="false" ht="13.5" hidden="false" customHeight="true" outlineLevel="0" collapsed="false">
      <c r="A870" s="45"/>
      <c r="B870" s="30"/>
      <c r="C870" s="30"/>
      <c r="D870" s="30"/>
      <c r="E870" s="46"/>
      <c r="F870" s="30"/>
      <c r="G870" s="30"/>
      <c r="H870" s="30"/>
      <c r="I870" s="30"/>
      <c r="J870" s="30"/>
      <c r="K870" s="30"/>
      <c r="L870" s="30"/>
      <c r="M870" s="30"/>
      <c r="N870" s="30"/>
      <c r="O870" s="30"/>
      <c r="P870" s="30"/>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c r="AU870" s="45"/>
      <c r="AV870" s="30"/>
      <c r="AW870" s="30"/>
      <c r="AX870" s="30"/>
      <c r="AY870" s="30"/>
      <c r="AZ870" s="30"/>
      <c r="BA870" s="30"/>
      <c r="BB870" s="30"/>
      <c r="BC870" s="30"/>
      <c r="BD870" s="30"/>
      <c r="BE870" s="30"/>
      <c r="BF870" s="30"/>
      <c r="BG870" s="30"/>
      <c r="BH870" s="30"/>
      <c r="BI870" s="30"/>
    </row>
    <row r="871" customFormat="false" ht="13.5" hidden="false" customHeight="true" outlineLevel="0" collapsed="false">
      <c r="A871" s="45"/>
      <c r="B871" s="30"/>
      <c r="C871" s="30"/>
      <c r="D871" s="30"/>
      <c r="E871" s="46"/>
      <c r="F871" s="30"/>
      <c r="G871" s="30"/>
      <c r="H871" s="30"/>
      <c r="I871" s="30"/>
      <c r="J871" s="30"/>
      <c r="K871" s="30"/>
      <c r="L871" s="30"/>
      <c r="M871" s="30"/>
      <c r="N871" s="30"/>
      <c r="O871" s="30"/>
      <c r="P871" s="30"/>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c r="AU871" s="45"/>
      <c r="AV871" s="30"/>
      <c r="AW871" s="30"/>
      <c r="AX871" s="30"/>
      <c r="AY871" s="30"/>
      <c r="AZ871" s="30"/>
      <c r="BA871" s="30"/>
      <c r="BB871" s="30"/>
      <c r="BC871" s="30"/>
      <c r="BD871" s="30"/>
      <c r="BE871" s="30"/>
      <c r="BF871" s="30"/>
      <c r="BG871" s="30"/>
      <c r="BH871" s="30"/>
      <c r="BI871" s="30"/>
    </row>
    <row r="872" customFormat="false" ht="13.5" hidden="false" customHeight="true" outlineLevel="0" collapsed="false">
      <c r="A872" s="45"/>
      <c r="B872" s="30"/>
      <c r="C872" s="30"/>
      <c r="D872" s="30"/>
      <c r="E872" s="46"/>
      <c r="F872" s="30"/>
      <c r="G872" s="30"/>
      <c r="H872" s="30"/>
      <c r="I872" s="30"/>
      <c r="J872" s="30"/>
      <c r="K872" s="30"/>
      <c r="L872" s="30"/>
      <c r="M872" s="30"/>
      <c r="N872" s="30"/>
      <c r="O872" s="30"/>
      <c r="P872" s="30"/>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c r="AU872" s="45"/>
      <c r="AV872" s="30"/>
      <c r="AW872" s="30"/>
      <c r="AX872" s="30"/>
      <c r="AY872" s="30"/>
      <c r="AZ872" s="30"/>
      <c r="BA872" s="30"/>
      <c r="BB872" s="30"/>
      <c r="BC872" s="30"/>
      <c r="BD872" s="30"/>
      <c r="BE872" s="30"/>
      <c r="BF872" s="30"/>
      <c r="BG872" s="30"/>
      <c r="BH872" s="30"/>
      <c r="BI872" s="30"/>
    </row>
    <row r="873" customFormat="false" ht="13.5" hidden="false" customHeight="true" outlineLevel="0" collapsed="false">
      <c r="A873" s="45"/>
      <c r="B873" s="30"/>
      <c r="C873" s="30"/>
      <c r="D873" s="30"/>
      <c r="E873" s="46"/>
      <c r="F873" s="30"/>
      <c r="G873" s="30"/>
      <c r="H873" s="30"/>
      <c r="I873" s="30"/>
      <c r="J873" s="30"/>
      <c r="K873" s="30"/>
      <c r="L873" s="30"/>
      <c r="M873" s="30"/>
      <c r="N873" s="30"/>
      <c r="O873" s="30"/>
      <c r="P873" s="30"/>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c r="AU873" s="45"/>
      <c r="AV873" s="30"/>
      <c r="AW873" s="30"/>
      <c r="AX873" s="30"/>
      <c r="AY873" s="30"/>
      <c r="AZ873" s="30"/>
      <c r="BA873" s="30"/>
      <c r="BB873" s="30"/>
      <c r="BC873" s="30"/>
      <c r="BD873" s="30"/>
      <c r="BE873" s="30"/>
      <c r="BF873" s="30"/>
      <c r="BG873" s="30"/>
      <c r="BH873" s="30"/>
      <c r="BI873" s="30"/>
    </row>
    <row r="874" customFormat="false" ht="13.5" hidden="false" customHeight="true" outlineLevel="0" collapsed="false">
      <c r="A874" s="45"/>
      <c r="B874" s="30"/>
      <c r="C874" s="30"/>
      <c r="D874" s="30"/>
      <c r="E874" s="46"/>
      <c r="F874" s="30"/>
      <c r="G874" s="30"/>
      <c r="H874" s="30"/>
      <c r="I874" s="30"/>
      <c r="J874" s="30"/>
      <c r="K874" s="30"/>
      <c r="L874" s="30"/>
      <c r="M874" s="30"/>
      <c r="N874" s="30"/>
      <c r="O874" s="30"/>
      <c r="P874" s="30"/>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c r="AU874" s="45"/>
      <c r="AV874" s="30"/>
      <c r="AW874" s="30"/>
      <c r="AX874" s="30"/>
      <c r="AY874" s="30"/>
      <c r="AZ874" s="30"/>
      <c r="BA874" s="30"/>
      <c r="BB874" s="30"/>
      <c r="BC874" s="30"/>
      <c r="BD874" s="30"/>
      <c r="BE874" s="30"/>
      <c r="BF874" s="30"/>
      <c r="BG874" s="30"/>
      <c r="BH874" s="30"/>
      <c r="BI874" s="30"/>
    </row>
    <row r="875" customFormat="false" ht="13.5" hidden="false" customHeight="true" outlineLevel="0" collapsed="false">
      <c r="A875" s="45"/>
      <c r="B875" s="30"/>
      <c r="C875" s="30"/>
      <c r="D875" s="30"/>
      <c r="E875" s="46"/>
      <c r="F875" s="30"/>
      <c r="G875" s="30"/>
      <c r="H875" s="30"/>
      <c r="I875" s="30"/>
      <c r="J875" s="30"/>
      <c r="K875" s="30"/>
      <c r="L875" s="30"/>
      <c r="M875" s="30"/>
      <c r="N875" s="30"/>
      <c r="O875" s="30"/>
      <c r="P875" s="30"/>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c r="AU875" s="45"/>
      <c r="AV875" s="30"/>
      <c r="AW875" s="30"/>
      <c r="AX875" s="30"/>
      <c r="AY875" s="30"/>
      <c r="AZ875" s="30"/>
      <c r="BA875" s="30"/>
      <c r="BB875" s="30"/>
      <c r="BC875" s="30"/>
      <c r="BD875" s="30"/>
      <c r="BE875" s="30"/>
      <c r="BF875" s="30"/>
      <c r="BG875" s="30"/>
      <c r="BH875" s="30"/>
      <c r="BI875" s="30"/>
    </row>
    <row r="876" customFormat="false" ht="13.5" hidden="false" customHeight="true" outlineLevel="0" collapsed="false">
      <c r="A876" s="45"/>
      <c r="B876" s="30"/>
      <c r="C876" s="30"/>
      <c r="D876" s="30"/>
      <c r="E876" s="46"/>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45"/>
      <c r="AV876" s="30"/>
      <c r="AW876" s="30"/>
      <c r="AX876" s="30"/>
      <c r="AY876" s="30"/>
      <c r="AZ876" s="30"/>
      <c r="BA876" s="30"/>
      <c r="BB876" s="30"/>
      <c r="BC876" s="30"/>
      <c r="BD876" s="30"/>
      <c r="BE876" s="30"/>
      <c r="BF876" s="30"/>
      <c r="BG876" s="30"/>
      <c r="BH876" s="30"/>
      <c r="BI876" s="30"/>
    </row>
    <row r="877" customFormat="false" ht="13.5" hidden="false" customHeight="true" outlineLevel="0" collapsed="false">
      <c r="A877" s="45"/>
      <c r="B877" s="30"/>
      <c r="C877" s="30"/>
      <c r="D877" s="30"/>
      <c r="E877" s="46"/>
      <c r="F877" s="30"/>
      <c r="G877" s="30"/>
      <c r="H877" s="30"/>
      <c r="I877" s="30"/>
      <c r="J877" s="30"/>
      <c r="K877" s="30"/>
      <c r="L877" s="30"/>
      <c r="M877" s="30"/>
      <c r="N877" s="30"/>
      <c r="O877" s="30"/>
      <c r="P877" s="30"/>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c r="AU877" s="45"/>
      <c r="AV877" s="30"/>
      <c r="AW877" s="30"/>
      <c r="AX877" s="30"/>
      <c r="AY877" s="30"/>
      <c r="AZ877" s="30"/>
      <c r="BA877" s="30"/>
      <c r="BB877" s="30"/>
      <c r="BC877" s="30"/>
      <c r="BD877" s="30"/>
      <c r="BE877" s="30"/>
      <c r="BF877" s="30"/>
      <c r="BG877" s="30"/>
      <c r="BH877" s="30"/>
      <c r="BI877" s="30"/>
    </row>
    <row r="878" customFormat="false" ht="13.5" hidden="false" customHeight="true" outlineLevel="0" collapsed="false">
      <c r="A878" s="45"/>
      <c r="B878" s="30"/>
      <c r="C878" s="30"/>
      <c r="D878" s="30"/>
      <c r="E878" s="46"/>
      <c r="F878" s="30"/>
      <c r="G878" s="30"/>
      <c r="H878" s="30"/>
      <c r="I878" s="30"/>
      <c r="J878" s="30"/>
      <c r="K878" s="30"/>
      <c r="L878" s="30"/>
      <c r="M878" s="30"/>
      <c r="N878" s="30"/>
      <c r="O878" s="30"/>
      <c r="P878" s="30"/>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c r="AQ878" s="30"/>
      <c r="AR878" s="30"/>
      <c r="AS878" s="30"/>
      <c r="AT878" s="30"/>
      <c r="AU878" s="45"/>
      <c r="AV878" s="30"/>
      <c r="AW878" s="30"/>
      <c r="AX878" s="30"/>
      <c r="AY878" s="30"/>
      <c r="AZ878" s="30"/>
      <c r="BA878" s="30"/>
      <c r="BB878" s="30"/>
      <c r="BC878" s="30"/>
      <c r="BD878" s="30"/>
      <c r="BE878" s="30"/>
      <c r="BF878" s="30"/>
      <c r="BG878" s="30"/>
      <c r="BH878" s="30"/>
      <c r="BI878" s="30"/>
    </row>
    <row r="879" customFormat="false" ht="13.5" hidden="false" customHeight="true" outlineLevel="0" collapsed="false">
      <c r="A879" s="45"/>
      <c r="B879" s="30"/>
      <c r="C879" s="30"/>
      <c r="D879" s="30"/>
      <c r="E879" s="46"/>
      <c r="F879" s="30"/>
      <c r="G879" s="30"/>
      <c r="H879" s="30"/>
      <c r="I879" s="30"/>
      <c r="J879" s="30"/>
      <c r="K879" s="30"/>
      <c r="L879" s="30"/>
      <c r="M879" s="30"/>
      <c r="N879" s="30"/>
      <c r="O879" s="30"/>
      <c r="P879" s="30"/>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c r="AQ879" s="30"/>
      <c r="AR879" s="30"/>
      <c r="AS879" s="30"/>
      <c r="AT879" s="30"/>
      <c r="AU879" s="45"/>
      <c r="AV879" s="30"/>
      <c r="AW879" s="30"/>
      <c r="AX879" s="30"/>
      <c r="AY879" s="30"/>
      <c r="AZ879" s="30"/>
      <c r="BA879" s="30"/>
      <c r="BB879" s="30"/>
      <c r="BC879" s="30"/>
      <c r="BD879" s="30"/>
      <c r="BE879" s="30"/>
      <c r="BF879" s="30"/>
      <c r="BG879" s="30"/>
      <c r="BH879" s="30"/>
      <c r="BI879" s="30"/>
    </row>
    <row r="880" customFormat="false" ht="13.5" hidden="false" customHeight="true" outlineLevel="0" collapsed="false">
      <c r="A880" s="45"/>
      <c r="B880" s="30"/>
      <c r="C880" s="30"/>
      <c r="D880" s="30"/>
      <c r="E880" s="46"/>
      <c r="F880" s="30"/>
      <c r="G880" s="30"/>
      <c r="H880" s="30"/>
      <c r="I880" s="30"/>
      <c r="J880" s="30"/>
      <c r="K880" s="30"/>
      <c r="L880" s="30"/>
      <c r="M880" s="30"/>
      <c r="N880" s="30"/>
      <c r="O880" s="30"/>
      <c r="P880" s="30"/>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c r="AQ880" s="30"/>
      <c r="AR880" s="30"/>
      <c r="AS880" s="30"/>
      <c r="AT880" s="30"/>
      <c r="AU880" s="45"/>
      <c r="AV880" s="30"/>
      <c r="AW880" s="30"/>
      <c r="AX880" s="30"/>
      <c r="AY880" s="30"/>
      <c r="AZ880" s="30"/>
      <c r="BA880" s="30"/>
      <c r="BB880" s="30"/>
      <c r="BC880" s="30"/>
      <c r="BD880" s="30"/>
      <c r="BE880" s="30"/>
      <c r="BF880" s="30"/>
      <c r="BG880" s="30"/>
      <c r="BH880" s="30"/>
      <c r="BI880" s="30"/>
    </row>
    <row r="881" customFormat="false" ht="13.5" hidden="false" customHeight="true" outlineLevel="0" collapsed="false">
      <c r="A881" s="45"/>
      <c r="B881" s="30"/>
      <c r="C881" s="30"/>
      <c r="D881" s="30"/>
      <c r="E881" s="46"/>
      <c r="F881" s="30"/>
      <c r="G881" s="30"/>
      <c r="H881" s="30"/>
      <c r="I881" s="30"/>
      <c r="J881" s="30"/>
      <c r="K881" s="30"/>
      <c r="L881" s="30"/>
      <c r="M881" s="30"/>
      <c r="N881" s="30"/>
      <c r="O881" s="30"/>
      <c r="P881" s="30"/>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c r="AQ881" s="30"/>
      <c r="AR881" s="30"/>
      <c r="AS881" s="30"/>
      <c r="AT881" s="30"/>
      <c r="AU881" s="45"/>
      <c r="AV881" s="30"/>
      <c r="AW881" s="30"/>
      <c r="AX881" s="30"/>
      <c r="AY881" s="30"/>
      <c r="AZ881" s="30"/>
      <c r="BA881" s="30"/>
      <c r="BB881" s="30"/>
      <c r="BC881" s="30"/>
      <c r="BD881" s="30"/>
      <c r="BE881" s="30"/>
      <c r="BF881" s="30"/>
      <c r="BG881" s="30"/>
      <c r="BH881" s="30"/>
      <c r="BI881" s="30"/>
    </row>
    <row r="882" customFormat="false" ht="13.5" hidden="false" customHeight="true" outlineLevel="0" collapsed="false">
      <c r="A882" s="45"/>
      <c r="B882" s="30"/>
      <c r="C882" s="30"/>
      <c r="D882" s="30"/>
      <c r="E882" s="46"/>
      <c r="F882" s="30"/>
      <c r="G882" s="30"/>
      <c r="H882" s="30"/>
      <c r="I882" s="30"/>
      <c r="J882" s="30"/>
      <c r="K882" s="30"/>
      <c r="L882" s="30"/>
      <c r="M882" s="30"/>
      <c r="N882" s="30"/>
      <c r="O882" s="30"/>
      <c r="P882" s="30"/>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c r="AQ882" s="30"/>
      <c r="AR882" s="30"/>
      <c r="AS882" s="30"/>
      <c r="AT882" s="30"/>
      <c r="AU882" s="45"/>
      <c r="AV882" s="30"/>
      <c r="AW882" s="30"/>
      <c r="AX882" s="30"/>
      <c r="AY882" s="30"/>
      <c r="AZ882" s="30"/>
      <c r="BA882" s="30"/>
      <c r="BB882" s="30"/>
      <c r="BC882" s="30"/>
      <c r="BD882" s="30"/>
      <c r="BE882" s="30"/>
      <c r="BF882" s="30"/>
      <c r="BG882" s="30"/>
      <c r="BH882" s="30"/>
      <c r="BI882" s="30"/>
    </row>
    <row r="883" customFormat="false" ht="13.5" hidden="false" customHeight="true" outlineLevel="0" collapsed="false">
      <c r="A883" s="45"/>
      <c r="B883" s="30"/>
      <c r="C883" s="30"/>
      <c r="D883" s="30"/>
      <c r="E883" s="46"/>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c r="AQ883" s="30"/>
      <c r="AR883" s="30"/>
      <c r="AS883" s="30"/>
      <c r="AT883" s="30"/>
      <c r="AU883" s="45"/>
      <c r="AV883" s="30"/>
      <c r="AW883" s="30"/>
      <c r="AX883" s="30"/>
      <c r="AY883" s="30"/>
      <c r="AZ883" s="30"/>
      <c r="BA883" s="30"/>
      <c r="BB883" s="30"/>
      <c r="BC883" s="30"/>
      <c r="BD883" s="30"/>
      <c r="BE883" s="30"/>
      <c r="BF883" s="30"/>
      <c r="BG883" s="30"/>
      <c r="BH883" s="30"/>
      <c r="BI883" s="30"/>
    </row>
    <row r="884" customFormat="false" ht="13.5" hidden="false" customHeight="true" outlineLevel="0" collapsed="false">
      <c r="A884" s="45"/>
      <c r="B884" s="30"/>
      <c r="C884" s="30"/>
      <c r="D884" s="30"/>
      <c r="E884" s="46"/>
      <c r="F884" s="30"/>
      <c r="G884" s="30"/>
      <c r="H884" s="30"/>
      <c r="I884" s="30"/>
      <c r="J884" s="30"/>
      <c r="K884" s="30"/>
      <c r="L884" s="30"/>
      <c r="M884" s="30"/>
      <c r="N884" s="30"/>
      <c r="O884" s="30"/>
      <c r="P884" s="30"/>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c r="AU884" s="45"/>
      <c r="AV884" s="30"/>
      <c r="AW884" s="30"/>
      <c r="AX884" s="30"/>
      <c r="AY884" s="30"/>
      <c r="AZ884" s="30"/>
      <c r="BA884" s="30"/>
      <c r="BB884" s="30"/>
      <c r="BC884" s="30"/>
      <c r="BD884" s="30"/>
      <c r="BE884" s="30"/>
      <c r="BF884" s="30"/>
      <c r="BG884" s="30"/>
      <c r="BH884" s="30"/>
      <c r="BI884" s="30"/>
    </row>
    <row r="885" customFormat="false" ht="13.5" hidden="false" customHeight="true" outlineLevel="0" collapsed="false">
      <c r="A885" s="45"/>
      <c r="B885" s="30"/>
      <c r="C885" s="30"/>
      <c r="D885" s="30"/>
      <c r="E885" s="46"/>
      <c r="F885" s="30"/>
      <c r="G885" s="30"/>
      <c r="H885" s="30"/>
      <c r="I885" s="30"/>
      <c r="J885" s="30"/>
      <c r="K885" s="30"/>
      <c r="L885" s="30"/>
      <c r="M885" s="30"/>
      <c r="N885" s="30"/>
      <c r="O885" s="30"/>
      <c r="P885" s="30"/>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c r="AQ885" s="30"/>
      <c r="AR885" s="30"/>
      <c r="AS885" s="30"/>
      <c r="AT885" s="30"/>
      <c r="AU885" s="45"/>
      <c r="AV885" s="30"/>
      <c r="AW885" s="30"/>
      <c r="AX885" s="30"/>
      <c r="AY885" s="30"/>
      <c r="AZ885" s="30"/>
      <c r="BA885" s="30"/>
      <c r="BB885" s="30"/>
      <c r="BC885" s="30"/>
      <c r="BD885" s="30"/>
      <c r="BE885" s="30"/>
      <c r="BF885" s="30"/>
      <c r="BG885" s="30"/>
      <c r="BH885" s="30"/>
      <c r="BI885" s="30"/>
    </row>
    <row r="886" customFormat="false" ht="13.5" hidden="false" customHeight="true" outlineLevel="0" collapsed="false">
      <c r="A886" s="45"/>
      <c r="B886" s="30"/>
      <c r="C886" s="30"/>
      <c r="D886" s="30"/>
      <c r="E886" s="46"/>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c r="AU886" s="45"/>
      <c r="AV886" s="30"/>
      <c r="AW886" s="30"/>
      <c r="AX886" s="30"/>
      <c r="AY886" s="30"/>
      <c r="AZ886" s="30"/>
      <c r="BA886" s="30"/>
      <c r="BB886" s="30"/>
      <c r="BC886" s="30"/>
      <c r="BD886" s="30"/>
      <c r="BE886" s="30"/>
      <c r="BF886" s="30"/>
      <c r="BG886" s="30"/>
      <c r="BH886" s="30"/>
      <c r="BI886" s="30"/>
    </row>
    <row r="887" customFormat="false" ht="13.5" hidden="false" customHeight="true" outlineLevel="0" collapsed="false">
      <c r="A887" s="45"/>
      <c r="B887" s="30"/>
      <c r="C887" s="30"/>
      <c r="D887" s="30"/>
      <c r="E887" s="46"/>
      <c r="F887" s="30"/>
      <c r="G887" s="30"/>
      <c r="H887" s="30"/>
      <c r="I887" s="30"/>
      <c r="J887" s="30"/>
      <c r="K887" s="30"/>
      <c r="L887" s="30"/>
      <c r="M887" s="30"/>
      <c r="N887" s="30"/>
      <c r="O887" s="30"/>
      <c r="P887" s="30"/>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c r="AQ887" s="30"/>
      <c r="AR887" s="30"/>
      <c r="AS887" s="30"/>
      <c r="AT887" s="30"/>
      <c r="AU887" s="45"/>
      <c r="AV887" s="30"/>
      <c r="AW887" s="30"/>
      <c r="AX887" s="30"/>
      <c r="AY887" s="30"/>
      <c r="AZ887" s="30"/>
      <c r="BA887" s="30"/>
      <c r="BB887" s="30"/>
      <c r="BC887" s="30"/>
      <c r="BD887" s="30"/>
      <c r="BE887" s="30"/>
      <c r="BF887" s="30"/>
      <c r="BG887" s="30"/>
      <c r="BH887" s="30"/>
      <c r="BI887" s="30"/>
    </row>
    <row r="888" customFormat="false" ht="13.5" hidden="false" customHeight="true" outlineLevel="0" collapsed="false">
      <c r="A888" s="45"/>
      <c r="B888" s="30"/>
      <c r="C888" s="30"/>
      <c r="D888" s="30"/>
      <c r="E888" s="46"/>
      <c r="F888" s="30"/>
      <c r="G888" s="30"/>
      <c r="H888" s="30"/>
      <c r="I888" s="30"/>
      <c r="J888" s="30"/>
      <c r="K888" s="30"/>
      <c r="L888" s="30"/>
      <c r="M888" s="30"/>
      <c r="N888" s="30"/>
      <c r="O888" s="30"/>
      <c r="P888" s="30"/>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c r="AQ888" s="30"/>
      <c r="AR888" s="30"/>
      <c r="AS888" s="30"/>
      <c r="AT888" s="30"/>
      <c r="AU888" s="45"/>
      <c r="AV888" s="30"/>
      <c r="AW888" s="30"/>
      <c r="AX888" s="30"/>
      <c r="AY888" s="30"/>
      <c r="AZ888" s="30"/>
      <c r="BA888" s="30"/>
      <c r="BB888" s="30"/>
      <c r="BC888" s="30"/>
      <c r="BD888" s="30"/>
      <c r="BE888" s="30"/>
      <c r="BF888" s="30"/>
      <c r="BG888" s="30"/>
      <c r="BH888" s="30"/>
      <c r="BI888" s="30"/>
    </row>
    <row r="889" customFormat="false" ht="13.5" hidden="false" customHeight="true" outlineLevel="0" collapsed="false">
      <c r="A889" s="45"/>
      <c r="B889" s="30"/>
      <c r="C889" s="30"/>
      <c r="D889" s="30"/>
      <c r="E889" s="46"/>
      <c r="F889" s="30"/>
      <c r="G889" s="30"/>
      <c r="H889" s="30"/>
      <c r="I889" s="30"/>
      <c r="J889" s="30"/>
      <c r="K889" s="30"/>
      <c r="L889" s="30"/>
      <c r="M889" s="30"/>
      <c r="N889" s="30"/>
      <c r="O889" s="30"/>
      <c r="P889" s="30"/>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c r="AQ889" s="30"/>
      <c r="AR889" s="30"/>
      <c r="AS889" s="30"/>
      <c r="AT889" s="30"/>
      <c r="AU889" s="45"/>
      <c r="AV889" s="30"/>
      <c r="AW889" s="30"/>
      <c r="AX889" s="30"/>
      <c r="AY889" s="30"/>
      <c r="AZ889" s="30"/>
      <c r="BA889" s="30"/>
      <c r="BB889" s="30"/>
      <c r="BC889" s="30"/>
      <c r="BD889" s="30"/>
      <c r="BE889" s="30"/>
      <c r="BF889" s="30"/>
      <c r="BG889" s="30"/>
      <c r="BH889" s="30"/>
      <c r="BI889" s="30"/>
    </row>
    <row r="890" customFormat="false" ht="13.5" hidden="false" customHeight="true" outlineLevel="0" collapsed="false">
      <c r="A890" s="45"/>
      <c r="B890" s="30"/>
      <c r="C890" s="30"/>
      <c r="D890" s="30"/>
      <c r="E890" s="46"/>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c r="AQ890" s="30"/>
      <c r="AR890" s="30"/>
      <c r="AS890" s="30"/>
      <c r="AT890" s="30"/>
      <c r="AU890" s="45"/>
      <c r="AV890" s="30"/>
      <c r="AW890" s="30"/>
      <c r="AX890" s="30"/>
      <c r="AY890" s="30"/>
      <c r="AZ890" s="30"/>
      <c r="BA890" s="30"/>
      <c r="BB890" s="30"/>
      <c r="BC890" s="30"/>
      <c r="BD890" s="30"/>
      <c r="BE890" s="30"/>
      <c r="BF890" s="30"/>
      <c r="BG890" s="30"/>
      <c r="BH890" s="30"/>
      <c r="BI890" s="30"/>
    </row>
    <row r="891" customFormat="false" ht="13.5" hidden="false" customHeight="true" outlineLevel="0" collapsed="false">
      <c r="A891" s="45"/>
      <c r="B891" s="30"/>
      <c r="C891" s="30"/>
      <c r="D891" s="30"/>
      <c r="E891" s="46"/>
      <c r="F891" s="30"/>
      <c r="G891" s="30"/>
      <c r="H891" s="30"/>
      <c r="I891" s="30"/>
      <c r="J891" s="30"/>
      <c r="K891" s="30"/>
      <c r="L891" s="30"/>
      <c r="M891" s="30"/>
      <c r="N891" s="30"/>
      <c r="O891" s="30"/>
      <c r="P891" s="30"/>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c r="AQ891" s="30"/>
      <c r="AR891" s="30"/>
      <c r="AS891" s="30"/>
      <c r="AT891" s="30"/>
      <c r="AU891" s="45"/>
      <c r="AV891" s="30"/>
      <c r="AW891" s="30"/>
      <c r="AX891" s="30"/>
      <c r="AY891" s="30"/>
      <c r="AZ891" s="30"/>
      <c r="BA891" s="30"/>
      <c r="BB891" s="30"/>
      <c r="BC891" s="30"/>
      <c r="BD891" s="30"/>
      <c r="BE891" s="30"/>
      <c r="BF891" s="30"/>
      <c r="BG891" s="30"/>
      <c r="BH891" s="30"/>
      <c r="BI891" s="30"/>
    </row>
    <row r="892" customFormat="false" ht="13.5" hidden="false" customHeight="true" outlineLevel="0" collapsed="false">
      <c r="A892" s="45"/>
      <c r="B892" s="30"/>
      <c r="C892" s="30"/>
      <c r="D892" s="30"/>
      <c r="E892" s="46"/>
      <c r="F892" s="30"/>
      <c r="G892" s="30"/>
      <c r="H892" s="30"/>
      <c r="I892" s="30"/>
      <c r="J892" s="30"/>
      <c r="K892" s="30"/>
      <c r="L892" s="30"/>
      <c r="M892" s="30"/>
      <c r="N892" s="30"/>
      <c r="O892" s="30"/>
      <c r="P892" s="30"/>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c r="AQ892" s="30"/>
      <c r="AR892" s="30"/>
      <c r="AS892" s="30"/>
      <c r="AT892" s="30"/>
      <c r="AU892" s="45"/>
      <c r="AV892" s="30"/>
      <c r="AW892" s="30"/>
      <c r="AX892" s="30"/>
      <c r="AY892" s="30"/>
      <c r="AZ892" s="30"/>
      <c r="BA892" s="30"/>
      <c r="BB892" s="30"/>
      <c r="BC892" s="30"/>
      <c r="BD892" s="30"/>
      <c r="BE892" s="30"/>
      <c r="BF892" s="30"/>
      <c r="BG892" s="30"/>
      <c r="BH892" s="30"/>
      <c r="BI892" s="30"/>
    </row>
    <row r="893" customFormat="false" ht="13.5" hidden="false" customHeight="true" outlineLevel="0" collapsed="false">
      <c r="A893" s="45"/>
      <c r="B893" s="30"/>
      <c r="C893" s="30"/>
      <c r="D893" s="30"/>
      <c r="E893" s="46"/>
      <c r="F893" s="30"/>
      <c r="G893" s="30"/>
      <c r="H893" s="30"/>
      <c r="I893" s="30"/>
      <c r="J893" s="30"/>
      <c r="K893" s="30"/>
      <c r="L893" s="30"/>
      <c r="M893" s="30"/>
      <c r="N893" s="30"/>
      <c r="O893" s="30"/>
      <c r="P893" s="30"/>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c r="AQ893" s="30"/>
      <c r="AR893" s="30"/>
      <c r="AS893" s="30"/>
      <c r="AT893" s="30"/>
      <c r="AU893" s="45"/>
      <c r="AV893" s="30"/>
      <c r="AW893" s="30"/>
      <c r="AX893" s="30"/>
      <c r="AY893" s="30"/>
      <c r="AZ893" s="30"/>
      <c r="BA893" s="30"/>
      <c r="BB893" s="30"/>
      <c r="BC893" s="30"/>
      <c r="BD893" s="30"/>
      <c r="BE893" s="30"/>
      <c r="BF893" s="30"/>
      <c r="BG893" s="30"/>
      <c r="BH893" s="30"/>
      <c r="BI893" s="30"/>
    </row>
    <row r="894" customFormat="false" ht="13.5" hidden="false" customHeight="true" outlineLevel="0" collapsed="false">
      <c r="A894" s="45"/>
      <c r="B894" s="30"/>
      <c r="C894" s="30"/>
      <c r="D894" s="30"/>
      <c r="E894" s="46"/>
      <c r="F894" s="30"/>
      <c r="G894" s="30"/>
      <c r="H894" s="30"/>
      <c r="I894" s="30"/>
      <c r="J894" s="30"/>
      <c r="K894" s="30"/>
      <c r="L894" s="30"/>
      <c r="M894" s="30"/>
      <c r="N894" s="30"/>
      <c r="O894" s="30"/>
      <c r="P894" s="30"/>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c r="AQ894" s="30"/>
      <c r="AR894" s="30"/>
      <c r="AS894" s="30"/>
      <c r="AT894" s="30"/>
      <c r="AU894" s="45"/>
      <c r="AV894" s="30"/>
      <c r="AW894" s="30"/>
      <c r="AX894" s="30"/>
      <c r="AY894" s="30"/>
      <c r="AZ894" s="30"/>
      <c r="BA894" s="30"/>
      <c r="BB894" s="30"/>
      <c r="BC894" s="30"/>
      <c r="BD894" s="30"/>
      <c r="BE894" s="30"/>
      <c r="BF894" s="30"/>
      <c r="BG894" s="30"/>
      <c r="BH894" s="30"/>
      <c r="BI894" s="30"/>
    </row>
    <row r="895" customFormat="false" ht="13.5" hidden="false" customHeight="true" outlineLevel="0" collapsed="false">
      <c r="A895" s="45"/>
      <c r="B895" s="30"/>
      <c r="C895" s="30"/>
      <c r="D895" s="30"/>
      <c r="E895" s="46"/>
      <c r="F895" s="30"/>
      <c r="G895" s="30"/>
      <c r="H895" s="30"/>
      <c r="I895" s="30"/>
      <c r="J895" s="30"/>
      <c r="K895" s="30"/>
      <c r="L895" s="30"/>
      <c r="M895" s="30"/>
      <c r="N895" s="30"/>
      <c r="O895" s="30"/>
      <c r="P895" s="30"/>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c r="AQ895" s="30"/>
      <c r="AR895" s="30"/>
      <c r="AS895" s="30"/>
      <c r="AT895" s="30"/>
      <c r="AU895" s="45"/>
      <c r="AV895" s="30"/>
      <c r="AW895" s="30"/>
      <c r="AX895" s="30"/>
      <c r="AY895" s="30"/>
      <c r="AZ895" s="30"/>
      <c r="BA895" s="30"/>
      <c r="BB895" s="30"/>
      <c r="BC895" s="30"/>
      <c r="BD895" s="30"/>
      <c r="BE895" s="30"/>
      <c r="BF895" s="30"/>
      <c r="BG895" s="30"/>
      <c r="BH895" s="30"/>
      <c r="BI895" s="30"/>
    </row>
    <row r="896" customFormat="false" ht="13.5" hidden="false" customHeight="true" outlineLevel="0" collapsed="false">
      <c r="A896" s="45"/>
      <c r="B896" s="30"/>
      <c r="C896" s="30"/>
      <c r="D896" s="30"/>
      <c r="E896" s="46"/>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c r="AU896" s="45"/>
      <c r="AV896" s="30"/>
      <c r="AW896" s="30"/>
      <c r="AX896" s="30"/>
      <c r="AY896" s="30"/>
      <c r="AZ896" s="30"/>
      <c r="BA896" s="30"/>
      <c r="BB896" s="30"/>
      <c r="BC896" s="30"/>
      <c r="BD896" s="30"/>
      <c r="BE896" s="30"/>
      <c r="BF896" s="30"/>
      <c r="BG896" s="30"/>
      <c r="BH896" s="30"/>
      <c r="BI896" s="30"/>
    </row>
    <row r="897" customFormat="false" ht="13.5" hidden="false" customHeight="true" outlineLevel="0" collapsed="false">
      <c r="A897" s="45"/>
      <c r="B897" s="30"/>
      <c r="C897" s="30"/>
      <c r="D897" s="30"/>
      <c r="E897" s="46"/>
      <c r="F897" s="30"/>
      <c r="G897" s="30"/>
      <c r="H897" s="30"/>
      <c r="I897" s="30"/>
      <c r="J897" s="30"/>
      <c r="K897" s="30"/>
      <c r="L897" s="30"/>
      <c r="M897" s="30"/>
      <c r="N897" s="30"/>
      <c r="O897" s="30"/>
      <c r="P897" s="30"/>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c r="AQ897" s="30"/>
      <c r="AR897" s="30"/>
      <c r="AS897" s="30"/>
      <c r="AT897" s="30"/>
      <c r="AU897" s="45"/>
      <c r="AV897" s="30"/>
      <c r="AW897" s="30"/>
      <c r="AX897" s="30"/>
      <c r="AY897" s="30"/>
      <c r="AZ897" s="30"/>
      <c r="BA897" s="30"/>
      <c r="BB897" s="30"/>
      <c r="BC897" s="30"/>
      <c r="BD897" s="30"/>
      <c r="BE897" s="30"/>
      <c r="BF897" s="30"/>
      <c r="BG897" s="30"/>
      <c r="BH897" s="30"/>
      <c r="BI897" s="30"/>
    </row>
    <row r="898" customFormat="false" ht="13.5" hidden="false" customHeight="true" outlineLevel="0" collapsed="false">
      <c r="A898" s="45"/>
      <c r="B898" s="30"/>
      <c r="C898" s="30"/>
      <c r="D898" s="30"/>
      <c r="E898" s="46"/>
      <c r="F898" s="30"/>
      <c r="G898" s="30"/>
      <c r="H898" s="30"/>
      <c r="I898" s="30"/>
      <c r="J898" s="30"/>
      <c r="K898" s="30"/>
      <c r="L898" s="30"/>
      <c r="M898" s="30"/>
      <c r="N898" s="30"/>
      <c r="O898" s="30"/>
      <c r="P898" s="30"/>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c r="AQ898" s="30"/>
      <c r="AR898" s="30"/>
      <c r="AS898" s="30"/>
      <c r="AT898" s="30"/>
      <c r="AU898" s="45"/>
      <c r="AV898" s="30"/>
      <c r="AW898" s="30"/>
      <c r="AX898" s="30"/>
      <c r="AY898" s="30"/>
      <c r="AZ898" s="30"/>
      <c r="BA898" s="30"/>
      <c r="BB898" s="30"/>
      <c r="BC898" s="30"/>
      <c r="BD898" s="30"/>
      <c r="BE898" s="30"/>
      <c r="BF898" s="30"/>
      <c r="BG898" s="30"/>
      <c r="BH898" s="30"/>
      <c r="BI898" s="30"/>
    </row>
    <row r="899" customFormat="false" ht="13.5" hidden="false" customHeight="true" outlineLevel="0" collapsed="false">
      <c r="A899" s="45"/>
      <c r="B899" s="30"/>
      <c r="C899" s="30"/>
      <c r="D899" s="30"/>
      <c r="E899" s="46"/>
      <c r="F899" s="30"/>
      <c r="G899" s="30"/>
      <c r="H899" s="30"/>
      <c r="I899" s="30"/>
      <c r="J899" s="30"/>
      <c r="K899" s="30"/>
      <c r="L899" s="30"/>
      <c r="M899" s="30"/>
      <c r="N899" s="30"/>
      <c r="O899" s="30"/>
      <c r="P899" s="30"/>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c r="AQ899" s="30"/>
      <c r="AR899" s="30"/>
      <c r="AS899" s="30"/>
      <c r="AT899" s="30"/>
      <c r="AU899" s="45"/>
      <c r="AV899" s="30"/>
      <c r="AW899" s="30"/>
      <c r="AX899" s="30"/>
      <c r="AY899" s="30"/>
      <c r="AZ899" s="30"/>
      <c r="BA899" s="30"/>
      <c r="BB899" s="30"/>
      <c r="BC899" s="30"/>
      <c r="BD899" s="30"/>
      <c r="BE899" s="30"/>
      <c r="BF899" s="30"/>
      <c r="BG899" s="30"/>
      <c r="BH899" s="30"/>
      <c r="BI899" s="30"/>
    </row>
    <row r="900" customFormat="false" ht="13.5" hidden="false" customHeight="true" outlineLevel="0" collapsed="false">
      <c r="A900" s="45"/>
      <c r="B900" s="30"/>
      <c r="C900" s="30"/>
      <c r="D900" s="30"/>
      <c r="E900" s="46"/>
      <c r="F900" s="30"/>
      <c r="G900" s="30"/>
      <c r="H900" s="30"/>
      <c r="I900" s="30"/>
      <c r="J900" s="30"/>
      <c r="K900" s="30"/>
      <c r="L900" s="30"/>
      <c r="M900" s="30"/>
      <c r="N900" s="30"/>
      <c r="O900" s="30"/>
      <c r="P900" s="30"/>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c r="AQ900" s="30"/>
      <c r="AR900" s="30"/>
      <c r="AS900" s="30"/>
      <c r="AT900" s="30"/>
      <c r="AU900" s="45"/>
      <c r="AV900" s="30"/>
      <c r="AW900" s="30"/>
      <c r="AX900" s="30"/>
      <c r="AY900" s="30"/>
      <c r="AZ900" s="30"/>
      <c r="BA900" s="30"/>
      <c r="BB900" s="30"/>
      <c r="BC900" s="30"/>
      <c r="BD900" s="30"/>
      <c r="BE900" s="30"/>
      <c r="BF900" s="30"/>
      <c r="BG900" s="30"/>
      <c r="BH900" s="30"/>
      <c r="BI900" s="30"/>
    </row>
    <row r="901" customFormat="false" ht="13.5" hidden="false" customHeight="true" outlineLevel="0" collapsed="false">
      <c r="A901" s="45"/>
      <c r="B901" s="30"/>
      <c r="C901" s="30"/>
      <c r="D901" s="30"/>
      <c r="E901" s="46"/>
      <c r="F901" s="30"/>
      <c r="G901" s="30"/>
      <c r="H901" s="30"/>
      <c r="I901" s="30"/>
      <c r="J901" s="30"/>
      <c r="K901" s="30"/>
      <c r="L901" s="30"/>
      <c r="M901" s="30"/>
      <c r="N901" s="30"/>
      <c r="O901" s="30"/>
      <c r="P901" s="30"/>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c r="AQ901" s="30"/>
      <c r="AR901" s="30"/>
      <c r="AS901" s="30"/>
      <c r="AT901" s="30"/>
      <c r="AU901" s="45"/>
      <c r="AV901" s="30"/>
      <c r="AW901" s="30"/>
      <c r="AX901" s="30"/>
      <c r="AY901" s="30"/>
      <c r="AZ901" s="30"/>
      <c r="BA901" s="30"/>
      <c r="BB901" s="30"/>
      <c r="BC901" s="30"/>
      <c r="BD901" s="30"/>
      <c r="BE901" s="30"/>
      <c r="BF901" s="30"/>
      <c r="BG901" s="30"/>
      <c r="BH901" s="30"/>
      <c r="BI901" s="30"/>
    </row>
    <row r="902" customFormat="false" ht="13.5" hidden="false" customHeight="true" outlineLevel="0" collapsed="false">
      <c r="A902" s="45"/>
      <c r="B902" s="30"/>
      <c r="C902" s="30"/>
      <c r="D902" s="30"/>
      <c r="E902" s="46"/>
      <c r="F902" s="30"/>
      <c r="G902" s="30"/>
      <c r="H902" s="30"/>
      <c r="I902" s="30"/>
      <c r="J902" s="30"/>
      <c r="K902" s="30"/>
      <c r="L902" s="30"/>
      <c r="M902" s="30"/>
      <c r="N902" s="30"/>
      <c r="O902" s="30"/>
      <c r="P902" s="30"/>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c r="AQ902" s="30"/>
      <c r="AR902" s="30"/>
      <c r="AS902" s="30"/>
      <c r="AT902" s="30"/>
      <c r="AU902" s="45"/>
      <c r="AV902" s="30"/>
      <c r="AW902" s="30"/>
      <c r="AX902" s="30"/>
      <c r="AY902" s="30"/>
      <c r="AZ902" s="30"/>
      <c r="BA902" s="30"/>
      <c r="BB902" s="30"/>
      <c r="BC902" s="30"/>
      <c r="BD902" s="30"/>
      <c r="BE902" s="30"/>
      <c r="BF902" s="30"/>
      <c r="BG902" s="30"/>
      <c r="BH902" s="30"/>
      <c r="BI902" s="30"/>
    </row>
    <row r="903" customFormat="false" ht="13.5" hidden="false" customHeight="true" outlineLevel="0" collapsed="false">
      <c r="A903" s="45"/>
      <c r="B903" s="30"/>
      <c r="C903" s="30"/>
      <c r="D903" s="30"/>
      <c r="E903" s="46"/>
      <c r="F903" s="30"/>
      <c r="G903" s="30"/>
      <c r="H903" s="30"/>
      <c r="I903" s="30"/>
      <c r="J903" s="30"/>
      <c r="K903" s="30"/>
      <c r="L903" s="30"/>
      <c r="M903" s="30"/>
      <c r="N903" s="30"/>
      <c r="O903" s="30"/>
      <c r="P903" s="30"/>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c r="AQ903" s="30"/>
      <c r="AR903" s="30"/>
      <c r="AS903" s="30"/>
      <c r="AT903" s="30"/>
      <c r="AU903" s="45"/>
      <c r="AV903" s="30"/>
      <c r="AW903" s="30"/>
      <c r="AX903" s="30"/>
      <c r="AY903" s="30"/>
      <c r="AZ903" s="30"/>
      <c r="BA903" s="30"/>
      <c r="BB903" s="30"/>
      <c r="BC903" s="30"/>
      <c r="BD903" s="30"/>
      <c r="BE903" s="30"/>
      <c r="BF903" s="30"/>
      <c r="BG903" s="30"/>
      <c r="BH903" s="30"/>
      <c r="BI903" s="30"/>
    </row>
    <row r="904" customFormat="false" ht="13.5" hidden="false" customHeight="true" outlineLevel="0" collapsed="false">
      <c r="A904" s="45"/>
      <c r="B904" s="30"/>
      <c r="C904" s="30"/>
      <c r="D904" s="30"/>
      <c r="E904" s="46"/>
      <c r="F904" s="30"/>
      <c r="G904" s="30"/>
      <c r="H904" s="30"/>
      <c r="I904" s="30"/>
      <c r="J904" s="30"/>
      <c r="K904" s="30"/>
      <c r="L904" s="30"/>
      <c r="M904" s="30"/>
      <c r="N904" s="30"/>
      <c r="O904" s="30"/>
      <c r="P904" s="30"/>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c r="AQ904" s="30"/>
      <c r="AR904" s="30"/>
      <c r="AS904" s="30"/>
      <c r="AT904" s="30"/>
      <c r="AU904" s="45"/>
      <c r="AV904" s="30"/>
      <c r="AW904" s="30"/>
      <c r="AX904" s="30"/>
      <c r="AY904" s="30"/>
      <c r="AZ904" s="30"/>
      <c r="BA904" s="30"/>
      <c r="BB904" s="30"/>
      <c r="BC904" s="30"/>
      <c r="BD904" s="30"/>
      <c r="BE904" s="30"/>
      <c r="BF904" s="30"/>
      <c r="BG904" s="30"/>
      <c r="BH904" s="30"/>
      <c r="BI904" s="30"/>
    </row>
    <row r="905" customFormat="false" ht="13.5" hidden="false" customHeight="true" outlineLevel="0" collapsed="false">
      <c r="A905" s="45"/>
      <c r="B905" s="30"/>
      <c r="C905" s="30"/>
      <c r="D905" s="30"/>
      <c r="E905" s="46"/>
      <c r="F905" s="30"/>
      <c r="G905" s="30"/>
      <c r="H905" s="30"/>
      <c r="I905" s="30"/>
      <c r="J905" s="30"/>
      <c r="K905" s="30"/>
      <c r="L905" s="30"/>
      <c r="M905" s="30"/>
      <c r="N905" s="30"/>
      <c r="O905" s="30"/>
      <c r="P905" s="30"/>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c r="AU905" s="45"/>
      <c r="AV905" s="30"/>
      <c r="AW905" s="30"/>
      <c r="AX905" s="30"/>
      <c r="AY905" s="30"/>
      <c r="AZ905" s="30"/>
      <c r="BA905" s="30"/>
      <c r="BB905" s="30"/>
      <c r="BC905" s="30"/>
      <c r="BD905" s="30"/>
      <c r="BE905" s="30"/>
      <c r="BF905" s="30"/>
      <c r="BG905" s="30"/>
      <c r="BH905" s="30"/>
      <c r="BI905" s="30"/>
    </row>
    <row r="906" customFormat="false" ht="13.5" hidden="false" customHeight="true" outlineLevel="0" collapsed="false">
      <c r="A906" s="45"/>
      <c r="B906" s="30"/>
      <c r="C906" s="30"/>
      <c r="D906" s="30"/>
      <c r="E906" s="46"/>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c r="AU906" s="45"/>
      <c r="AV906" s="30"/>
      <c r="AW906" s="30"/>
      <c r="AX906" s="30"/>
      <c r="AY906" s="30"/>
      <c r="AZ906" s="30"/>
      <c r="BA906" s="30"/>
      <c r="BB906" s="30"/>
      <c r="BC906" s="30"/>
      <c r="BD906" s="30"/>
      <c r="BE906" s="30"/>
      <c r="BF906" s="30"/>
      <c r="BG906" s="30"/>
      <c r="BH906" s="30"/>
      <c r="BI906" s="30"/>
    </row>
    <row r="907" customFormat="false" ht="13.5" hidden="false" customHeight="true" outlineLevel="0" collapsed="false">
      <c r="A907" s="45"/>
      <c r="B907" s="30"/>
      <c r="C907" s="30"/>
      <c r="D907" s="30"/>
      <c r="E907" s="46"/>
      <c r="F907" s="30"/>
      <c r="G907" s="30"/>
      <c r="H907" s="30"/>
      <c r="I907" s="30"/>
      <c r="J907" s="30"/>
      <c r="K907" s="30"/>
      <c r="L907" s="30"/>
      <c r="M907" s="30"/>
      <c r="N907" s="30"/>
      <c r="O907" s="30"/>
      <c r="P907" s="30"/>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c r="AQ907" s="30"/>
      <c r="AR907" s="30"/>
      <c r="AS907" s="30"/>
      <c r="AT907" s="30"/>
      <c r="AU907" s="45"/>
      <c r="AV907" s="30"/>
      <c r="AW907" s="30"/>
      <c r="AX907" s="30"/>
      <c r="AY907" s="30"/>
      <c r="AZ907" s="30"/>
      <c r="BA907" s="30"/>
      <c r="BB907" s="30"/>
      <c r="BC907" s="30"/>
      <c r="BD907" s="30"/>
      <c r="BE907" s="30"/>
      <c r="BF907" s="30"/>
      <c r="BG907" s="30"/>
      <c r="BH907" s="30"/>
      <c r="BI907" s="30"/>
    </row>
    <row r="908" customFormat="false" ht="13.5" hidden="false" customHeight="true" outlineLevel="0" collapsed="false">
      <c r="A908" s="45"/>
      <c r="B908" s="30"/>
      <c r="C908" s="30"/>
      <c r="D908" s="30"/>
      <c r="E908" s="46"/>
      <c r="F908" s="30"/>
      <c r="G908" s="30"/>
      <c r="H908" s="30"/>
      <c r="I908" s="30"/>
      <c r="J908" s="30"/>
      <c r="K908" s="30"/>
      <c r="L908" s="30"/>
      <c r="M908" s="30"/>
      <c r="N908" s="30"/>
      <c r="O908" s="30"/>
      <c r="P908" s="30"/>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c r="AQ908" s="30"/>
      <c r="AR908" s="30"/>
      <c r="AS908" s="30"/>
      <c r="AT908" s="30"/>
      <c r="AU908" s="45"/>
      <c r="AV908" s="30"/>
      <c r="AW908" s="30"/>
      <c r="AX908" s="30"/>
      <c r="AY908" s="30"/>
      <c r="AZ908" s="30"/>
      <c r="BA908" s="30"/>
      <c r="BB908" s="30"/>
      <c r="BC908" s="30"/>
      <c r="BD908" s="30"/>
      <c r="BE908" s="30"/>
      <c r="BF908" s="30"/>
      <c r="BG908" s="30"/>
      <c r="BH908" s="30"/>
      <c r="BI908" s="30"/>
    </row>
    <row r="909" customFormat="false" ht="13.5" hidden="false" customHeight="true" outlineLevel="0" collapsed="false">
      <c r="A909" s="45"/>
      <c r="B909" s="30"/>
      <c r="C909" s="30"/>
      <c r="D909" s="30"/>
      <c r="E909" s="46"/>
      <c r="F909" s="30"/>
      <c r="G909" s="30"/>
      <c r="H909" s="30"/>
      <c r="I909" s="30"/>
      <c r="J909" s="30"/>
      <c r="K909" s="30"/>
      <c r="L909" s="30"/>
      <c r="M909" s="30"/>
      <c r="N909" s="30"/>
      <c r="O909" s="30"/>
      <c r="P909" s="30"/>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c r="AQ909" s="30"/>
      <c r="AR909" s="30"/>
      <c r="AS909" s="30"/>
      <c r="AT909" s="30"/>
      <c r="AU909" s="45"/>
      <c r="AV909" s="30"/>
      <c r="AW909" s="30"/>
      <c r="AX909" s="30"/>
      <c r="AY909" s="30"/>
      <c r="AZ909" s="30"/>
      <c r="BA909" s="30"/>
      <c r="BB909" s="30"/>
      <c r="BC909" s="30"/>
      <c r="BD909" s="30"/>
      <c r="BE909" s="30"/>
      <c r="BF909" s="30"/>
      <c r="BG909" s="30"/>
      <c r="BH909" s="30"/>
      <c r="BI909" s="30"/>
    </row>
    <row r="910" customFormat="false" ht="13.5" hidden="false" customHeight="true" outlineLevel="0" collapsed="false">
      <c r="A910" s="45"/>
      <c r="B910" s="30"/>
      <c r="C910" s="30"/>
      <c r="D910" s="30"/>
      <c r="E910" s="46"/>
      <c r="F910" s="30"/>
      <c r="G910" s="30"/>
      <c r="H910" s="30"/>
      <c r="I910" s="30"/>
      <c r="J910" s="30"/>
      <c r="K910" s="30"/>
      <c r="L910" s="30"/>
      <c r="M910" s="30"/>
      <c r="N910" s="30"/>
      <c r="O910" s="30"/>
      <c r="P910" s="30"/>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c r="AQ910" s="30"/>
      <c r="AR910" s="30"/>
      <c r="AS910" s="30"/>
      <c r="AT910" s="30"/>
      <c r="AU910" s="45"/>
      <c r="AV910" s="30"/>
      <c r="AW910" s="30"/>
      <c r="AX910" s="30"/>
      <c r="AY910" s="30"/>
      <c r="AZ910" s="30"/>
      <c r="BA910" s="30"/>
      <c r="BB910" s="30"/>
      <c r="BC910" s="30"/>
      <c r="BD910" s="30"/>
      <c r="BE910" s="30"/>
      <c r="BF910" s="30"/>
      <c r="BG910" s="30"/>
      <c r="BH910" s="30"/>
      <c r="BI910" s="30"/>
    </row>
    <row r="911" customFormat="false" ht="13.5" hidden="false" customHeight="true" outlineLevel="0" collapsed="false">
      <c r="A911" s="45"/>
      <c r="B911" s="30"/>
      <c r="C911" s="30"/>
      <c r="D911" s="30"/>
      <c r="E911" s="46"/>
      <c r="F911" s="30"/>
      <c r="G911" s="30"/>
      <c r="H911" s="30"/>
      <c r="I911" s="30"/>
      <c r="J911" s="30"/>
      <c r="K911" s="30"/>
      <c r="L911" s="30"/>
      <c r="M911" s="30"/>
      <c r="N911" s="30"/>
      <c r="O911" s="30"/>
      <c r="P911" s="30"/>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c r="AQ911" s="30"/>
      <c r="AR911" s="30"/>
      <c r="AS911" s="30"/>
      <c r="AT911" s="30"/>
      <c r="AU911" s="45"/>
      <c r="AV911" s="30"/>
      <c r="AW911" s="30"/>
      <c r="AX911" s="30"/>
      <c r="AY911" s="30"/>
      <c r="AZ911" s="30"/>
      <c r="BA911" s="30"/>
      <c r="BB911" s="30"/>
      <c r="BC911" s="30"/>
      <c r="BD911" s="30"/>
      <c r="BE911" s="30"/>
      <c r="BF911" s="30"/>
      <c r="BG911" s="30"/>
      <c r="BH911" s="30"/>
      <c r="BI911" s="30"/>
    </row>
    <row r="912" customFormat="false" ht="13.5" hidden="false" customHeight="true" outlineLevel="0" collapsed="false">
      <c r="A912" s="45"/>
      <c r="B912" s="30"/>
      <c r="C912" s="30"/>
      <c r="D912" s="30"/>
      <c r="E912" s="46"/>
      <c r="F912" s="30"/>
      <c r="G912" s="30"/>
      <c r="H912" s="30"/>
      <c r="I912" s="30"/>
      <c r="J912" s="30"/>
      <c r="K912" s="30"/>
      <c r="L912" s="30"/>
      <c r="M912" s="30"/>
      <c r="N912" s="30"/>
      <c r="O912" s="30"/>
      <c r="P912" s="30"/>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c r="AQ912" s="30"/>
      <c r="AR912" s="30"/>
      <c r="AS912" s="30"/>
      <c r="AT912" s="30"/>
      <c r="AU912" s="45"/>
      <c r="AV912" s="30"/>
      <c r="AW912" s="30"/>
      <c r="AX912" s="30"/>
      <c r="AY912" s="30"/>
      <c r="AZ912" s="30"/>
      <c r="BA912" s="30"/>
      <c r="BB912" s="30"/>
      <c r="BC912" s="30"/>
      <c r="BD912" s="30"/>
      <c r="BE912" s="30"/>
      <c r="BF912" s="30"/>
      <c r="BG912" s="30"/>
      <c r="BH912" s="30"/>
      <c r="BI912" s="30"/>
    </row>
    <row r="913" customFormat="false" ht="13.5" hidden="false" customHeight="true" outlineLevel="0" collapsed="false">
      <c r="A913" s="45"/>
      <c r="B913" s="30"/>
      <c r="C913" s="30"/>
      <c r="D913" s="30"/>
      <c r="E913" s="46"/>
      <c r="F913" s="30"/>
      <c r="G913" s="30"/>
      <c r="H913" s="30"/>
      <c r="I913" s="30"/>
      <c r="J913" s="30"/>
      <c r="K913" s="30"/>
      <c r="L913" s="30"/>
      <c r="M913" s="30"/>
      <c r="N913" s="30"/>
      <c r="O913" s="30"/>
      <c r="P913" s="30"/>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c r="AQ913" s="30"/>
      <c r="AR913" s="30"/>
      <c r="AS913" s="30"/>
      <c r="AT913" s="30"/>
      <c r="AU913" s="45"/>
      <c r="AV913" s="30"/>
      <c r="AW913" s="30"/>
      <c r="AX913" s="30"/>
      <c r="AY913" s="30"/>
      <c r="AZ913" s="30"/>
      <c r="BA913" s="30"/>
      <c r="BB913" s="30"/>
      <c r="BC913" s="30"/>
      <c r="BD913" s="30"/>
      <c r="BE913" s="30"/>
      <c r="BF913" s="30"/>
      <c r="BG913" s="30"/>
      <c r="BH913" s="30"/>
      <c r="BI913" s="30"/>
    </row>
    <row r="914" customFormat="false" ht="13.5" hidden="false" customHeight="true" outlineLevel="0" collapsed="false">
      <c r="A914" s="45"/>
      <c r="B914" s="30"/>
      <c r="C914" s="30"/>
      <c r="D914" s="30"/>
      <c r="E914" s="46"/>
      <c r="F914" s="30"/>
      <c r="G914" s="30"/>
      <c r="H914" s="30"/>
      <c r="I914" s="30"/>
      <c r="J914" s="30"/>
      <c r="K914" s="30"/>
      <c r="L914" s="30"/>
      <c r="M914" s="30"/>
      <c r="N914" s="30"/>
      <c r="O914" s="30"/>
      <c r="P914" s="30"/>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c r="AQ914" s="30"/>
      <c r="AR914" s="30"/>
      <c r="AS914" s="30"/>
      <c r="AT914" s="30"/>
      <c r="AU914" s="45"/>
      <c r="AV914" s="30"/>
      <c r="AW914" s="30"/>
      <c r="AX914" s="30"/>
      <c r="AY914" s="30"/>
      <c r="AZ914" s="30"/>
      <c r="BA914" s="30"/>
      <c r="BB914" s="30"/>
      <c r="BC914" s="30"/>
      <c r="BD914" s="30"/>
      <c r="BE914" s="30"/>
      <c r="BF914" s="30"/>
      <c r="BG914" s="30"/>
      <c r="BH914" s="30"/>
      <c r="BI914" s="30"/>
    </row>
    <row r="915" customFormat="false" ht="13.5" hidden="false" customHeight="true" outlineLevel="0" collapsed="false">
      <c r="A915" s="45"/>
      <c r="B915" s="30"/>
      <c r="C915" s="30"/>
      <c r="D915" s="30"/>
      <c r="E915" s="46"/>
      <c r="F915" s="30"/>
      <c r="G915" s="30"/>
      <c r="H915" s="30"/>
      <c r="I915" s="30"/>
      <c r="J915" s="30"/>
      <c r="K915" s="30"/>
      <c r="L915" s="30"/>
      <c r="M915" s="30"/>
      <c r="N915" s="30"/>
      <c r="O915" s="30"/>
      <c r="P915" s="30"/>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c r="AQ915" s="30"/>
      <c r="AR915" s="30"/>
      <c r="AS915" s="30"/>
      <c r="AT915" s="30"/>
      <c r="AU915" s="45"/>
      <c r="AV915" s="30"/>
      <c r="AW915" s="30"/>
      <c r="AX915" s="30"/>
      <c r="AY915" s="30"/>
      <c r="AZ915" s="30"/>
      <c r="BA915" s="30"/>
      <c r="BB915" s="30"/>
      <c r="BC915" s="30"/>
      <c r="BD915" s="30"/>
      <c r="BE915" s="30"/>
      <c r="BF915" s="30"/>
      <c r="BG915" s="30"/>
      <c r="BH915" s="30"/>
      <c r="BI915" s="30"/>
    </row>
    <row r="916" customFormat="false" ht="13.5" hidden="false" customHeight="true" outlineLevel="0" collapsed="false">
      <c r="A916" s="45"/>
      <c r="B916" s="30"/>
      <c r="C916" s="30"/>
      <c r="D916" s="30"/>
      <c r="E916" s="46"/>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c r="AU916" s="45"/>
      <c r="AV916" s="30"/>
      <c r="AW916" s="30"/>
      <c r="AX916" s="30"/>
      <c r="AY916" s="30"/>
      <c r="AZ916" s="30"/>
      <c r="BA916" s="30"/>
      <c r="BB916" s="30"/>
      <c r="BC916" s="30"/>
      <c r="BD916" s="30"/>
      <c r="BE916" s="30"/>
      <c r="BF916" s="30"/>
      <c r="BG916" s="30"/>
      <c r="BH916" s="30"/>
      <c r="BI916" s="30"/>
    </row>
    <row r="917" customFormat="false" ht="13.5" hidden="false" customHeight="true" outlineLevel="0" collapsed="false">
      <c r="A917" s="45"/>
      <c r="B917" s="30"/>
      <c r="C917" s="30"/>
      <c r="D917" s="30"/>
      <c r="E917" s="46"/>
      <c r="F917" s="30"/>
      <c r="G917" s="30"/>
      <c r="H917" s="30"/>
      <c r="I917" s="30"/>
      <c r="J917" s="30"/>
      <c r="K917" s="30"/>
      <c r="L917" s="30"/>
      <c r="M917" s="30"/>
      <c r="N917" s="30"/>
      <c r="O917" s="30"/>
      <c r="P917" s="30"/>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c r="AQ917" s="30"/>
      <c r="AR917" s="30"/>
      <c r="AS917" s="30"/>
      <c r="AT917" s="30"/>
      <c r="AU917" s="45"/>
      <c r="AV917" s="30"/>
      <c r="AW917" s="30"/>
      <c r="AX917" s="30"/>
      <c r="AY917" s="30"/>
      <c r="AZ917" s="30"/>
      <c r="BA917" s="30"/>
      <c r="BB917" s="30"/>
      <c r="BC917" s="30"/>
      <c r="BD917" s="30"/>
      <c r="BE917" s="30"/>
      <c r="BF917" s="30"/>
      <c r="BG917" s="30"/>
      <c r="BH917" s="30"/>
      <c r="BI917" s="30"/>
    </row>
    <row r="918" customFormat="false" ht="13.5" hidden="false" customHeight="true" outlineLevel="0" collapsed="false">
      <c r="A918" s="45"/>
      <c r="B918" s="30"/>
      <c r="C918" s="30"/>
      <c r="D918" s="30"/>
      <c r="E918" s="46"/>
      <c r="F918" s="30"/>
      <c r="G918" s="30"/>
      <c r="H918" s="30"/>
      <c r="I918" s="30"/>
      <c r="J918" s="30"/>
      <c r="K918" s="30"/>
      <c r="L918" s="30"/>
      <c r="M918" s="30"/>
      <c r="N918" s="30"/>
      <c r="O918" s="30"/>
      <c r="P918" s="30"/>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c r="AQ918" s="30"/>
      <c r="AR918" s="30"/>
      <c r="AS918" s="30"/>
      <c r="AT918" s="30"/>
      <c r="AU918" s="45"/>
      <c r="AV918" s="30"/>
      <c r="AW918" s="30"/>
      <c r="AX918" s="30"/>
      <c r="AY918" s="30"/>
      <c r="AZ918" s="30"/>
      <c r="BA918" s="30"/>
      <c r="BB918" s="30"/>
      <c r="BC918" s="30"/>
      <c r="BD918" s="30"/>
      <c r="BE918" s="30"/>
      <c r="BF918" s="30"/>
      <c r="BG918" s="30"/>
      <c r="BH918" s="30"/>
      <c r="BI918" s="30"/>
    </row>
    <row r="919" customFormat="false" ht="13.5" hidden="false" customHeight="true" outlineLevel="0" collapsed="false">
      <c r="A919" s="45"/>
      <c r="B919" s="30"/>
      <c r="C919" s="30"/>
      <c r="D919" s="30"/>
      <c r="E919" s="46"/>
      <c r="F919" s="30"/>
      <c r="G919" s="30"/>
      <c r="H919" s="30"/>
      <c r="I919" s="30"/>
      <c r="J919" s="30"/>
      <c r="K919" s="30"/>
      <c r="L919" s="30"/>
      <c r="M919" s="30"/>
      <c r="N919" s="30"/>
      <c r="O919" s="30"/>
      <c r="P919" s="30"/>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c r="AQ919" s="30"/>
      <c r="AR919" s="30"/>
      <c r="AS919" s="30"/>
      <c r="AT919" s="30"/>
      <c r="AU919" s="45"/>
      <c r="AV919" s="30"/>
      <c r="AW919" s="30"/>
      <c r="AX919" s="30"/>
      <c r="AY919" s="30"/>
      <c r="AZ919" s="30"/>
      <c r="BA919" s="30"/>
      <c r="BB919" s="30"/>
      <c r="BC919" s="30"/>
      <c r="BD919" s="30"/>
      <c r="BE919" s="30"/>
      <c r="BF919" s="30"/>
      <c r="BG919" s="30"/>
      <c r="BH919" s="30"/>
      <c r="BI919" s="30"/>
    </row>
    <row r="920" customFormat="false" ht="13.5" hidden="false" customHeight="true" outlineLevel="0" collapsed="false">
      <c r="A920" s="45"/>
      <c r="B920" s="30"/>
      <c r="C920" s="30"/>
      <c r="D920" s="30"/>
      <c r="E920" s="46"/>
      <c r="F920" s="30"/>
      <c r="G920" s="30"/>
      <c r="H920" s="30"/>
      <c r="I920" s="30"/>
      <c r="J920" s="30"/>
      <c r="K920" s="30"/>
      <c r="L920" s="30"/>
      <c r="M920" s="30"/>
      <c r="N920" s="30"/>
      <c r="O920" s="30"/>
      <c r="P920" s="30"/>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c r="AQ920" s="30"/>
      <c r="AR920" s="30"/>
      <c r="AS920" s="30"/>
      <c r="AT920" s="30"/>
      <c r="AU920" s="45"/>
      <c r="AV920" s="30"/>
      <c r="AW920" s="30"/>
      <c r="AX920" s="30"/>
      <c r="AY920" s="30"/>
      <c r="AZ920" s="30"/>
      <c r="BA920" s="30"/>
      <c r="BB920" s="30"/>
      <c r="BC920" s="30"/>
      <c r="BD920" s="30"/>
      <c r="BE920" s="30"/>
      <c r="BF920" s="30"/>
      <c r="BG920" s="30"/>
      <c r="BH920" s="30"/>
      <c r="BI920" s="30"/>
    </row>
    <row r="921" customFormat="false" ht="13.5" hidden="false" customHeight="true" outlineLevel="0" collapsed="false">
      <c r="A921" s="45"/>
      <c r="B921" s="30"/>
      <c r="C921" s="30"/>
      <c r="D921" s="30"/>
      <c r="E921" s="46"/>
      <c r="F921" s="30"/>
      <c r="G921" s="30"/>
      <c r="H921" s="30"/>
      <c r="I921" s="30"/>
      <c r="J921" s="30"/>
      <c r="K921" s="30"/>
      <c r="L921" s="30"/>
      <c r="M921" s="30"/>
      <c r="N921" s="30"/>
      <c r="O921" s="30"/>
      <c r="P921" s="30"/>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c r="AQ921" s="30"/>
      <c r="AR921" s="30"/>
      <c r="AS921" s="30"/>
      <c r="AT921" s="30"/>
      <c r="AU921" s="45"/>
      <c r="AV921" s="30"/>
      <c r="AW921" s="30"/>
      <c r="AX921" s="30"/>
      <c r="AY921" s="30"/>
      <c r="AZ921" s="30"/>
      <c r="BA921" s="30"/>
      <c r="BB921" s="30"/>
      <c r="BC921" s="30"/>
      <c r="BD921" s="30"/>
      <c r="BE921" s="30"/>
      <c r="BF921" s="30"/>
      <c r="BG921" s="30"/>
      <c r="BH921" s="30"/>
      <c r="BI921" s="30"/>
    </row>
    <row r="922" customFormat="false" ht="13.5" hidden="false" customHeight="true" outlineLevel="0" collapsed="false">
      <c r="A922" s="45"/>
      <c r="B922" s="30"/>
      <c r="C922" s="30"/>
      <c r="D922" s="30"/>
      <c r="E922" s="46"/>
      <c r="F922" s="30"/>
      <c r="G922" s="30"/>
      <c r="H922" s="30"/>
      <c r="I922" s="30"/>
      <c r="J922" s="30"/>
      <c r="K922" s="30"/>
      <c r="L922" s="30"/>
      <c r="M922" s="30"/>
      <c r="N922" s="30"/>
      <c r="O922" s="30"/>
      <c r="P922" s="30"/>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c r="AQ922" s="30"/>
      <c r="AR922" s="30"/>
      <c r="AS922" s="30"/>
      <c r="AT922" s="30"/>
      <c r="AU922" s="45"/>
      <c r="AV922" s="30"/>
      <c r="AW922" s="30"/>
      <c r="AX922" s="30"/>
      <c r="AY922" s="30"/>
      <c r="AZ922" s="30"/>
      <c r="BA922" s="30"/>
      <c r="BB922" s="30"/>
      <c r="BC922" s="30"/>
      <c r="BD922" s="30"/>
      <c r="BE922" s="30"/>
      <c r="BF922" s="30"/>
      <c r="BG922" s="30"/>
      <c r="BH922" s="30"/>
      <c r="BI922" s="30"/>
    </row>
    <row r="923" customFormat="false" ht="13.5" hidden="false" customHeight="true" outlineLevel="0" collapsed="false">
      <c r="A923" s="45"/>
      <c r="B923" s="30"/>
      <c r="C923" s="30"/>
      <c r="D923" s="30"/>
      <c r="E923" s="46"/>
      <c r="F923" s="30"/>
      <c r="G923" s="30"/>
      <c r="H923" s="30"/>
      <c r="I923" s="30"/>
      <c r="J923" s="30"/>
      <c r="K923" s="30"/>
      <c r="L923" s="30"/>
      <c r="M923" s="30"/>
      <c r="N923" s="30"/>
      <c r="O923" s="30"/>
      <c r="P923" s="30"/>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c r="AQ923" s="30"/>
      <c r="AR923" s="30"/>
      <c r="AS923" s="30"/>
      <c r="AT923" s="30"/>
      <c r="AU923" s="45"/>
      <c r="AV923" s="30"/>
      <c r="AW923" s="30"/>
      <c r="AX923" s="30"/>
      <c r="AY923" s="30"/>
      <c r="AZ923" s="30"/>
      <c r="BA923" s="30"/>
      <c r="BB923" s="30"/>
      <c r="BC923" s="30"/>
      <c r="BD923" s="30"/>
      <c r="BE923" s="30"/>
      <c r="BF923" s="30"/>
      <c r="BG923" s="30"/>
      <c r="BH923" s="30"/>
      <c r="BI923" s="30"/>
    </row>
    <row r="924" customFormat="false" ht="13.5" hidden="false" customHeight="true" outlineLevel="0" collapsed="false">
      <c r="A924" s="45"/>
      <c r="B924" s="30"/>
      <c r="C924" s="30"/>
      <c r="D924" s="30"/>
      <c r="E924" s="46"/>
      <c r="F924" s="30"/>
      <c r="G924" s="30"/>
      <c r="H924" s="30"/>
      <c r="I924" s="30"/>
      <c r="J924" s="30"/>
      <c r="K924" s="30"/>
      <c r="L924" s="30"/>
      <c r="M924" s="30"/>
      <c r="N924" s="30"/>
      <c r="O924" s="30"/>
      <c r="P924" s="30"/>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c r="AQ924" s="30"/>
      <c r="AR924" s="30"/>
      <c r="AS924" s="30"/>
      <c r="AT924" s="30"/>
      <c r="AU924" s="45"/>
      <c r="AV924" s="30"/>
      <c r="AW924" s="30"/>
      <c r="AX924" s="30"/>
      <c r="AY924" s="30"/>
      <c r="AZ924" s="30"/>
      <c r="BA924" s="30"/>
      <c r="BB924" s="30"/>
      <c r="BC924" s="30"/>
      <c r="BD924" s="30"/>
      <c r="BE924" s="30"/>
      <c r="BF924" s="30"/>
      <c r="BG924" s="30"/>
      <c r="BH924" s="30"/>
      <c r="BI924" s="30"/>
    </row>
    <row r="925" customFormat="false" ht="13.5" hidden="false" customHeight="true" outlineLevel="0" collapsed="false">
      <c r="A925" s="45"/>
      <c r="B925" s="30"/>
      <c r="C925" s="30"/>
      <c r="D925" s="30"/>
      <c r="E925" s="46"/>
      <c r="F925" s="30"/>
      <c r="G925" s="30"/>
      <c r="H925" s="30"/>
      <c r="I925" s="30"/>
      <c r="J925" s="30"/>
      <c r="K925" s="30"/>
      <c r="L925" s="30"/>
      <c r="M925" s="30"/>
      <c r="N925" s="30"/>
      <c r="O925" s="30"/>
      <c r="P925" s="30"/>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c r="AQ925" s="30"/>
      <c r="AR925" s="30"/>
      <c r="AS925" s="30"/>
      <c r="AT925" s="30"/>
      <c r="AU925" s="45"/>
      <c r="AV925" s="30"/>
      <c r="AW925" s="30"/>
      <c r="AX925" s="30"/>
      <c r="AY925" s="30"/>
      <c r="AZ925" s="30"/>
      <c r="BA925" s="30"/>
      <c r="BB925" s="30"/>
      <c r="BC925" s="30"/>
      <c r="BD925" s="30"/>
      <c r="BE925" s="30"/>
      <c r="BF925" s="30"/>
      <c r="BG925" s="30"/>
      <c r="BH925" s="30"/>
      <c r="BI925" s="30"/>
    </row>
    <row r="926" customFormat="false" ht="13.5" hidden="false" customHeight="true" outlineLevel="0" collapsed="false">
      <c r="A926" s="45"/>
      <c r="B926" s="30"/>
      <c r="C926" s="30"/>
      <c r="D926" s="30"/>
      <c r="E926" s="46"/>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c r="AU926" s="45"/>
      <c r="AV926" s="30"/>
      <c r="AW926" s="30"/>
      <c r="AX926" s="30"/>
      <c r="AY926" s="30"/>
      <c r="AZ926" s="30"/>
      <c r="BA926" s="30"/>
      <c r="BB926" s="30"/>
      <c r="BC926" s="30"/>
      <c r="BD926" s="30"/>
      <c r="BE926" s="30"/>
      <c r="BF926" s="30"/>
      <c r="BG926" s="30"/>
      <c r="BH926" s="30"/>
      <c r="BI926" s="30"/>
    </row>
    <row r="927" customFormat="false" ht="13.5" hidden="false" customHeight="true" outlineLevel="0" collapsed="false">
      <c r="A927" s="45"/>
      <c r="B927" s="30"/>
      <c r="C927" s="30"/>
      <c r="D927" s="30"/>
      <c r="E927" s="46"/>
      <c r="F927" s="30"/>
      <c r="G927" s="30"/>
      <c r="H927" s="30"/>
      <c r="I927" s="30"/>
      <c r="J927" s="30"/>
      <c r="K927" s="30"/>
      <c r="L927" s="30"/>
      <c r="M927" s="30"/>
      <c r="N927" s="30"/>
      <c r="O927" s="30"/>
      <c r="P927" s="30"/>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c r="AQ927" s="30"/>
      <c r="AR927" s="30"/>
      <c r="AS927" s="30"/>
      <c r="AT927" s="30"/>
      <c r="AU927" s="45"/>
      <c r="AV927" s="30"/>
      <c r="AW927" s="30"/>
      <c r="AX927" s="30"/>
      <c r="AY927" s="30"/>
      <c r="AZ927" s="30"/>
      <c r="BA927" s="30"/>
      <c r="BB927" s="30"/>
      <c r="BC927" s="30"/>
      <c r="BD927" s="30"/>
      <c r="BE927" s="30"/>
      <c r="BF927" s="30"/>
      <c r="BG927" s="30"/>
      <c r="BH927" s="30"/>
      <c r="BI927" s="30"/>
    </row>
    <row r="928" customFormat="false" ht="13.5" hidden="false" customHeight="true" outlineLevel="0" collapsed="false">
      <c r="A928" s="45"/>
      <c r="B928" s="30"/>
      <c r="C928" s="30"/>
      <c r="D928" s="30"/>
      <c r="E928" s="46"/>
      <c r="F928" s="30"/>
      <c r="G928" s="30"/>
      <c r="H928" s="30"/>
      <c r="I928" s="30"/>
      <c r="J928" s="30"/>
      <c r="K928" s="30"/>
      <c r="L928" s="30"/>
      <c r="M928" s="30"/>
      <c r="N928" s="30"/>
      <c r="O928" s="30"/>
      <c r="P928" s="30"/>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c r="AQ928" s="30"/>
      <c r="AR928" s="30"/>
      <c r="AS928" s="30"/>
      <c r="AT928" s="30"/>
      <c r="AU928" s="45"/>
      <c r="AV928" s="30"/>
      <c r="AW928" s="30"/>
      <c r="AX928" s="30"/>
      <c r="AY928" s="30"/>
      <c r="AZ928" s="30"/>
      <c r="BA928" s="30"/>
      <c r="BB928" s="30"/>
      <c r="BC928" s="30"/>
      <c r="BD928" s="30"/>
      <c r="BE928" s="30"/>
      <c r="BF928" s="30"/>
      <c r="BG928" s="30"/>
      <c r="BH928" s="30"/>
      <c r="BI928" s="30"/>
    </row>
    <row r="929" customFormat="false" ht="13.5" hidden="false" customHeight="true" outlineLevel="0" collapsed="false">
      <c r="A929" s="45"/>
      <c r="B929" s="30"/>
      <c r="C929" s="30"/>
      <c r="D929" s="30"/>
      <c r="E929" s="46"/>
      <c r="F929" s="30"/>
      <c r="G929" s="30"/>
      <c r="H929" s="30"/>
      <c r="I929" s="30"/>
      <c r="J929" s="30"/>
      <c r="K929" s="30"/>
      <c r="L929" s="30"/>
      <c r="M929" s="30"/>
      <c r="N929" s="30"/>
      <c r="O929" s="30"/>
      <c r="P929" s="30"/>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c r="AQ929" s="30"/>
      <c r="AR929" s="30"/>
      <c r="AS929" s="30"/>
      <c r="AT929" s="30"/>
      <c r="AU929" s="45"/>
      <c r="AV929" s="30"/>
      <c r="AW929" s="30"/>
      <c r="AX929" s="30"/>
      <c r="AY929" s="30"/>
      <c r="AZ929" s="30"/>
      <c r="BA929" s="30"/>
      <c r="BB929" s="30"/>
      <c r="BC929" s="30"/>
      <c r="BD929" s="30"/>
      <c r="BE929" s="30"/>
      <c r="BF929" s="30"/>
      <c r="BG929" s="30"/>
      <c r="BH929" s="30"/>
      <c r="BI929" s="30"/>
    </row>
    <row r="930" customFormat="false" ht="13.5" hidden="false" customHeight="true" outlineLevel="0" collapsed="false">
      <c r="A930" s="45"/>
      <c r="B930" s="30"/>
      <c r="C930" s="30"/>
      <c r="D930" s="30"/>
      <c r="E930" s="46"/>
      <c r="F930" s="30"/>
      <c r="G930" s="30"/>
      <c r="H930" s="30"/>
      <c r="I930" s="30"/>
      <c r="J930" s="30"/>
      <c r="K930" s="30"/>
      <c r="L930" s="30"/>
      <c r="M930" s="30"/>
      <c r="N930" s="30"/>
      <c r="O930" s="30"/>
      <c r="P930" s="30"/>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c r="AQ930" s="30"/>
      <c r="AR930" s="30"/>
      <c r="AS930" s="30"/>
      <c r="AT930" s="30"/>
      <c r="AU930" s="45"/>
      <c r="AV930" s="30"/>
      <c r="AW930" s="30"/>
      <c r="AX930" s="30"/>
      <c r="AY930" s="30"/>
      <c r="AZ930" s="30"/>
      <c r="BA930" s="30"/>
      <c r="BB930" s="30"/>
      <c r="BC930" s="30"/>
      <c r="BD930" s="30"/>
      <c r="BE930" s="30"/>
      <c r="BF930" s="30"/>
      <c r="BG930" s="30"/>
      <c r="BH930" s="30"/>
      <c r="BI930" s="30"/>
    </row>
    <row r="931" customFormat="false" ht="13.5" hidden="false" customHeight="true" outlineLevel="0" collapsed="false">
      <c r="A931" s="45"/>
      <c r="B931" s="30"/>
      <c r="C931" s="30"/>
      <c r="D931" s="30"/>
      <c r="E931" s="46"/>
      <c r="F931" s="30"/>
      <c r="G931" s="30"/>
      <c r="H931" s="30"/>
      <c r="I931" s="30"/>
      <c r="J931" s="30"/>
      <c r="K931" s="30"/>
      <c r="L931" s="30"/>
      <c r="M931" s="30"/>
      <c r="N931" s="30"/>
      <c r="O931" s="30"/>
      <c r="P931" s="30"/>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c r="AQ931" s="30"/>
      <c r="AR931" s="30"/>
      <c r="AS931" s="30"/>
      <c r="AT931" s="30"/>
      <c r="AU931" s="45"/>
      <c r="AV931" s="30"/>
      <c r="AW931" s="30"/>
      <c r="AX931" s="30"/>
      <c r="AY931" s="30"/>
      <c r="AZ931" s="30"/>
      <c r="BA931" s="30"/>
      <c r="BB931" s="30"/>
      <c r="BC931" s="30"/>
      <c r="BD931" s="30"/>
      <c r="BE931" s="30"/>
      <c r="BF931" s="30"/>
      <c r="BG931" s="30"/>
      <c r="BH931" s="30"/>
      <c r="BI931" s="30"/>
    </row>
    <row r="932" customFormat="false" ht="13.5" hidden="false" customHeight="true" outlineLevel="0" collapsed="false">
      <c r="A932" s="45"/>
      <c r="B932" s="30"/>
      <c r="C932" s="30"/>
      <c r="D932" s="30"/>
      <c r="E932" s="46"/>
      <c r="F932" s="30"/>
      <c r="G932" s="30"/>
      <c r="H932" s="30"/>
      <c r="I932" s="30"/>
      <c r="J932" s="30"/>
      <c r="K932" s="30"/>
      <c r="L932" s="30"/>
      <c r="M932" s="30"/>
      <c r="N932" s="30"/>
      <c r="O932" s="30"/>
      <c r="P932" s="30"/>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c r="AQ932" s="30"/>
      <c r="AR932" s="30"/>
      <c r="AS932" s="30"/>
      <c r="AT932" s="30"/>
      <c r="AU932" s="45"/>
      <c r="AV932" s="30"/>
      <c r="AW932" s="30"/>
      <c r="AX932" s="30"/>
      <c r="AY932" s="30"/>
      <c r="AZ932" s="30"/>
      <c r="BA932" s="30"/>
      <c r="BB932" s="30"/>
      <c r="BC932" s="30"/>
      <c r="BD932" s="30"/>
      <c r="BE932" s="30"/>
      <c r="BF932" s="30"/>
      <c r="BG932" s="30"/>
      <c r="BH932" s="30"/>
      <c r="BI932" s="30"/>
    </row>
    <row r="933" customFormat="false" ht="13.5" hidden="false" customHeight="true" outlineLevel="0" collapsed="false">
      <c r="A933" s="45"/>
      <c r="B933" s="30"/>
      <c r="C933" s="30"/>
      <c r="D933" s="30"/>
      <c r="E933" s="46"/>
      <c r="F933" s="30"/>
      <c r="G933" s="30"/>
      <c r="H933" s="30"/>
      <c r="I933" s="30"/>
      <c r="J933" s="30"/>
      <c r="K933" s="30"/>
      <c r="L933" s="30"/>
      <c r="M933" s="30"/>
      <c r="N933" s="30"/>
      <c r="O933" s="30"/>
      <c r="P933" s="30"/>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c r="AQ933" s="30"/>
      <c r="AR933" s="30"/>
      <c r="AS933" s="30"/>
      <c r="AT933" s="30"/>
      <c r="AU933" s="45"/>
      <c r="AV933" s="30"/>
      <c r="AW933" s="30"/>
      <c r="AX933" s="30"/>
      <c r="AY933" s="30"/>
      <c r="AZ933" s="30"/>
      <c r="BA933" s="30"/>
      <c r="BB933" s="30"/>
      <c r="BC933" s="30"/>
      <c r="BD933" s="30"/>
      <c r="BE933" s="30"/>
      <c r="BF933" s="30"/>
      <c r="BG933" s="30"/>
      <c r="BH933" s="30"/>
      <c r="BI933" s="30"/>
    </row>
    <row r="934" customFormat="false" ht="13.5" hidden="false" customHeight="true" outlineLevel="0" collapsed="false">
      <c r="A934" s="45"/>
      <c r="B934" s="30"/>
      <c r="C934" s="30"/>
      <c r="D934" s="30"/>
      <c r="E934" s="46"/>
      <c r="F934" s="30"/>
      <c r="G934" s="30"/>
      <c r="H934" s="30"/>
      <c r="I934" s="30"/>
      <c r="J934" s="30"/>
      <c r="K934" s="30"/>
      <c r="L934" s="30"/>
      <c r="M934" s="30"/>
      <c r="N934" s="30"/>
      <c r="O934" s="30"/>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c r="AU934" s="45"/>
      <c r="AV934" s="30"/>
      <c r="AW934" s="30"/>
      <c r="AX934" s="30"/>
      <c r="AY934" s="30"/>
      <c r="AZ934" s="30"/>
      <c r="BA934" s="30"/>
      <c r="BB934" s="30"/>
      <c r="BC934" s="30"/>
      <c r="BD934" s="30"/>
      <c r="BE934" s="30"/>
      <c r="BF934" s="30"/>
      <c r="BG934" s="30"/>
      <c r="BH934" s="30"/>
      <c r="BI934" s="30"/>
    </row>
    <row r="935" customFormat="false" ht="13.5" hidden="false" customHeight="true" outlineLevel="0" collapsed="false">
      <c r="A935" s="45"/>
      <c r="B935" s="30"/>
      <c r="C935" s="30"/>
      <c r="D935" s="30"/>
      <c r="E935" s="46"/>
      <c r="F935" s="30"/>
      <c r="G935" s="30"/>
      <c r="H935" s="30"/>
      <c r="I935" s="30"/>
      <c r="J935" s="30"/>
      <c r="K935" s="30"/>
      <c r="L935" s="30"/>
      <c r="M935" s="30"/>
      <c r="N935" s="30"/>
      <c r="O935" s="30"/>
      <c r="P935" s="30"/>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c r="AQ935" s="30"/>
      <c r="AR935" s="30"/>
      <c r="AS935" s="30"/>
      <c r="AT935" s="30"/>
      <c r="AU935" s="45"/>
      <c r="AV935" s="30"/>
      <c r="AW935" s="30"/>
      <c r="AX935" s="30"/>
      <c r="AY935" s="30"/>
      <c r="AZ935" s="30"/>
      <c r="BA935" s="30"/>
      <c r="BB935" s="30"/>
      <c r="BC935" s="30"/>
      <c r="BD935" s="30"/>
      <c r="BE935" s="30"/>
      <c r="BF935" s="30"/>
      <c r="BG935" s="30"/>
      <c r="BH935" s="30"/>
      <c r="BI935" s="30"/>
    </row>
    <row r="936" customFormat="false" ht="13.5" hidden="false" customHeight="true" outlineLevel="0" collapsed="false">
      <c r="A936" s="45"/>
      <c r="B936" s="30"/>
      <c r="C936" s="30"/>
      <c r="D936" s="30"/>
      <c r="E936" s="46"/>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c r="AU936" s="45"/>
      <c r="AV936" s="30"/>
      <c r="AW936" s="30"/>
      <c r="AX936" s="30"/>
      <c r="AY936" s="30"/>
      <c r="AZ936" s="30"/>
      <c r="BA936" s="30"/>
      <c r="BB936" s="30"/>
      <c r="BC936" s="30"/>
      <c r="BD936" s="30"/>
      <c r="BE936" s="30"/>
      <c r="BF936" s="30"/>
      <c r="BG936" s="30"/>
      <c r="BH936" s="30"/>
      <c r="BI936" s="30"/>
    </row>
    <row r="937" customFormat="false" ht="13.5" hidden="false" customHeight="true" outlineLevel="0" collapsed="false">
      <c r="A937" s="45"/>
      <c r="B937" s="30"/>
      <c r="C937" s="30"/>
      <c r="D937" s="30"/>
      <c r="E937" s="46"/>
      <c r="F937" s="30"/>
      <c r="G937" s="30"/>
      <c r="H937" s="30"/>
      <c r="I937" s="30"/>
      <c r="J937" s="30"/>
      <c r="K937" s="30"/>
      <c r="L937" s="30"/>
      <c r="M937" s="30"/>
      <c r="N937" s="30"/>
      <c r="O937" s="30"/>
      <c r="P937" s="30"/>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c r="AQ937" s="30"/>
      <c r="AR937" s="30"/>
      <c r="AS937" s="30"/>
      <c r="AT937" s="30"/>
      <c r="AU937" s="45"/>
      <c r="AV937" s="30"/>
      <c r="AW937" s="30"/>
      <c r="AX937" s="30"/>
      <c r="AY937" s="30"/>
      <c r="AZ937" s="30"/>
      <c r="BA937" s="30"/>
      <c r="BB937" s="30"/>
      <c r="BC937" s="30"/>
      <c r="BD937" s="30"/>
      <c r="BE937" s="30"/>
      <c r="BF937" s="30"/>
      <c r="BG937" s="30"/>
      <c r="BH937" s="30"/>
      <c r="BI937" s="30"/>
    </row>
    <row r="938" customFormat="false" ht="13.5" hidden="false" customHeight="true" outlineLevel="0" collapsed="false">
      <c r="A938" s="45"/>
      <c r="B938" s="30"/>
      <c r="C938" s="30"/>
      <c r="D938" s="30"/>
      <c r="E938" s="46"/>
      <c r="F938" s="30"/>
      <c r="G938" s="30"/>
      <c r="H938" s="30"/>
      <c r="I938" s="30"/>
      <c r="J938" s="30"/>
      <c r="K938" s="30"/>
      <c r="L938" s="30"/>
      <c r="M938" s="30"/>
      <c r="N938" s="30"/>
      <c r="O938" s="30"/>
      <c r="P938" s="30"/>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c r="AQ938" s="30"/>
      <c r="AR938" s="30"/>
      <c r="AS938" s="30"/>
      <c r="AT938" s="30"/>
      <c r="AU938" s="45"/>
      <c r="AV938" s="30"/>
      <c r="AW938" s="30"/>
      <c r="AX938" s="30"/>
      <c r="AY938" s="30"/>
      <c r="AZ938" s="30"/>
      <c r="BA938" s="30"/>
      <c r="BB938" s="30"/>
      <c r="BC938" s="30"/>
      <c r="BD938" s="30"/>
      <c r="BE938" s="30"/>
      <c r="BF938" s="30"/>
      <c r="BG938" s="30"/>
      <c r="BH938" s="30"/>
      <c r="BI938" s="30"/>
    </row>
    <row r="939" customFormat="false" ht="13.5" hidden="false" customHeight="true" outlineLevel="0" collapsed="false">
      <c r="A939" s="45"/>
      <c r="B939" s="30"/>
      <c r="C939" s="30"/>
      <c r="D939" s="30"/>
      <c r="E939" s="46"/>
      <c r="F939" s="30"/>
      <c r="G939" s="30"/>
      <c r="H939" s="30"/>
      <c r="I939" s="30"/>
      <c r="J939" s="30"/>
      <c r="K939" s="30"/>
      <c r="L939" s="30"/>
      <c r="M939" s="30"/>
      <c r="N939" s="30"/>
      <c r="O939" s="30"/>
      <c r="P939" s="30"/>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c r="AQ939" s="30"/>
      <c r="AR939" s="30"/>
      <c r="AS939" s="30"/>
      <c r="AT939" s="30"/>
      <c r="AU939" s="45"/>
      <c r="AV939" s="30"/>
      <c r="AW939" s="30"/>
      <c r="AX939" s="30"/>
      <c r="AY939" s="30"/>
      <c r="AZ939" s="30"/>
      <c r="BA939" s="30"/>
      <c r="BB939" s="30"/>
      <c r="BC939" s="30"/>
      <c r="BD939" s="30"/>
      <c r="BE939" s="30"/>
      <c r="BF939" s="30"/>
      <c r="BG939" s="30"/>
      <c r="BH939" s="30"/>
      <c r="BI939" s="30"/>
    </row>
    <row r="940" customFormat="false" ht="13.5" hidden="false" customHeight="true" outlineLevel="0" collapsed="false">
      <c r="A940" s="45"/>
      <c r="B940" s="30"/>
      <c r="C940" s="30"/>
      <c r="D940" s="30"/>
      <c r="E940" s="46"/>
      <c r="F940" s="30"/>
      <c r="G940" s="30"/>
      <c r="H940" s="30"/>
      <c r="I940" s="30"/>
      <c r="J940" s="30"/>
      <c r="K940" s="30"/>
      <c r="L940" s="30"/>
      <c r="M940" s="30"/>
      <c r="N940" s="30"/>
      <c r="O940" s="30"/>
      <c r="P940" s="30"/>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c r="AQ940" s="30"/>
      <c r="AR940" s="30"/>
      <c r="AS940" s="30"/>
      <c r="AT940" s="30"/>
      <c r="AU940" s="45"/>
      <c r="AV940" s="30"/>
      <c r="AW940" s="30"/>
      <c r="AX940" s="30"/>
      <c r="AY940" s="30"/>
      <c r="AZ940" s="30"/>
      <c r="BA940" s="30"/>
      <c r="BB940" s="30"/>
      <c r="BC940" s="30"/>
      <c r="BD940" s="30"/>
      <c r="BE940" s="30"/>
      <c r="BF940" s="30"/>
      <c r="BG940" s="30"/>
      <c r="BH940" s="30"/>
      <c r="BI940" s="30"/>
    </row>
    <row r="941" customFormat="false" ht="13.5" hidden="false" customHeight="true" outlineLevel="0" collapsed="false">
      <c r="A941" s="45"/>
      <c r="B941" s="30"/>
      <c r="C941" s="30"/>
      <c r="D941" s="30"/>
      <c r="E941" s="46"/>
      <c r="F941" s="30"/>
      <c r="G941" s="30"/>
      <c r="H941" s="30"/>
      <c r="I941" s="30"/>
      <c r="J941" s="30"/>
      <c r="K941" s="30"/>
      <c r="L941" s="30"/>
      <c r="M941" s="30"/>
      <c r="N941" s="30"/>
      <c r="O941" s="30"/>
      <c r="P941" s="30"/>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c r="AQ941" s="30"/>
      <c r="AR941" s="30"/>
      <c r="AS941" s="30"/>
      <c r="AT941" s="30"/>
      <c r="AU941" s="45"/>
      <c r="AV941" s="30"/>
      <c r="AW941" s="30"/>
      <c r="AX941" s="30"/>
      <c r="AY941" s="30"/>
      <c r="AZ941" s="30"/>
      <c r="BA941" s="30"/>
      <c r="BB941" s="30"/>
      <c r="BC941" s="30"/>
      <c r="BD941" s="30"/>
      <c r="BE941" s="30"/>
      <c r="BF941" s="30"/>
      <c r="BG941" s="30"/>
      <c r="BH941" s="30"/>
      <c r="BI941" s="30"/>
    </row>
    <row r="942" customFormat="false" ht="13.5" hidden="false" customHeight="true" outlineLevel="0" collapsed="false">
      <c r="A942" s="45"/>
      <c r="B942" s="30"/>
      <c r="C942" s="30"/>
      <c r="D942" s="30"/>
      <c r="E942" s="46"/>
      <c r="F942" s="30"/>
      <c r="G942" s="30"/>
      <c r="H942" s="30"/>
      <c r="I942" s="30"/>
      <c r="J942" s="30"/>
      <c r="K942" s="30"/>
      <c r="L942" s="30"/>
      <c r="M942" s="30"/>
      <c r="N942" s="30"/>
      <c r="O942" s="30"/>
      <c r="P942" s="30"/>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c r="AQ942" s="30"/>
      <c r="AR942" s="30"/>
      <c r="AS942" s="30"/>
      <c r="AT942" s="30"/>
      <c r="AU942" s="45"/>
      <c r="AV942" s="30"/>
      <c r="AW942" s="30"/>
      <c r="AX942" s="30"/>
      <c r="AY942" s="30"/>
      <c r="AZ942" s="30"/>
      <c r="BA942" s="30"/>
      <c r="BB942" s="30"/>
      <c r="BC942" s="30"/>
      <c r="BD942" s="30"/>
      <c r="BE942" s="30"/>
      <c r="BF942" s="30"/>
      <c r="BG942" s="30"/>
      <c r="BH942" s="30"/>
      <c r="BI942" s="30"/>
    </row>
    <row r="943" customFormat="false" ht="13.5" hidden="false" customHeight="true" outlineLevel="0" collapsed="false">
      <c r="A943" s="45"/>
      <c r="B943" s="30"/>
      <c r="C943" s="30"/>
      <c r="D943" s="30"/>
      <c r="E943" s="46"/>
      <c r="F943" s="30"/>
      <c r="G943" s="30"/>
      <c r="H943" s="30"/>
      <c r="I943" s="30"/>
      <c r="J943" s="30"/>
      <c r="K943" s="30"/>
      <c r="L943" s="30"/>
      <c r="M943" s="30"/>
      <c r="N943" s="30"/>
      <c r="O943" s="30"/>
      <c r="P943" s="30"/>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c r="AU943" s="45"/>
      <c r="AV943" s="30"/>
      <c r="AW943" s="30"/>
      <c r="AX943" s="30"/>
      <c r="AY943" s="30"/>
      <c r="AZ943" s="30"/>
      <c r="BA943" s="30"/>
      <c r="BB943" s="30"/>
      <c r="BC943" s="30"/>
      <c r="BD943" s="30"/>
      <c r="BE943" s="30"/>
      <c r="BF943" s="30"/>
      <c r="BG943" s="30"/>
      <c r="BH943" s="30"/>
      <c r="BI943" s="30"/>
    </row>
    <row r="944" customFormat="false" ht="13.5" hidden="false" customHeight="true" outlineLevel="0" collapsed="false">
      <c r="A944" s="45"/>
      <c r="B944" s="30"/>
      <c r="C944" s="30"/>
      <c r="D944" s="30"/>
      <c r="E944" s="46"/>
      <c r="F944" s="30"/>
      <c r="G944" s="30"/>
      <c r="H944" s="30"/>
      <c r="I944" s="30"/>
      <c r="J944" s="30"/>
      <c r="K944" s="30"/>
      <c r="L944" s="30"/>
      <c r="M944" s="30"/>
      <c r="N944" s="30"/>
      <c r="O944" s="30"/>
      <c r="P944" s="30"/>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c r="AQ944" s="30"/>
      <c r="AR944" s="30"/>
      <c r="AS944" s="30"/>
      <c r="AT944" s="30"/>
      <c r="AU944" s="45"/>
      <c r="AV944" s="30"/>
      <c r="AW944" s="30"/>
      <c r="AX944" s="30"/>
      <c r="AY944" s="30"/>
      <c r="AZ944" s="30"/>
      <c r="BA944" s="30"/>
      <c r="BB944" s="30"/>
      <c r="BC944" s="30"/>
      <c r="BD944" s="30"/>
      <c r="BE944" s="30"/>
      <c r="BF944" s="30"/>
      <c r="BG944" s="30"/>
      <c r="BH944" s="30"/>
      <c r="BI944" s="30"/>
    </row>
    <row r="945" customFormat="false" ht="13.5" hidden="false" customHeight="true" outlineLevel="0" collapsed="false">
      <c r="A945" s="45"/>
      <c r="B945" s="30"/>
      <c r="C945" s="30"/>
      <c r="D945" s="30"/>
      <c r="E945" s="46"/>
      <c r="F945" s="30"/>
      <c r="G945" s="30"/>
      <c r="H945" s="30"/>
      <c r="I945" s="30"/>
      <c r="J945" s="30"/>
      <c r="K945" s="30"/>
      <c r="L945" s="30"/>
      <c r="M945" s="30"/>
      <c r="N945" s="30"/>
      <c r="O945" s="30"/>
      <c r="P945" s="30"/>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c r="AQ945" s="30"/>
      <c r="AR945" s="30"/>
      <c r="AS945" s="30"/>
      <c r="AT945" s="30"/>
      <c r="AU945" s="45"/>
      <c r="AV945" s="30"/>
      <c r="AW945" s="30"/>
      <c r="AX945" s="30"/>
      <c r="AY945" s="30"/>
      <c r="AZ945" s="30"/>
      <c r="BA945" s="30"/>
      <c r="BB945" s="30"/>
      <c r="BC945" s="30"/>
      <c r="BD945" s="30"/>
      <c r="BE945" s="30"/>
      <c r="BF945" s="30"/>
      <c r="BG945" s="30"/>
      <c r="BH945" s="30"/>
      <c r="BI945" s="30"/>
    </row>
    <row r="946" customFormat="false" ht="13.5" hidden="false" customHeight="true" outlineLevel="0" collapsed="false">
      <c r="A946" s="45"/>
      <c r="B946" s="30"/>
      <c r="C946" s="30"/>
      <c r="D946" s="30"/>
      <c r="E946" s="46"/>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c r="AU946" s="45"/>
      <c r="AV946" s="30"/>
      <c r="AW946" s="30"/>
      <c r="AX946" s="30"/>
      <c r="AY946" s="30"/>
      <c r="AZ946" s="30"/>
      <c r="BA946" s="30"/>
      <c r="BB946" s="30"/>
      <c r="BC946" s="30"/>
      <c r="BD946" s="30"/>
      <c r="BE946" s="30"/>
      <c r="BF946" s="30"/>
      <c r="BG946" s="30"/>
      <c r="BH946" s="30"/>
      <c r="BI946" s="30"/>
    </row>
    <row r="947" customFormat="false" ht="13.5" hidden="false" customHeight="true" outlineLevel="0" collapsed="false">
      <c r="A947" s="45"/>
      <c r="B947" s="30"/>
      <c r="C947" s="30"/>
      <c r="D947" s="30"/>
      <c r="E947" s="46"/>
      <c r="F947" s="30"/>
      <c r="G947" s="30"/>
      <c r="H947" s="30"/>
      <c r="I947" s="30"/>
      <c r="J947" s="30"/>
      <c r="K947" s="30"/>
      <c r="L947" s="30"/>
      <c r="M947" s="30"/>
      <c r="N947" s="30"/>
      <c r="O947" s="30"/>
      <c r="P947" s="30"/>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c r="AQ947" s="30"/>
      <c r="AR947" s="30"/>
      <c r="AS947" s="30"/>
      <c r="AT947" s="30"/>
      <c r="AU947" s="45"/>
      <c r="AV947" s="30"/>
      <c r="AW947" s="30"/>
      <c r="AX947" s="30"/>
      <c r="AY947" s="30"/>
      <c r="AZ947" s="30"/>
      <c r="BA947" s="30"/>
      <c r="BB947" s="30"/>
      <c r="BC947" s="30"/>
      <c r="BD947" s="30"/>
      <c r="BE947" s="30"/>
      <c r="BF947" s="30"/>
      <c r="BG947" s="30"/>
      <c r="BH947" s="30"/>
      <c r="BI947" s="30"/>
    </row>
    <row r="948" customFormat="false" ht="13.5" hidden="false" customHeight="true" outlineLevel="0" collapsed="false">
      <c r="A948" s="45"/>
      <c r="B948" s="30"/>
      <c r="C948" s="30"/>
      <c r="D948" s="30"/>
      <c r="E948" s="46"/>
      <c r="F948" s="30"/>
      <c r="G948" s="30"/>
      <c r="H948" s="30"/>
      <c r="I948" s="30"/>
      <c r="J948" s="30"/>
      <c r="K948" s="30"/>
      <c r="L948" s="30"/>
      <c r="M948" s="30"/>
      <c r="N948" s="30"/>
      <c r="O948" s="30"/>
      <c r="P948" s="30"/>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c r="AQ948" s="30"/>
      <c r="AR948" s="30"/>
      <c r="AS948" s="30"/>
      <c r="AT948" s="30"/>
      <c r="AU948" s="45"/>
      <c r="AV948" s="30"/>
      <c r="AW948" s="30"/>
      <c r="AX948" s="30"/>
      <c r="AY948" s="30"/>
      <c r="AZ948" s="30"/>
      <c r="BA948" s="30"/>
      <c r="BB948" s="30"/>
      <c r="BC948" s="30"/>
      <c r="BD948" s="30"/>
      <c r="BE948" s="30"/>
      <c r="BF948" s="30"/>
      <c r="BG948" s="30"/>
      <c r="BH948" s="30"/>
      <c r="BI948" s="30"/>
    </row>
    <row r="949" customFormat="false" ht="13.5" hidden="false" customHeight="true" outlineLevel="0" collapsed="false">
      <c r="A949" s="45"/>
      <c r="B949" s="30"/>
      <c r="C949" s="30"/>
      <c r="D949" s="30"/>
      <c r="E949" s="46"/>
      <c r="F949" s="30"/>
      <c r="G949" s="30"/>
      <c r="H949" s="30"/>
      <c r="I949" s="30"/>
      <c r="J949" s="30"/>
      <c r="K949" s="30"/>
      <c r="L949" s="30"/>
      <c r="M949" s="30"/>
      <c r="N949" s="30"/>
      <c r="O949" s="30"/>
      <c r="P949" s="30"/>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c r="AQ949" s="30"/>
      <c r="AR949" s="30"/>
      <c r="AS949" s="30"/>
      <c r="AT949" s="30"/>
      <c r="AU949" s="45"/>
      <c r="AV949" s="30"/>
      <c r="AW949" s="30"/>
      <c r="AX949" s="30"/>
      <c r="AY949" s="30"/>
      <c r="AZ949" s="30"/>
      <c r="BA949" s="30"/>
      <c r="BB949" s="30"/>
      <c r="BC949" s="30"/>
      <c r="BD949" s="30"/>
      <c r="BE949" s="30"/>
      <c r="BF949" s="30"/>
      <c r="BG949" s="30"/>
      <c r="BH949" s="30"/>
      <c r="BI949" s="30"/>
    </row>
    <row r="950" customFormat="false" ht="13.5" hidden="false" customHeight="true" outlineLevel="0" collapsed="false">
      <c r="A950" s="45"/>
      <c r="B950" s="30"/>
      <c r="C950" s="30"/>
      <c r="D950" s="30"/>
      <c r="E950" s="46"/>
      <c r="F950" s="30"/>
      <c r="G950" s="30"/>
      <c r="H950" s="30"/>
      <c r="I950" s="30"/>
      <c r="J950" s="30"/>
      <c r="K950" s="30"/>
      <c r="L950" s="30"/>
      <c r="M950" s="30"/>
      <c r="N950" s="30"/>
      <c r="O950" s="30"/>
      <c r="P950" s="30"/>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c r="AQ950" s="30"/>
      <c r="AR950" s="30"/>
      <c r="AS950" s="30"/>
      <c r="AT950" s="30"/>
      <c r="AU950" s="45"/>
      <c r="AV950" s="30"/>
      <c r="AW950" s="30"/>
      <c r="AX950" s="30"/>
      <c r="AY950" s="30"/>
      <c r="AZ950" s="30"/>
      <c r="BA950" s="30"/>
      <c r="BB950" s="30"/>
      <c r="BC950" s="30"/>
      <c r="BD950" s="30"/>
      <c r="BE950" s="30"/>
      <c r="BF950" s="30"/>
      <c r="BG950" s="30"/>
      <c r="BH950" s="30"/>
      <c r="BI950" s="30"/>
    </row>
    <row r="951" customFormat="false" ht="13.5" hidden="false" customHeight="true" outlineLevel="0" collapsed="false">
      <c r="A951" s="45"/>
      <c r="B951" s="30"/>
      <c r="C951" s="30"/>
      <c r="D951" s="30"/>
      <c r="E951" s="46"/>
      <c r="F951" s="30"/>
      <c r="G951" s="30"/>
      <c r="H951" s="30"/>
      <c r="I951" s="30"/>
      <c r="J951" s="30"/>
      <c r="K951" s="30"/>
      <c r="L951" s="30"/>
      <c r="M951" s="30"/>
      <c r="N951" s="30"/>
      <c r="O951" s="30"/>
      <c r="P951" s="30"/>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c r="AQ951" s="30"/>
      <c r="AR951" s="30"/>
      <c r="AS951" s="30"/>
      <c r="AT951" s="30"/>
      <c r="AU951" s="45"/>
      <c r="AV951" s="30"/>
      <c r="AW951" s="30"/>
      <c r="AX951" s="30"/>
      <c r="AY951" s="30"/>
      <c r="AZ951" s="30"/>
      <c r="BA951" s="30"/>
      <c r="BB951" s="30"/>
      <c r="BC951" s="30"/>
      <c r="BD951" s="30"/>
      <c r="BE951" s="30"/>
      <c r="BF951" s="30"/>
      <c r="BG951" s="30"/>
      <c r="BH951" s="30"/>
      <c r="BI951" s="30"/>
    </row>
    <row r="952" customFormat="false" ht="13.5" hidden="false" customHeight="true" outlineLevel="0" collapsed="false">
      <c r="A952" s="45"/>
      <c r="B952" s="30"/>
      <c r="C952" s="30"/>
      <c r="D952" s="30"/>
      <c r="E952" s="46"/>
      <c r="F952" s="30"/>
      <c r="G952" s="30"/>
      <c r="H952" s="30"/>
      <c r="I952" s="30"/>
      <c r="J952" s="30"/>
      <c r="K952" s="30"/>
      <c r="L952" s="30"/>
      <c r="M952" s="30"/>
      <c r="N952" s="30"/>
      <c r="O952" s="30"/>
      <c r="P952" s="30"/>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c r="AQ952" s="30"/>
      <c r="AR952" s="30"/>
      <c r="AS952" s="30"/>
      <c r="AT952" s="30"/>
      <c r="AU952" s="45"/>
      <c r="AV952" s="30"/>
      <c r="AW952" s="30"/>
      <c r="AX952" s="30"/>
      <c r="AY952" s="30"/>
      <c r="AZ952" s="30"/>
      <c r="BA952" s="30"/>
      <c r="BB952" s="30"/>
      <c r="BC952" s="30"/>
      <c r="BD952" s="30"/>
      <c r="BE952" s="30"/>
      <c r="BF952" s="30"/>
      <c r="BG952" s="30"/>
      <c r="BH952" s="30"/>
      <c r="BI952" s="30"/>
    </row>
    <row r="953" customFormat="false" ht="13.5" hidden="false" customHeight="true" outlineLevel="0" collapsed="false">
      <c r="A953" s="45"/>
      <c r="B953" s="30"/>
      <c r="C953" s="30"/>
      <c r="D953" s="30"/>
      <c r="E953" s="46"/>
      <c r="F953" s="30"/>
      <c r="G953" s="30"/>
      <c r="H953" s="30"/>
      <c r="I953" s="30"/>
      <c r="J953" s="30"/>
      <c r="K953" s="30"/>
      <c r="L953" s="30"/>
      <c r="M953" s="30"/>
      <c r="N953" s="30"/>
      <c r="O953" s="30"/>
      <c r="P953" s="30"/>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c r="AQ953" s="30"/>
      <c r="AR953" s="30"/>
      <c r="AS953" s="30"/>
      <c r="AT953" s="30"/>
      <c r="AU953" s="45"/>
      <c r="AV953" s="30"/>
      <c r="AW953" s="30"/>
      <c r="AX953" s="30"/>
      <c r="AY953" s="30"/>
      <c r="AZ953" s="30"/>
      <c r="BA953" s="30"/>
      <c r="BB953" s="30"/>
      <c r="BC953" s="30"/>
      <c r="BD953" s="30"/>
      <c r="BE953" s="30"/>
      <c r="BF953" s="30"/>
      <c r="BG953" s="30"/>
      <c r="BH953" s="30"/>
      <c r="BI953" s="30"/>
    </row>
    <row r="954" customFormat="false" ht="13.5" hidden="false" customHeight="true" outlineLevel="0" collapsed="false">
      <c r="A954" s="45"/>
      <c r="B954" s="30"/>
      <c r="C954" s="30"/>
      <c r="D954" s="30"/>
      <c r="E954" s="46"/>
      <c r="F954" s="30"/>
      <c r="G954" s="30"/>
      <c r="H954" s="30"/>
      <c r="I954" s="30"/>
      <c r="J954" s="30"/>
      <c r="K954" s="30"/>
      <c r="L954" s="30"/>
      <c r="M954" s="30"/>
      <c r="N954" s="30"/>
      <c r="O954" s="30"/>
      <c r="P954" s="30"/>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c r="AQ954" s="30"/>
      <c r="AR954" s="30"/>
      <c r="AS954" s="30"/>
      <c r="AT954" s="30"/>
      <c r="AU954" s="45"/>
      <c r="AV954" s="30"/>
      <c r="AW954" s="30"/>
      <c r="AX954" s="30"/>
      <c r="AY954" s="30"/>
      <c r="AZ954" s="30"/>
      <c r="BA954" s="30"/>
      <c r="BB954" s="30"/>
      <c r="BC954" s="30"/>
      <c r="BD954" s="30"/>
      <c r="BE954" s="30"/>
      <c r="BF954" s="30"/>
      <c r="BG954" s="30"/>
      <c r="BH954" s="30"/>
      <c r="BI954" s="30"/>
    </row>
    <row r="955" customFormat="false" ht="13.5" hidden="false" customHeight="true" outlineLevel="0" collapsed="false">
      <c r="A955" s="45"/>
      <c r="B955" s="30"/>
      <c r="C955" s="30"/>
      <c r="D955" s="30"/>
      <c r="E955" s="46"/>
      <c r="F955" s="30"/>
      <c r="G955" s="30"/>
      <c r="H955" s="30"/>
      <c r="I955" s="30"/>
      <c r="J955" s="30"/>
      <c r="K955" s="30"/>
      <c r="L955" s="30"/>
      <c r="M955" s="30"/>
      <c r="N955" s="30"/>
      <c r="O955" s="30"/>
      <c r="P955" s="30"/>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c r="AQ955" s="30"/>
      <c r="AR955" s="30"/>
      <c r="AS955" s="30"/>
      <c r="AT955" s="30"/>
      <c r="AU955" s="45"/>
      <c r="AV955" s="30"/>
      <c r="AW955" s="30"/>
      <c r="AX955" s="30"/>
      <c r="AY955" s="30"/>
      <c r="AZ955" s="30"/>
      <c r="BA955" s="30"/>
      <c r="BB955" s="30"/>
      <c r="BC955" s="30"/>
      <c r="BD955" s="30"/>
      <c r="BE955" s="30"/>
      <c r="BF955" s="30"/>
      <c r="BG955" s="30"/>
      <c r="BH955" s="30"/>
      <c r="BI955" s="30"/>
    </row>
    <row r="956" customFormat="false" ht="13.5" hidden="false" customHeight="true" outlineLevel="0" collapsed="false">
      <c r="A956" s="45"/>
      <c r="B956" s="30"/>
      <c r="C956" s="30"/>
      <c r="D956" s="30"/>
      <c r="E956" s="46"/>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c r="AU956" s="45"/>
      <c r="AV956" s="30"/>
      <c r="AW956" s="30"/>
      <c r="AX956" s="30"/>
      <c r="AY956" s="30"/>
      <c r="AZ956" s="30"/>
      <c r="BA956" s="30"/>
      <c r="BB956" s="30"/>
      <c r="BC956" s="30"/>
      <c r="BD956" s="30"/>
      <c r="BE956" s="30"/>
      <c r="BF956" s="30"/>
      <c r="BG956" s="30"/>
      <c r="BH956" s="30"/>
      <c r="BI956" s="30"/>
    </row>
    <row r="957" customFormat="false" ht="13.5" hidden="false" customHeight="true" outlineLevel="0" collapsed="false">
      <c r="A957" s="45"/>
      <c r="B957" s="30"/>
      <c r="C957" s="30"/>
      <c r="D957" s="30"/>
      <c r="E957" s="46"/>
      <c r="F957" s="30"/>
      <c r="G957" s="30"/>
      <c r="H957" s="30"/>
      <c r="I957" s="30"/>
      <c r="J957" s="30"/>
      <c r="K957" s="30"/>
      <c r="L957" s="30"/>
      <c r="M957" s="30"/>
      <c r="N957" s="30"/>
      <c r="O957" s="30"/>
      <c r="P957" s="30"/>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c r="AQ957" s="30"/>
      <c r="AR957" s="30"/>
      <c r="AS957" s="30"/>
      <c r="AT957" s="30"/>
      <c r="AU957" s="45"/>
      <c r="AV957" s="30"/>
      <c r="AW957" s="30"/>
      <c r="AX957" s="30"/>
      <c r="AY957" s="30"/>
      <c r="AZ957" s="30"/>
      <c r="BA957" s="30"/>
      <c r="BB957" s="30"/>
      <c r="BC957" s="30"/>
      <c r="BD957" s="30"/>
      <c r="BE957" s="30"/>
      <c r="BF957" s="30"/>
      <c r="BG957" s="30"/>
      <c r="BH957" s="30"/>
      <c r="BI957" s="30"/>
    </row>
    <row r="958" customFormat="false" ht="13.5" hidden="false" customHeight="true" outlineLevel="0" collapsed="false">
      <c r="A958" s="45"/>
      <c r="B958" s="30"/>
      <c r="C958" s="30"/>
      <c r="D958" s="30"/>
      <c r="E958" s="46"/>
      <c r="F958" s="30"/>
      <c r="G958" s="30"/>
      <c r="H958" s="30"/>
      <c r="I958" s="30"/>
      <c r="J958" s="30"/>
      <c r="K958" s="30"/>
      <c r="L958" s="30"/>
      <c r="M958" s="30"/>
      <c r="N958" s="30"/>
      <c r="O958" s="30"/>
      <c r="P958" s="30"/>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c r="AQ958" s="30"/>
      <c r="AR958" s="30"/>
      <c r="AS958" s="30"/>
      <c r="AT958" s="30"/>
      <c r="AU958" s="45"/>
      <c r="AV958" s="30"/>
      <c r="AW958" s="30"/>
      <c r="AX958" s="30"/>
      <c r="AY958" s="30"/>
      <c r="AZ958" s="30"/>
      <c r="BA958" s="30"/>
      <c r="BB958" s="30"/>
      <c r="BC958" s="30"/>
      <c r="BD958" s="30"/>
      <c r="BE958" s="30"/>
      <c r="BF958" s="30"/>
      <c r="BG958" s="30"/>
      <c r="BH958" s="30"/>
      <c r="BI958" s="30"/>
    </row>
    <row r="959" customFormat="false" ht="13.5" hidden="false" customHeight="true" outlineLevel="0" collapsed="false">
      <c r="A959" s="45"/>
      <c r="B959" s="30"/>
      <c r="C959" s="30"/>
      <c r="D959" s="30"/>
      <c r="E959" s="46"/>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c r="AQ959" s="30"/>
      <c r="AR959" s="30"/>
      <c r="AS959" s="30"/>
      <c r="AT959" s="30"/>
      <c r="AU959" s="45"/>
      <c r="AV959" s="30"/>
      <c r="AW959" s="30"/>
      <c r="AX959" s="30"/>
      <c r="AY959" s="30"/>
      <c r="AZ959" s="30"/>
      <c r="BA959" s="30"/>
      <c r="BB959" s="30"/>
      <c r="BC959" s="30"/>
      <c r="BD959" s="30"/>
      <c r="BE959" s="30"/>
      <c r="BF959" s="30"/>
      <c r="BG959" s="30"/>
      <c r="BH959" s="30"/>
      <c r="BI959" s="30"/>
    </row>
    <row r="960" customFormat="false" ht="13.5" hidden="false" customHeight="true" outlineLevel="0" collapsed="false">
      <c r="A960" s="45"/>
      <c r="B960" s="30"/>
      <c r="C960" s="30"/>
      <c r="D960" s="30"/>
      <c r="E960" s="46"/>
      <c r="F960" s="30"/>
      <c r="G960" s="30"/>
      <c r="H960" s="30"/>
      <c r="I960" s="30"/>
      <c r="J960" s="30"/>
      <c r="K960" s="30"/>
      <c r="L960" s="30"/>
      <c r="M960" s="30"/>
      <c r="N960" s="30"/>
      <c r="O960" s="30"/>
      <c r="P960" s="30"/>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c r="AQ960" s="30"/>
      <c r="AR960" s="30"/>
      <c r="AS960" s="30"/>
      <c r="AT960" s="30"/>
      <c r="AU960" s="45"/>
      <c r="AV960" s="30"/>
      <c r="AW960" s="30"/>
      <c r="AX960" s="30"/>
      <c r="AY960" s="30"/>
      <c r="AZ960" s="30"/>
      <c r="BA960" s="30"/>
      <c r="BB960" s="30"/>
      <c r="BC960" s="30"/>
      <c r="BD960" s="30"/>
      <c r="BE960" s="30"/>
      <c r="BF960" s="30"/>
      <c r="BG960" s="30"/>
      <c r="BH960" s="30"/>
      <c r="BI960" s="30"/>
    </row>
    <row r="961" customFormat="false" ht="13.5" hidden="false" customHeight="true" outlineLevel="0" collapsed="false">
      <c r="A961" s="45"/>
      <c r="B961" s="30"/>
      <c r="C961" s="30"/>
      <c r="D961" s="30"/>
      <c r="E961" s="46"/>
      <c r="F961" s="30"/>
      <c r="G961" s="30"/>
      <c r="H961" s="30"/>
      <c r="I961" s="30"/>
      <c r="J961" s="30"/>
      <c r="K961" s="30"/>
      <c r="L961" s="30"/>
      <c r="M961" s="30"/>
      <c r="N961" s="30"/>
      <c r="O961" s="30"/>
      <c r="P961" s="30"/>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c r="AQ961" s="30"/>
      <c r="AR961" s="30"/>
      <c r="AS961" s="30"/>
      <c r="AT961" s="30"/>
      <c r="AU961" s="45"/>
      <c r="AV961" s="30"/>
      <c r="AW961" s="30"/>
      <c r="AX961" s="30"/>
      <c r="AY961" s="30"/>
      <c r="AZ961" s="30"/>
      <c r="BA961" s="30"/>
      <c r="BB961" s="30"/>
      <c r="BC961" s="30"/>
      <c r="BD961" s="30"/>
      <c r="BE961" s="30"/>
      <c r="BF961" s="30"/>
      <c r="BG961" s="30"/>
      <c r="BH961" s="30"/>
      <c r="BI961" s="30"/>
    </row>
    <row r="962" customFormat="false" ht="13.5" hidden="false" customHeight="true" outlineLevel="0" collapsed="false">
      <c r="A962" s="45"/>
      <c r="B962" s="30"/>
      <c r="C962" s="30"/>
      <c r="D962" s="30"/>
      <c r="E962" s="46"/>
      <c r="F962" s="30"/>
      <c r="G962" s="30"/>
      <c r="H962" s="30"/>
      <c r="I962" s="30"/>
      <c r="J962" s="30"/>
      <c r="K962" s="30"/>
      <c r="L962" s="30"/>
      <c r="M962" s="30"/>
      <c r="N962" s="30"/>
      <c r="O962" s="30"/>
      <c r="P962" s="30"/>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c r="AQ962" s="30"/>
      <c r="AR962" s="30"/>
      <c r="AS962" s="30"/>
      <c r="AT962" s="30"/>
      <c r="AU962" s="45"/>
      <c r="AV962" s="30"/>
      <c r="AW962" s="30"/>
      <c r="AX962" s="30"/>
      <c r="AY962" s="30"/>
      <c r="AZ962" s="30"/>
      <c r="BA962" s="30"/>
      <c r="BB962" s="30"/>
      <c r="BC962" s="30"/>
      <c r="BD962" s="30"/>
      <c r="BE962" s="30"/>
      <c r="BF962" s="30"/>
      <c r="BG962" s="30"/>
      <c r="BH962" s="30"/>
      <c r="BI962" s="30"/>
    </row>
    <row r="963" customFormat="false" ht="13.5" hidden="false" customHeight="true" outlineLevel="0" collapsed="false">
      <c r="A963" s="45"/>
      <c r="B963" s="30"/>
      <c r="C963" s="30"/>
      <c r="D963" s="30"/>
      <c r="E963" s="46"/>
      <c r="F963" s="30"/>
      <c r="G963" s="30"/>
      <c r="H963" s="30"/>
      <c r="I963" s="30"/>
      <c r="J963" s="30"/>
      <c r="K963" s="30"/>
      <c r="L963" s="30"/>
      <c r="M963" s="30"/>
      <c r="N963" s="30"/>
      <c r="O963" s="30"/>
      <c r="P963" s="30"/>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c r="AQ963" s="30"/>
      <c r="AR963" s="30"/>
      <c r="AS963" s="30"/>
      <c r="AT963" s="30"/>
      <c r="AU963" s="45"/>
      <c r="AV963" s="30"/>
      <c r="AW963" s="30"/>
      <c r="AX963" s="30"/>
      <c r="AY963" s="30"/>
      <c r="AZ963" s="30"/>
      <c r="BA963" s="30"/>
      <c r="BB963" s="30"/>
      <c r="BC963" s="30"/>
      <c r="BD963" s="30"/>
      <c r="BE963" s="30"/>
      <c r="BF963" s="30"/>
      <c r="BG963" s="30"/>
      <c r="BH963" s="30"/>
      <c r="BI963" s="30"/>
    </row>
    <row r="964" customFormat="false" ht="13.5" hidden="false" customHeight="true" outlineLevel="0" collapsed="false">
      <c r="A964" s="45"/>
      <c r="B964" s="30"/>
      <c r="C964" s="30"/>
      <c r="D964" s="30"/>
      <c r="E964" s="46"/>
      <c r="F964" s="30"/>
      <c r="G964" s="30"/>
      <c r="H964" s="30"/>
      <c r="I964" s="30"/>
      <c r="J964" s="30"/>
      <c r="K964" s="30"/>
      <c r="L964" s="30"/>
      <c r="M964" s="30"/>
      <c r="N964" s="30"/>
      <c r="O964" s="30"/>
      <c r="P964" s="30"/>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c r="AQ964" s="30"/>
      <c r="AR964" s="30"/>
      <c r="AS964" s="30"/>
      <c r="AT964" s="30"/>
      <c r="AU964" s="45"/>
      <c r="AV964" s="30"/>
      <c r="AW964" s="30"/>
      <c r="AX964" s="30"/>
      <c r="AY964" s="30"/>
      <c r="AZ964" s="30"/>
      <c r="BA964" s="30"/>
      <c r="BB964" s="30"/>
      <c r="BC964" s="30"/>
      <c r="BD964" s="30"/>
      <c r="BE964" s="30"/>
      <c r="BF964" s="30"/>
      <c r="BG964" s="30"/>
      <c r="BH964" s="30"/>
      <c r="BI964" s="30"/>
    </row>
    <row r="965" customFormat="false" ht="13.5" hidden="false" customHeight="true" outlineLevel="0" collapsed="false">
      <c r="A965" s="45"/>
      <c r="B965" s="30"/>
      <c r="C965" s="30"/>
      <c r="D965" s="30"/>
      <c r="E965" s="46"/>
      <c r="F965" s="30"/>
      <c r="G965" s="30"/>
      <c r="H965" s="30"/>
      <c r="I965" s="30"/>
      <c r="J965" s="30"/>
      <c r="K965" s="30"/>
      <c r="L965" s="30"/>
      <c r="M965" s="30"/>
      <c r="N965" s="30"/>
      <c r="O965" s="30"/>
      <c r="P965" s="30"/>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c r="AQ965" s="30"/>
      <c r="AR965" s="30"/>
      <c r="AS965" s="30"/>
      <c r="AT965" s="30"/>
      <c r="AU965" s="45"/>
      <c r="AV965" s="30"/>
      <c r="AW965" s="30"/>
      <c r="AX965" s="30"/>
      <c r="AY965" s="30"/>
      <c r="AZ965" s="30"/>
      <c r="BA965" s="30"/>
      <c r="BB965" s="30"/>
      <c r="BC965" s="30"/>
      <c r="BD965" s="30"/>
      <c r="BE965" s="30"/>
      <c r="BF965" s="30"/>
      <c r="BG965" s="30"/>
      <c r="BH965" s="30"/>
      <c r="BI965" s="30"/>
    </row>
    <row r="966" customFormat="false" ht="13.5" hidden="false" customHeight="true" outlineLevel="0" collapsed="false">
      <c r="A966" s="45"/>
      <c r="B966" s="30"/>
      <c r="C966" s="30"/>
      <c r="D966" s="30"/>
      <c r="E966" s="46"/>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c r="AU966" s="45"/>
      <c r="AV966" s="30"/>
      <c r="AW966" s="30"/>
      <c r="AX966" s="30"/>
      <c r="AY966" s="30"/>
      <c r="AZ966" s="30"/>
      <c r="BA966" s="30"/>
      <c r="BB966" s="30"/>
      <c r="BC966" s="30"/>
      <c r="BD966" s="30"/>
      <c r="BE966" s="30"/>
      <c r="BF966" s="30"/>
      <c r="BG966" s="30"/>
      <c r="BH966" s="30"/>
      <c r="BI966" s="30"/>
    </row>
    <row r="967" customFormat="false" ht="13.5" hidden="false" customHeight="true" outlineLevel="0" collapsed="false">
      <c r="A967" s="45"/>
      <c r="B967" s="30"/>
      <c r="C967" s="30"/>
      <c r="D967" s="30"/>
      <c r="E967" s="46"/>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c r="AU967" s="45"/>
      <c r="AV967" s="30"/>
      <c r="AW967" s="30"/>
      <c r="AX967" s="30"/>
      <c r="AY967" s="30"/>
      <c r="AZ967" s="30"/>
      <c r="BA967" s="30"/>
      <c r="BB967" s="30"/>
      <c r="BC967" s="30"/>
      <c r="BD967" s="30"/>
      <c r="BE967" s="30"/>
      <c r="BF967" s="30"/>
      <c r="BG967" s="30"/>
      <c r="BH967" s="30"/>
      <c r="BI967" s="30"/>
    </row>
    <row r="968" customFormat="false" ht="13.5" hidden="false" customHeight="true" outlineLevel="0" collapsed="false">
      <c r="A968" s="45"/>
      <c r="B968" s="30"/>
      <c r="C968" s="30"/>
      <c r="D968" s="30"/>
      <c r="E968" s="46"/>
      <c r="F968" s="30"/>
      <c r="G968" s="30"/>
      <c r="H968" s="30"/>
      <c r="I968" s="30"/>
      <c r="J968" s="30"/>
      <c r="K968" s="30"/>
      <c r="L968" s="30"/>
      <c r="M968" s="30"/>
      <c r="N968" s="30"/>
      <c r="O968" s="30"/>
      <c r="P968" s="30"/>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c r="AQ968" s="30"/>
      <c r="AR968" s="30"/>
      <c r="AS968" s="30"/>
      <c r="AT968" s="30"/>
      <c r="AU968" s="45"/>
      <c r="AV968" s="30"/>
      <c r="AW968" s="30"/>
      <c r="AX968" s="30"/>
      <c r="AY968" s="30"/>
      <c r="AZ968" s="30"/>
      <c r="BA968" s="30"/>
      <c r="BB968" s="30"/>
      <c r="BC968" s="30"/>
      <c r="BD968" s="30"/>
      <c r="BE968" s="30"/>
      <c r="BF968" s="30"/>
      <c r="BG968" s="30"/>
      <c r="BH968" s="30"/>
      <c r="BI968" s="30"/>
    </row>
    <row r="969" customFormat="false" ht="13.5" hidden="false" customHeight="true" outlineLevel="0" collapsed="false">
      <c r="A969" s="45"/>
      <c r="B969" s="30"/>
      <c r="C969" s="30"/>
      <c r="D969" s="30"/>
      <c r="E969" s="46"/>
      <c r="F969" s="30"/>
      <c r="G969" s="30"/>
      <c r="H969" s="30"/>
      <c r="I969" s="30"/>
      <c r="J969" s="30"/>
      <c r="K969" s="30"/>
      <c r="L969" s="30"/>
      <c r="M969" s="30"/>
      <c r="N969" s="30"/>
      <c r="O969" s="30"/>
      <c r="P969" s="30"/>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c r="AQ969" s="30"/>
      <c r="AR969" s="30"/>
      <c r="AS969" s="30"/>
      <c r="AT969" s="30"/>
      <c r="AU969" s="45"/>
      <c r="AV969" s="30"/>
      <c r="AW969" s="30"/>
      <c r="AX969" s="30"/>
      <c r="AY969" s="30"/>
      <c r="AZ969" s="30"/>
      <c r="BA969" s="30"/>
      <c r="BB969" s="30"/>
      <c r="BC969" s="30"/>
      <c r="BD969" s="30"/>
      <c r="BE969" s="30"/>
      <c r="BF969" s="30"/>
      <c r="BG969" s="30"/>
      <c r="BH969" s="30"/>
      <c r="BI969" s="30"/>
    </row>
    <row r="970" customFormat="false" ht="13.5" hidden="false" customHeight="true" outlineLevel="0" collapsed="false">
      <c r="A970" s="45"/>
      <c r="B970" s="30"/>
      <c r="C970" s="30"/>
      <c r="D970" s="30"/>
      <c r="E970" s="46"/>
      <c r="F970" s="30"/>
      <c r="G970" s="30"/>
      <c r="H970" s="30"/>
      <c r="I970" s="30"/>
      <c r="J970" s="30"/>
      <c r="K970" s="30"/>
      <c r="L970" s="30"/>
      <c r="M970" s="30"/>
      <c r="N970" s="30"/>
      <c r="O970" s="30"/>
      <c r="P970" s="30"/>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c r="AQ970" s="30"/>
      <c r="AR970" s="30"/>
      <c r="AS970" s="30"/>
      <c r="AT970" s="30"/>
      <c r="AU970" s="45"/>
      <c r="AV970" s="30"/>
      <c r="AW970" s="30"/>
      <c r="AX970" s="30"/>
      <c r="AY970" s="30"/>
      <c r="AZ970" s="30"/>
      <c r="BA970" s="30"/>
      <c r="BB970" s="30"/>
      <c r="BC970" s="30"/>
      <c r="BD970" s="30"/>
      <c r="BE970" s="30"/>
      <c r="BF970" s="30"/>
      <c r="BG970" s="30"/>
      <c r="BH970" s="30"/>
      <c r="BI970" s="30"/>
    </row>
    <row r="971" customFormat="false" ht="13.5" hidden="false" customHeight="true" outlineLevel="0" collapsed="false">
      <c r="A971" s="45"/>
      <c r="B971" s="30"/>
      <c r="C971" s="30"/>
      <c r="D971" s="30"/>
      <c r="E971" s="46"/>
      <c r="F971" s="30"/>
      <c r="G971" s="30"/>
      <c r="H971" s="30"/>
      <c r="I971" s="30"/>
      <c r="J971" s="30"/>
      <c r="K971" s="30"/>
      <c r="L971" s="30"/>
      <c r="M971" s="30"/>
      <c r="N971" s="30"/>
      <c r="O971" s="30"/>
      <c r="P971" s="30"/>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c r="AQ971" s="30"/>
      <c r="AR971" s="30"/>
      <c r="AS971" s="30"/>
      <c r="AT971" s="30"/>
      <c r="AU971" s="45"/>
      <c r="AV971" s="30"/>
      <c r="AW971" s="30"/>
      <c r="AX971" s="30"/>
      <c r="AY971" s="30"/>
      <c r="AZ971" s="30"/>
      <c r="BA971" s="30"/>
      <c r="BB971" s="30"/>
      <c r="BC971" s="30"/>
      <c r="BD971" s="30"/>
      <c r="BE971" s="30"/>
      <c r="BF971" s="30"/>
      <c r="BG971" s="30"/>
      <c r="BH971" s="30"/>
      <c r="BI971" s="30"/>
    </row>
    <row r="972" customFormat="false" ht="13.5" hidden="false" customHeight="true" outlineLevel="0" collapsed="false">
      <c r="A972" s="45"/>
      <c r="B972" s="30"/>
      <c r="C972" s="30"/>
      <c r="D972" s="30"/>
      <c r="E972" s="46"/>
      <c r="F972" s="30"/>
      <c r="G972" s="30"/>
      <c r="H972" s="30"/>
      <c r="I972" s="30"/>
      <c r="J972" s="30"/>
      <c r="K972" s="30"/>
      <c r="L972" s="30"/>
      <c r="M972" s="30"/>
      <c r="N972" s="30"/>
      <c r="O972" s="30"/>
      <c r="P972" s="30"/>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c r="AQ972" s="30"/>
      <c r="AR972" s="30"/>
      <c r="AS972" s="30"/>
      <c r="AT972" s="30"/>
      <c r="AU972" s="45"/>
      <c r="AV972" s="30"/>
      <c r="AW972" s="30"/>
      <c r="AX972" s="30"/>
      <c r="AY972" s="30"/>
      <c r="AZ972" s="30"/>
      <c r="BA972" s="30"/>
      <c r="BB972" s="30"/>
      <c r="BC972" s="30"/>
      <c r="BD972" s="30"/>
      <c r="BE972" s="30"/>
      <c r="BF972" s="30"/>
      <c r="BG972" s="30"/>
      <c r="BH972" s="30"/>
      <c r="BI972" s="30"/>
    </row>
    <row r="973" customFormat="false" ht="13.5" hidden="false" customHeight="true" outlineLevel="0" collapsed="false">
      <c r="A973" s="45"/>
      <c r="B973" s="30"/>
      <c r="C973" s="30"/>
      <c r="D973" s="30"/>
      <c r="E973" s="46"/>
      <c r="F973" s="30"/>
      <c r="G973" s="30"/>
      <c r="H973" s="30"/>
      <c r="I973" s="30"/>
      <c r="J973" s="30"/>
      <c r="K973" s="30"/>
      <c r="L973" s="30"/>
      <c r="M973" s="30"/>
      <c r="N973" s="30"/>
      <c r="O973" s="30"/>
      <c r="P973" s="30"/>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c r="AQ973" s="30"/>
      <c r="AR973" s="30"/>
      <c r="AS973" s="30"/>
      <c r="AT973" s="30"/>
      <c r="AU973" s="45"/>
      <c r="AV973" s="30"/>
      <c r="AW973" s="30"/>
      <c r="AX973" s="30"/>
      <c r="AY973" s="30"/>
      <c r="AZ973" s="30"/>
      <c r="BA973" s="30"/>
      <c r="BB973" s="30"/>
      <c r="BC973" s="30"/>
      <c r="BD973" s="30"/>
      <c r="BE973" s="30"/>
      <c r="BF973" s="30"/>
      <c r="BG973" s="30"/>
      <c r="BH973" s="30"/>
      <c r="BI973" s="30"/>
    </row>
    <row r="974" customFormat="false" ht="13.5" hidden="false" customHeight="true" outlineLevel="0" collapsed="false">
      <c r="A974" s="45"/>
      <c r="B974" s="30"/>
      <c r="C974" s="30"/>
      <c r="D974" s="30"/>
      <c r="E974" s="46"/>
      <c r="F974" s="30"/>
      <c r="G974" s="30"/>
      <c r="H974" s="30"/>
      <c r="I974" s="30"/>
      <c r="J974" s="30"/>
      <c r="K974" s="30"/>
      <c r="L974" s="30"/>
      <c r="M974" s="30"/>
      <c r="N974" s="30"/>
      <c r="O974" s="30"/>
      <c r="P974" s="30"/>
      <c r="Q974" s="30"/>
      <c r="R974" s="30"/>
      <c r="S974" s="30"/>
      <c r="T974" s="30"/>
      <c r="U974" s="30"/>
      <c r="V974" s="30"/>
      <c r="W974" s="30"/>
      <c r="X974" s="30"/>
      <c r="Y974" s="30"/>
      <c r="Z974" s="30"/>
      <c r="AA974" s="30"/>
      <c r="AB974" s="30"/>
      <c r="AC974" s="30"/>
      <c r="AD974" s="30"/>
      <c r="AE974" s="30"/>
      <c r="AF974" s="30"/>
      <c r="AG974" s="30"/>
      <c r="AH974" s="30"/>
      <c r="AI974" s="30"/>
      <c r="AJ974" s="30"/>
      <c r="AK974" s="30"/>
      <c r="AL974" s="30"/>
      <c r="AM974" s="30"/>
      <c r="AN974" s="30"/>
      <c r="AO974" s="30"/>
      <c r="AP974" s="30"/>
      <c r="AQ974" s="30"/>
      <c r="AR974" s="30"/>
      <c r="AS974" s="30"/>
      <c r="AT974" s="30"/>
      <c r="AU974" s="45"/>
      <c r="AV974" s="30"/>
      <c r="AW974" s="30"/>
      <c r="AX974" s="30"/>
      <c r="AY974" s="30"/>
      <c r="AZ974" s="30"/>
      <c r="BA974" s="30"/>
      <c r="BB974" s="30"/>
      <c r="BC974" s="30"/>
      <c r="BD974" s="30"/>
      <c r="BE974" s="30"/>
      <c r="BF974" s="30"/>
      <c r="BG974" s="30"/>
      <c r="BH974" s="30"/>
      <c r="BI974" s="30"/>
    </row>
    <row r="975" customFormat="false" ht="13.5" hidden="false" customHeight="true" outlineLevel="0" collapsed="false">
      <c r="A975" s="45"/>
      <c r="B975" s="30"/>
      <c r="C975" s="30"/>
      <c r="D975" s="30"/>
      <c r="E975" s="46"/>
      <c r="F975" s="30"/>
      <c r="G975" s="30"/>
      <c r="H975" s="30"/>
      <c r="I975" s="30"/>
      <c r="J975" s="30"/>
      <c r="K975" s="30"/>
      <c r="L975" s="30"/>
      <c r="M975" s="30"/>
      <c r="N975" s="30"/>
      <c r="O975" s="30"/>
      <c r="P975" s="30"/>
      <c r="Q975" s="30"/>
      <c r="R975" s="30"/>
      <c r="S975" s="30"/>
      <c r="T975" s="30"/>
      <c r="U975" s="30"/>
      <c r="V975" s="30"/>
      <c r="W975" s="30"/>
      <c r="X975" s="30"/>
      <c r="Y975" s="30"/>
      <c r="Z975" s="30"/>
      <c r="AA975" s="30"/>
      <c r="AB975" s="30"/>
      <c r="AC975" s="30"/>
      <c r="AD975" s="30"/>
      <c r="AE975" s="30"/>
      <c r="AF975" s="30"/>
      <c r="AG975" s="30"/>
      <c r="AH975" s="30"/>
      <c r="AI975" s="30"/>
      <c r="AJ975" s="30"/>
      <c r="AK975" s="30"/>
      <c r="AL975" s="30"/>
      <c r="AM975" s="30"/>
      <c r="AN975" s="30"/>
      <c r="AO975" s="30"/>
      <c r="AP975" s="30"/>
      <c r="AQ975" s="30"/>
      <c r="AR975" s="30"/>
      <c r="AS975" s="30"/>
      <c r="AT975" s="30"/>
      <c r="AU975" s="45"/>
      <c r="AV975" s="30"/>
      <c r="AW975" s="30"/>
      <c r="AX975" s="30"/>
      <c r="AY975" s="30"/>
      <c r="AZ975" s="30"/>
      <c r="BA975" s="30"/>
      <c r="BB975" s="30"/>
      <c r="BC975" s="30"/>
      <c r="BD975" s="30"/>
      <c r="BE975" s="30"/>
      <c r="BF975" s="30"/>
      <c r="BG975" s="30"/>
      <c r="BH975" s="30"/>
      <c r="BI975" s="30"/>
    </row>
    <row r="976" customFormat="false" ht="13.5" hidden="false" customHeight="true" outlineLevel="0" collapsed="false">
      <c r="A976" s="45"/>
      <c r="B976" s="30"/>
      <c r="C976" s="30"/>
      <c r="D976" s="30"/>
      <c r="E976" s="46"/>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c r="AU976" s="45"/>
      <c r="AV976" s="30"/>
      <c r="AW976" s="30"/>
      <c r="AX976" s="30"/>
      <c r="AY976" s="30"/>
      <c r="AZ976" s="30"/>
      <c r="BA976" s="30"/>
      <c r="BB976" s="30"/>
      <c r="BC976" s="30"/>
      <c r="BD976" s="30"/>
      <c r="BE976" s="30"/>
      <c r="BF976" s="30"/>
      <c r="BG976" s="30"/>
      <c r="BH976" s="30"/>
      <c r="BI976" s="30"/>
    </row>
    <row r="977" customFormat="false" ht="13.5" hidden="false" customHeight="true" outlineLevel="0" collapsed="false">
      <c r="A977" s="45"/>
      <c r="B977" s="30"/>
      <c r="C977" s="30"/>
      <c r="D977" s="30"/>
      <c r="E977" s="46"/>
      <c r="F977" s="30"/>
      <c r="G977" s="30"/>
      <c r="H977" s="30"/>
      <c r="I977" s="30"/>
      <c r="J977" s="30"/>
      <c r="K977" s="30"/>
      <c r="L977" s="30"/>
      <c r="M977" s="30"/>
      <c r="N977" s="30"/>
      <c r="O977" s="30"/>
      <c r="P977" s="30"/>
      <c r="Q977" s="30"/>
      <c r="R977" s="30"/>
      <c r="S977" s="30"/>
      <c r="T977" s="30"/>
      <c r="U977" s="30"/>
      <c r="V977" s="30"/>
      <c r="W977" s="30"/>
      <c r="X977" s="30"/>
      <c r="Y977" s="30"/>
      <c r="Z977" s="30"/>
      <c r="AA977" s="30"/>
      <c r="AB977" s="30"/>
      <c r="AC977" s="30"/>
      <c r="AD977" s="30"/>
      <c r="AE977" s="30"/>
      <c r="AF977" s="30"/>
      <c r="AG977" s="30"/>
      <c r="AH977" s="30"/>
      <c r="AI977" s="30"/>
      <c r="AJ977" s="30"/>
      <c r="AK977" s="30"/>
      <c r="AL977" s="30"/>
      <c r="AM977" s="30"/>
      <c r="AN977" s="30"/>
      <c r="AO977" s="30"/>
      <c r="AP977" s="30"/>
      <c r="AQ977" s="30"/>
      <c r="AR977" s="30"/>
      <c r="AS977" s="30"/>
      <c r="AT977" s="30"/>
      <c r="AU977" s="45"/>
      <c r="AV977" s="30"/>
      <c r="AW977" s="30"/>
      <c r="AX977" s="30"/>
      <c r="AY977" s="30"/>
      <c r="AZ977" s="30"/>
      <c r="BA977" s="30"/>
      <c r="BB977" s="30"/>
      <c r="BC977" s="30"/>
      <c r="BD977" s="30"/>
      <c r="BE977" s="30"/>
      <c r="BF977" s="30"/>
      <c r="BG977" s="30"/>
      <c r="BH977" s="30"/>
      <c r="BI977" s="30"/>
    </row>
    <row r="978" customFormat="false" ht="13.5" hidden="false" customHeight="true" outlineLevel="0" collapsed="false">
      <c r="A978" s="45"/>
      <c r="B978" s="30"/>
      <c r="C978" s="30"/>
      <c r="D978" s="30"/>
      <c r="E978" s="46"/>
      <c r="F978" s="30"/>
      <c r="G978" s="30"/>
      <c r="H978" s="30"/>
      <c r="I978" s="30"/>
      <c r="J978" s="30"/>
      <c r="K978" s="30"/>
      <c r="L978" s="30"/>
      <c r="M978" s="30"/>
      <c r="N978" s="30"/>
      <c r="O978" s="30"/>
      <c r="P978" s="30"/>
      <c r="Q978" s="30"/>
      <c r="R978" s="30"/>
      <c r="S978" s="30"/>
      <c r="T978" s="30"/>
      <c r="U978" s="30"/>
      <c r="V978" s="30"/>
      <c r="W978" s="30"/>
      <c r="X978" s="30"/>
      <c r="Y978" s="30"/>
      <c r="Z978" s="30"/>
      <c r="AA978" s="30"/>
      <c r="AB978" s="30"/>
      <c r="AC978" s="30"/>
      <c r="AD978" s="30"/>
      <c r="AE978" s="30"/>
      <c r="AF978" s="30"/>
      <c r="AG978" s="30"/>
      <c r="AH978" s="30"/>
      <c r="AI978" s="30"/>
      <c r="AJ978" s="30"/>
      <c r="AK978" s="30"/>
      <c r="AL978" s="30"/>
      <c r="AM978" s="30"/>
      <c r="AN978" s="30"/>
      <c r="AO978" s="30"/>
      <c r="AP978" s="30"/>
      <c r="AQ978" s="30"/>
      <c r="AR978" s="30"/>
      <c r="AS978" s="30"/>
      <c r="AT978" s="30"/>
      <c r="AU978" s="45"/>
      <c r="AV978" s="30"/>
      <c r="AW978" s="30"/>
      <c r="AX978" s="30"/>
      <c r="AY978" s="30"/>
      <c r="AZ978" s="30"/>
      <c r="BA978" s="30"/>
      <c r="BB978" s="30"/>
      <c r="BC978" s="30"/>
      <c r="BD978" s="30"/>
      <c r="BE978" s="30"/>
      <c r="BF978" s="30"/>
      <c r="BG978" s="30"/>
      <c r="BH978" s="30"/>
      <c r="BI978" s="30"/>
    </row>
    <row r="979" customFormat="false" ht="13.5" hidden="false" customHeight="true" outlineLevel="0" collapsed="false">
      <c r="A979" s="45"/>
      <c r="B979" s="30"/>
      <c r="C979" s="30"/>
      <c r="D979" s="30"/>
      <c r="E979" s="46"/>
      <c r="F979" s="30"/>
      <c r="G979" s="30"/>
      <c r="H979" s="30"/>
      <c r="I979" s="30"/>
      <c r="J979" s="30"/>
      <c r="K979" s="30"/>
      <c r="L979" s="30"/>
      <c r="M979" s="30"/>
      <c r="N979" s="30"/>
      <c r="O979" s="30"/>
      <c r="P979" s="30"/>
      <c r="Q979" s="30"/>
      <c r="R979" s="30"/>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c r="AU979" s="45"/>
      <c r="AV979" s="30"/>
      <c r="AW979" s="30"/>
      <c r="AX979" s="30"/>
      <c r="AY979" s="30"/>
      <c r="AZ979" s="30"/>
      <c r="BA979" s="30"/>
      <c r="BB979" s="30"/>
      <c r="BC979" s="30"/>
      <c r="BD979" s="30"/>
      <c r="BE979" s="30"/>
      <c r="BF979" s="30"/>
      <c r="BG979" s="30"/>
      <c r="BH979" s="30"/>
      <c r="BI979" s="30"/>
    </row>
    <row r="980" customFormat="false" ht="13.5" hidden="false" customHeight="true" outlineLevel="0" collapsed="false">
      <c r="A980" s="45"/>
      <c r="B980" s="30"/>
      <c r="C980" s="30"/>
      <c r="D980" s="30"/>
      <c r="E980" s="46"/>
      <c r="F980" s="30"/>
      <c r="G980" s="30"/>
      <c r="H980" s="30"/>
      <c r="I980" s="30"/>
      <c r="J980" s="30"/>
      <c r="K980" s="30"/>
      <c r="L980" s="30"/>
      <c r="M980" s="30"/>
      <c r="N980" s="30"/>
      <c r="O980" s="30"/>
      <c r="P980" s="30"/>
      <c r="Q980" s="30"/>
      <c r="R980" s="30"/>
      <c r="S980" s="30"/>
      <c r="T980" s="30"/>
      <c r="U980" s="30"/>
      <c r="V980" s="30"/>
      <c r="W980" s="30"/>
      <c r="X980" s="30"/>
      <c r="Y980" s="30"/>
      <c r="Z980" s="30"/>
      <c r="AA980" s="30"/>
      <c r="AB980" s="30"/>
      <c r="AC980" s="30"/>
      <c r="AD980" s="30"/>
      <c r="AE980" s="30"/>
      <c r="AF980" s="30"/>
      <c r="AG980" s="30"/>
      <c r="AH980" s="30"/>
      <c r="AI980" s="30"/>
      <c r="AJ980" s="30"/>
      <c r="AK980" s="30"/>
      <c r="AL980" s="30"/>
      <c r="AM980" s="30"/>
      <c r="AN980" s="30"/>
      <c r="AO980" s="30"/>
      <c r="AP980" s="30"/>
      <c r="AQ980" s="30"/>
      <c r="AR980" s="30"/>
      <c r="AS980" s="30"/>
      <c r="AT980" s="30"/>
      <c r="AU980" s="45"/>
      <c r="AV980" s="30"/>
      <c r="AW980" s="30"/>
      <c r="AX980" s="30"/>
      <c r="AY980" s="30"/>
      <c r="AZ980" s="30"/>
      <c r="BA980" s="30"/>
      <c r="BB980" s="30"/>
      <c r="BC980" s="30"/>
      <c r="BD980" s="30"/>
      <c r="BE980" s="30"/>
      <c r="BF980" s="30"/>
      <c r="BG980" s="30"/>
      <c r="BH980" s="30"/>
      <c r="BI980" s="30"/>
    </row>
    <row r="981" customFormat="false" ht="13.5" hidden="false" customHeight="true" outlineLevel="0" collapsed="false">
      <c r="A981" s="45"/>
      <c r="B981" s="30"/>
      <c r="C981" s="30"/>
      <c r="D981" s="30"/>
      <c r="E981" s="46"/>
      <c r="F981" s="30"/>
      <c r="G981" s="30"/>
      <c r="H981" s="30"/>
      <c r="I981" s="30"/>
      <c r="J981" s="30"/>
      <c r="K981" s="30"/>
      <c r="L981" s="30"/>
      <c r="M981" s="30"/>
      <c r="N981" s="30"/>
      <c r="O981" s="30"/>
      <c r="P981" s="30"/>
      <c r="Q981" s="30"/>
      <c r="R981" s="30"/>
      <c r="S981" s="30"/>
      <c r="T981" s="30"/>
      <c r="U981" s="30"/>
      <c r="V981" s="30"/>
      <c r="W981" s="30"/>
      <c r="X981" s="30"/>
      <c r="Y981" s="30"/>
      <c r="Z981" s="30"/>
      <c r="AA981" s="30"/>
      <c r="AB981" s="30"/>
      <c r="AC981" s="30"/>
      <c r="AD981" s="30"/>
      <c r="AE981" s="30"/>
      <c r="AF981" s="30"/>
      <c r="AG981" s="30"/>
      <c r="AH981" s="30"/>
      <c r="AI981" s="30"/>
      <c r="AJ981" s="30"/>
      <c r="AK981" s="30"/>
      <c r="AL981" s="30"/>
      <c r="AM981" s="30"/>
      <c r="AN981" s="30"/>
      <c r="AO981" s="30"/>
      <c r="AP981" s="30"/>
      <c r="AQ981" s="30"/>
      <c r="AR981" s="30"/>
      <c r="AS981" s="30"/>
      <c r="AT981" s="30"/>
      <c r="AU981" s="45"/>
      <c r="AV981" s="30"/>
      <c r="AW981" s="30"/>
      <c r="AX981" s="30"/>
      <c r="AY981" s="30"/>
      <c r="AZ981" s="30"/>
      <c r="BA981" s="30"/>
      <c r="BB981" s="30"/>
      <c r="BC981" s="30"/>
      <c r="BD981" s="30"/>
      <c r="BE981" s="30"/>
      <c r="BF981" s="30"/>
      <c r="BG981" s="30"/>
      <c r="BH981" s="30"/>
      <c r="BI981" s="30"/>
    </row>
    <row r="982" customFormat="false" ht="13.5" hidden="false" customHeight="true" outlineLevel="0" collapsed="false">
      <c r="A982" s="45"/>
      <c r="B982" s="30"/>
      <c r="C982" s="30"/>
      <c r="D982" s="30"/>
      <c r="E982" s="46"/>
      <c r="F982" s="30"/>
      <c r="G982" s="30"/>
      <c r="H982" s="30"/>
      <c r="I982" s="30"/>
      <c r="J982" s="30"/>
      <c r="K982" s="30"/>
      <c r="L982" s="30"/>
      <c r="M982" s="30"/>
      <c r="N982" s="30"/>
      <c r="O982" s="30"/>
      <c r="P982" s="30"/>
      <c r="Q982" s="30"/>
      <c r="R982" s="30"/>
      <c r="S982" s="30"/>
      <c r="T982" s="30"/>
      <c r="U982" s="30"/>
      <c r="V982" s="30"/>
      <c r="W982" s="30"/>
      <c r="X982" s="30"/>
      <c r="Y982" s="30"/>
      <c r="Z982" s="30"/>
      <c r="AA982" s="30"/>
      <c r="AB982" s="30"/>
      <c r="AC982" s="30"/>
      <c r="AD982" s="30"/>
      <c r="AE982" s="30"/>
      <c r="AF982" s="30"/>
      <c r="AG982" s="30"/>
      <c r="AH982" s="30"/>
      <c r="AI982" s="30"/>
      <c r="AJ982" s="30"/>
      <c r="AK982" s="30"/>
      <c r="AL982" s="30"/>
      <c r="AM982" s="30"/>
      <c r="AN982" s="30"/>
      <c r="AO982" s="30"/>
      <c r="AP982" s="30"/>
      <c r="AQ982" s="30"/>
      <c r="AR982" s="30"/>
      <c r="AS982" s="30"/>
      <c r="AT982" s="30"/>
      <c r="AU982" s="45"/>
      <c r="AV982" s="30"/>
      <c r="AW982" s="30"/>
      <c r="AX982" s="30"/>
      <c r="AY982" s="30"/>
      <c r="AZ982" s="30"/>
      <c r="BA982" s="30"/>
      <c r="BB982" s="30"/>
      <c r="BC982" s="30"/>
      <c r="BD982" s="30"/>
      <c r="BE982" s="30"/>
      <c r="BF982" s="30"/>
      <c r="BG982" s="30"/>
      <c r="BH982" s="30"/>
      <c r="BI982" s="30"/>
    </row>
    <row r="983" customFormat="false" ht="13.5" hidden="false" customHeight="true" outlineLevel="0" collapsed="false">
      <c r="A983" s="45"/>
      <c r="B983" s="30"/>
      <c r="C983" s="30"/>
      <c r="D983" s="30"/>
      <c r="E983" s="46"/>
      <c r="F983" s="30"/>
      <c r="G983" s="30"/>
      <c r="H983" s="30"/>
      <c r="I983" s="30"/>
      <c r="J983" s="30"/>
      <c r="K983" s="30"/>
      <c r="L983" s="30"/>
      <c r="M983" s="30"/>
      <c r="N983" s="30"/>
      <c r="O983" s="30"/>
      <c r="P983" s="30"/>
      <c r="Q983" s="30"/>
      <c r="R983" s="30"/>
      <c r="S983" s="30"/>
      <c r="T983" s="30"/>
      <c r="U983" s="30"/>
      <c r="V983" s="30"/>
      <c r="W983" s="30"/>
      <c r="X983" s="30"/>
      <c r="Y983" s="30"/>
      <c r="Z983" s="30"/>
      <c r="AA983" s="30"/>
      <c r="AB983" s="30"/>
      <c r="AC983" s="30"/>
      <c r="AD983" s="30"/>
      <c r="AE983" s="30"/>
      <c r="AF983" s="30"/>
      <c r="AG983" s="30"/>
      <c r="AH983" s="30"/>
      <c r="AI983" s="30"/>
      <c r="AJ983" s="30"/>
      <c r="AK983" s="30"/>
      <c r="AL983" s="30"/>
      <c r="AM983" s="30"/>
      <c r="AN983" s="30"/>
      <c r="AO983" s="30"/>
      <c r="AP983" s="30"/>
      <c r="AQ983" s="30"/>
      <c r="AR983" s="30"/>
      <c r="AS983" s="30"/>
      <c r="AT983" s="30"/>
      <c r="AU983" s="45"/>
      <c r="AV983" s="30"/>
      <c r="AW983" s="30"/>
      <c r="AX983" s="30"/>
      <c r="AY983" s="30"/>
      <c r="AZ983" s="30"/>
      <c r="BA983" s="30"/>
      <c r="BB983" s="30"/>
      <c r="BC983" s="30"/>
      <c r="BD983" s="30"/>
      <c r="BE983" s="30"/>
      <c r="BF983" s="30"/>
      <c r="BG983" s="30"/>
      <c r="BH983" s="30"/>
      <c r="BI983" s="30"/>
    </row>
    <row r="984" customFormat="false" ht="13.5" hidden="false" customHeight="true" outlineLevel="0" collapsed="false">
      <c r="A984" s="45"/>
      <c r="B984" s="30"/>
      <c r="C984" s="30"/>
      <c r="D984" s="30"/>
      <c r="E984" s="46"/>
      <c r="F984" s="30"/>
      <c r="G984" s="30"/>
      <c r="H984" s="30"/>
      <c r="I984" s="30"/>
      <c r="J984" s="30"/>
      <c r="K984" s="30"/>
      <c r="L984" s="30"/>
      <c r="M984" s="30"/>
      <c r="N984" s="30"/>
      <c r="O984" s="30"/>
      <c r="P984" s="30"/>
      <c r="Q984" s="30"/>
      <c r="R984" s="30"/>
      <c r="S984" s="30"/>
      <c r="T984" s="30"/>
      <c r="U984" s="30"/>
      <c r="V984" s="30"/>
      <c r="W984" s="30"/>
      <c r="X984" s="30"/>
      <c r="Y984" s="30"/>
      <c r="Z984" s="30"/>
      <c r="AA984" s="30"/>
      <c r="AB984" s="30"/>
      <c r="AC984" s="30"/>
      <c r="AD984" s="30"/>
      <c r="AE984" s="30"/>
      <c r="AF984" s="30"/>
      <c r="AG984" s="30"/>
      <c r="AH984" s="30"/>
      <c r="AI984" s="30"/>
      <c r="AJ984" s="30"/>
      <c r="AK984" s="30"/>
      <c r="AL984" s="30"/>
      <c r="AM984" s="30"/>
      <c r="AN984" s="30"/>
      <c r="AO984" s="30"/>
      <c r="AP984" s="30"/>
      <c r="AQ984" s="30"/>
      <c r="AR984" s="30"/>
      <c r="AS984" s="30"/>
      <c r="AT984" s="30"/>
      <c r="AU984" s="45"/>
      <c r="AV984" s="30"/>
      <c r="AW984" s="30"/>
      <c r="AX984" s="30"/>
      <c r="AY984" s="30"/>
      <c r="AZ984" s="30"/>
      <c r="BA984" s="30"/>
      <c r="BB984" s="30"/>
      <c r="BC984" s="30"/>
      <c r="BD984" s="30"/>
      <c r="BE984" s="30"/>
      <c r="BF984" s="30"/>
      <c r="BG984" s="30"/>
      <c r="BH984" s="30"/>
      <c r="BI984" s="30"/>
    </row>
    <row r="985" customFormat="false" ht="13.5" hidden="false" customHeight="true" outlineLevel="0" collapsed="false">
      <c r="A985" s="45"/>
      <c r="B985" s="30"/>
      <c r="C985" s="30"/>
      <c r="D985" s="30"/>
      <c r="E985" s="46"/>
      <c r="F985" s="30"/>
      <c r="G985" s="30"/>
      <c r="H985" s="30"/>
      <c r="I985" s="30"/>
      <c r="J985" s="30"/>
      <c r="K985" s="30"/>
      <c r="L985" s="30"/>
      <c r="M985" s="30"/>
      <c r="N985" s="30"/>
      <c r="O985" s="30"/>
      <c r="P985" s="30"/>
      <c r="Q985" s="30"/>
      <c r="R985" s="30"/>
      <c r="S985" s="30"/>
      <c r="T985" s="30"/>
      <c r="U985" s="30"/>
      <c r="V985" s="30"/>
      <c r="W985" s="30"/>
      <c r="X985" s="30"/>
      <c r="Y985" s="30"/>
      <c r="Z985" s="30"/>
      <c r="AA985" s="30"/>
      <c r="AB985" s="30"/>
      <c r="AC985" s="30"/>
      <c r="AD985" s="30"/>
      <c r="AE985" s="30"/>
      <c r="AF985" s="30"/>
      <c r="AG985" s="30"/>
      <c r="AH985" s="30"/>
      <c r="AI985" s="30"/>
      <c r="AJ985" s="30"/>
      <c r="AK985" s="30"/>
      <c r="AL985" s="30"/>
      <c r="AM985" s="30"/>
      <c r="AN985" s="30"/>
      <c r="AO985" s="30"/>
      <c r="AP985" s="30"/>
      <c r="AQ985" s="30"/>
      <c r="AR985" s="30"/>
      <c r="AS985" s="30"/>
      <c r="AT985" s="30"/>
      <c r="AU985" s="45"/>
      <c r="AV985" s="30"/>
      <c r="AW985" s="30"/>
      <c r="AX985" s="30"/>
      <c r="AY985" s="30"/>
      <c r="AZ985" s="30"/>
      <c r="BA985" s="30"/>
      <c r="BB985" s="30"/>
      <c r="BC985" s="30"/>
      <c r="BD985" s="30"/>
      <c r="BE985" s="30"/>
      <c r="BF985" s="30"/>
      <c r="BG985" s="30"/>
      <c r="BH985" s="30"/>
      <c r="BI985" s="30"/>
    </row>
    <row r="986" customFormat="false" ht="13.5" hidden="false" customHeight="true" outlineLevel="0" collapsed="false">
      <c r="A986" s="45"/>
      <c r="B986" s="30"/>
      <c r="C986" s="30"/>
      <c r="D986" s="30"/>
      <c r="E986" s="46"/>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c r="AU986" s="45"/>
      <c r="AV986" s="30"/>
      <c r="AW986" s="30"/>
      <c r="AX986" s="30"/>
      <c r="AY986" s="30"/>
      <c r="AZ986" s="30"/>
      <c r="BA986" s="30"/>
      <c r="BB986" s="30"/>
      <c r="BC986" s="30"/>
      <c r="BD986" s="30"/>
      <c r="BE986" s="30"/>
      <c r="BF986" s="30"/>
      <c r="BG986" s="30"/>
      <c r="BH986" s="30"/>
      <c r="BI986" s="30"/>
    </row>
    <row r="987" customFormat="false" ht="13.5" hidden="false" customHeight="true" outlineLevel="0" collapsed="false">
      <c r="A987" s="45"/>
      <c r="B987" s="30"/>
      <c r="C987" s="30"/>
      <c r="D987" s="30"/>
      <c r="E987" s="46"/>
      <c r="F987" s="30"/>
      <c r="G987" s="30"/>
      <c r="H987" s="30"/>
      <c r="I987" s="30"/>
      <c r="J987" s="30"/>
      <c r="K987" s="30"/>
      <c r="L987" s="30"/>
      <c r="M987" s="30"/>
      <c r="N987" s="30"/>
      <c r="O987" s="30"/>
      <c r="P987" s="30"/>
      <c r="Q987" s="30"/>
      <c r="R987" s="30"/>
      <c r="S987" s="30"/>
      <c r="T987" s="30"/>
      <c r="U987" s="30"/>
      <c r="V987" s="30"/>
      <c r="W987" s="30"/>
      <c r="X987" s="30"/>
      <c r="Y987" s="30"/>
      <c r="Z987" s="30"/>
      <c r="AA987" s="30"/>
      <c r="AB987" s="30"/>
      <c r="AC987" s="30"/>
      <c r="AD987" s="30"/>
      <c r="AE987" s="30"/>
      <c r="AF987" s="30"/>
      <c r="AG987" s="30"/>
      <c r="AH987" s="30"/>
      <c r="AI987" s="30"/>
      <c r="AJ987" s="30"/>
      <c r="AK987" s="30"/>
      <c r="AL987" s="30"/>
      <c r="AM987" s="30"/>
      <c r="AN987" s="30"/>
      <c r="AO987" s="30"/>
      <c r="AP987" s="30"/>
      <c r="AQ987" s="30"/>
      <c r="AR987" s="30"/>
      <c r="AS987" s="30"/>
      <c r="AT987" s="30"/>
      <c r="AU987" s="45"/>
      <c r="AV987" s="30"/>
      <c r="AW987" s="30"/>
      <c r="AX987" s="30"/>
      <c r="AY987" s="30"/>
      <c r="AZ987" s="30"/>
      <c r="BA987" s="30"/>
      <c r="BB987" s="30"/>
      <c r="BC987" s="30"/>
      <c r="BD987" s="30"/>
      <c r="BE987" s="30"/>
      <c r="BF987" s="30"/>
      <c r="BG987" s="30"/>
      <c r="BH987" s="30"/>
      <c r="BI987" s="30"/>
    </row>
    <row r="988" customFormat="false" ht="13.5" hidden="false" customHeight="true" outlineLevel="0" collapsed="false">
      <c r="A988" s="45"/>
      <c r="B988" s="30"/>
      <c r="C988" s="30"/>
      <c r="D988" s="30"/>
      <c r="E988" s="46"/>
      <c r="F988" s="30"/>
      <c r="G988" s="30"/>
      <c r="H988" s="30"/>
      <c r="I988" s="30"/>
      <c r="J988" s="30"/>
      <c r="K988" s="30"/>
      <c r="L988" s="30"/>
      <c r="M988" s="30"/>
      <c r="N988" s="30"/>
      <c r="O988" s="30"/>
      <c r="P988" s="30"/>
      <c r="Q988" s="30"/>
      <c r="R988" s="30"/>
      <c r="S988" s="30"/>
      <c r="T988" s="30"/>
      <c r="U988" s="30"/>
      <c r="V988" s="30"/>
      <c r="W988" s="30"/>
      <c r="X988" s="30"/>
      <c r="Y988" s="30"/>
      <c r="Z988" s="30"/>
      <c r="AA988" s="30"/>
      <c r="AB988" s="30"/>
      <c r="AC988" s="30"/>
      <c r="AD988" s="30"/>
      <c r="AE988" s="30"/>
      <c r="AF988" s="30"/>
      <c r="AG988" s="30"/>
      <c r="AH988" s="30"/>
      <c r="AI988" s="30"/>
      <c r="AJ988" s="30"/>
      <c r="AK988" s="30"/>
      <c r="AL988" s="30"/>
      <c r="AM988" s="30"/>
      <c r="AN988" s="30"/>
      <c r="AO988" s="30"/>
      <c r="AP988" s="30"/>
      <c r="AQ988" s="30"/>
      <c r="AR988" s="30"/>
      <c r="AS988" s="30"/>
      <c r="AT988" s="30"/>
      <c r="AU988" s="45"/>
      <c r="AV988" s="30"/>
      <c r="AW988" s="30"/>
      <c r="AX988" s="30"/>
      <c r="AY988" s="30"/>
      <c r="AZ988" s="30"/>
      <c r="BA988" s="30"/>
      <c r="BB988" s="30"/>
      <c r="BC988" s="30"/>
      <c r="BD988" s="30"/>
      <c r="BE988" s="30"/>
      <c r="BF988" s="30"/>
      <c r="BG988" s="30"/>
      <c r="BH988" s="30"/>
      <c r="BI988" s="30"/>
    </row>
    <row r="989" customFormat="false" ht="13.5" hidden="false" customHeight="true" outlineLevel="0" collapsed="false">
      <c r="A989" s="45"/>
      <c r="B989" s="30"/>
      <c r="C989" s="30"/>
      <c r="D989" s="30"/>
      <c r="E989" s="46"/>
      <c r="F989" s="30"/>
      <c r="G989" s="30"/>
      <c r="H989" s="30"/>
      <c r="I989" s="30"/>
      <c r="J989" s="30"/>
      <c r="K989" s="30"/>
      <c r="L989" s="30"/>
      <c r="M989" s="30"/>
      <c r="N989" s="30"/>
      <c r="O989" s="30"/>
      <c r="P989" s="30"/>
      <c r="Q989" s="30"/>
      <c r="R989" s="30"/>
      <c r="S989" s="30"/>
      <c r="T989" s="30"/>
      <c r="U989" s="30"/>
      <c r="V989" s="30"/>
      <c r="W989" s="30"/>
      <c r="X989" s="30"/>
      <c r="Y989" s="30"/>
      <c r="Z989" s="30"/>
      <c r="AA989" s="30"/>
      <c r="AB989" s="30"/>
      <c r="AC989" s="30"/>
      <c r="AD989" s="30"/>
      <c r="AE989" s="30"/>
      <c r="AF989" s="30"/>
      <c r="AG989" s="30"/>
      <c r="AH989" s="30"/>
      <c r="AI989" s="30"/>
      <c r="AJ989" s="30"/>
      <c r="AK989" s="30"/>
      <c r="AL989" s="30"/>
      <c r="AM989" s="30"/>
      <c r="AN989" s="30"/>
      <c r="AO989" s="30"/>
      <c r="AP989" s="30"/>
      <c r="AQ989" s="30"/>
      <c r="AR989" s="30"/>
      <c r="AS989" s="30"/>
      <c r="AT989" s="30"/>
      <c r="AU989" s="45"/>
      <c r="AV989" s="30"/>
      <c r="AW989" s="30"/>
      <c r="AX989" s="30"/>
      <c r="AY989" s="30"/>
      <c r="AZ989" s="30"/>
      <c r="BA989" s="30"/>
      <c r="BB989" s="30"/>
      <c r="BC989" s="30"/>
      <c r="BD989" s="30"/>
      <c r="BE989" s="30"/>
      <c r="BF989" s="30"/>
      <c r="BG989" s="30"/>
      <c r="BH989" s="30"/>
      <c r="BI989" s="30"/>
    </row>
    <row r="990" customFormat="false" ht="13.5" hidden="false" customHeight="true" outlineLevel="0" collapsed="false">
      <c r="A990" s="45"/>
      <c r="B990" s="30"/>
      <c r="C990" s="30"/>
      <c r="D990" s="30"/>
      <c r="E990" s="46"/>
      <c r="F990" s="30"/>
      <c r="G990" s="30"/>
      <c r="H990" s="30"/>
      <c r="I990" s="30"/>
      <c r="J990" s="30"/>
      <c r="K990" s="30"/>
      <c r="L990" s="30"/>
      <c r="M990" s="30"/>
      <c r="N990" s="30"/>
      <c r="O990" s="30"/>
      <c r="P990" s="30"/>
      <c r="Q990" s="30"/>
      <c r="R990" s="30"/>
      <c r="S990" s="30"/>
      <c r="T990" s="30"/>
      <c r="U990" s="30"/>
      <c r="V990" s="30"/>
      <c r="W990" s="30"/>
      <c r="X990" s="30"/>
      <c r="Y990" s="30"/>
      <c r="Z990" s="30"/>
      <c r="AA990" s="30"/>
      <c r="AB990" s="30"/>
      <c r="AC990" s="30"/>
      <c r="AD990" s="30"/>
      <c r="AE990" s="30"/>
      <c r="AF990" s="30"/>
      <c r="AG990" s="30"/>
      <c r="AH990" s="30"/>
      <c r="AI990" s="30"/>
      <c r="AJ990" s="30"/>
      <c r="AK990" s="30"/>
      <c r="AL990" s="30"/>
      <c r="AM990" s="30"/>
      <c r="AN990" s="30"/>
      <c r="AO990" s="30"/>
      <c r="AP990" s="30"/>
      <c r="AQ990" s="30"/>
      <c r="AR990" s="30"/>
      <c r="AS990" s="30"/>
      <c r="AT990" s="30"/>
      <c r="AU990" s="45"/>
      <c r="AV990" s="30"/>
      <c r="AW990" s="30"/>
      <c r="AX990" s="30"/>
      <c r="AY990" s="30"/>
      <c r="AZ990" s="30"/>
      <c r="BA990" s="30"/>
      <c r="BB990" s="30"/>
      <c r="BC990" s="30"/>
      <c r="BD990" s="30"/>
      <c r="BE990" s="30"/>
      <c r="BF990" s="30"/>
      <c r="BG990" s="30"/>
      <c r="BH990" s="30"/>
      <c r="BI990" s="30"/>
    </row>
    <row r="991" customFormat="false" ht="13.5" hidden="false" customHeight="true" outlineLevel="0" collapsed="false">
      <c r="A991" s="45"/>
      <c r="B991" s="30"/>
      <c r="C991" s="30"/>
      <c r="D991" s="30"/>
      <c r="E991" s="46"/>
      <c r="F991" s="30"/>
      <c r="G991" s="30"/>
      <c r="H991" s="30"/>
      <c r="I991" s="30"/>
      <c r="J991" s="30"/>
      <c r="K991" s="30"/>
      <c r="L991" s="30"/>
      <c r="M991" s="30"/>
      <c r="N991" s="30"/>
      <c r="O991" s="30"/>
      <c r="P991" s="30"/>
      <c r="Q991" s="30"/>
      <c r="R991" s="30"/>
      <c r="S991" s="30"/>
      <c r="T991" s="30"/>
      <c r="U991" s="30"/>
      <c r="V991" s="30"/>
      <c r="W991" s="30"/>
      <c r="X991" s="30"/>
      <c r="Y991" s="30"/>
      <c r="Z991" s="30"/>
      <c r="AA991" s="30"/>
      <c r="AB991" s="30"/>
      <c r="AC991" s="30"/>
      <c r="AD991" s="30"/>
      <c r="AE991" s="30"/>
      <c r="AF991" s="30"/>
      <c r="AG991" s="30"/>
      <c r="AH991" s="30"/>
      <c r="AI991" s="30"/>
      <c r="AJ991" s="30"/>
      <c r="AK991" s="30"/>
      <c r="AL991" s="30"/>
      <c r="AM991" s="30"/>
      <c r="AN991" s="30"/>
      <c r="AO991" s="30"/>
      <c r="AP991" s="30"/>
      <c r="AQ991" s="30"/>
      <c r="AR991" s="30"/>
      <c r="AS991" s="30"/>
      <c r="AT991" s="30"/>
      <c r="AU991" s="45"/>
      <c r="AV991" s="30"/>
      <c r="AW991" s="30"/>
      <c r="AX991" s="30"/>
      <c r="AY991" s="30"/>
      <c r="AZ991" s="30"/>
      <c r="BA991" s="30"/>
      <c r="BB991" s="30"/>
      <c r="BC991" s="30"/>
      <c r="BD991" s="30"/>
      <c r="BE991" s="30"/>
      <c r="BF991" s="30"/>
      <c r="BG991" s="30"/>
      <c r="BH991" s="30"/>
      <c r="BI991" s="30"/>
    </row>
    <row r="992" customFormat="false" ht="13.5" hidden="false" customHeight="true" outlineLevel="0" collapsed="false">
      <c r="A992" s="45"/>
      <c r="B992" s="30"/>
      <c r="C992" s="30"/>
      <c r="D992" s="30"/>
      <c r="E992" s="46"/>
      <c r="F992" s="30"/>
      <c r="G992" s="30"/>
      <c r="H992" s="30"/>
      <c r="I992" s="30"/>
      <c r="J992" s="30"/>
      <c r="K992" s="30"/>
      <c r="L992" s="30"/>
      <c r="M992" s="30"/>
      <c r="N992" s="30"/>
      <c r="O992" s="30"/>
      <c r="P992" s="30"/>
      <c r="Q992" s="30"/>
      <c r="R992" s="30"/>
      <c r="S992" s="30"/>
      <c r="T992" s="30"/>
      <c r="U992" s="30"/>
      <c r="V992" s="30"/>
      <c r="W992" s="30"/>
      <c r="X992" s="30"/>
      <c r="Y992" s="30"/>
      <c r="Z992" s="30"/>
      <c r="AA992" s="30"/>
      <c r="AB992" s="30"/>
      <c r="AC992" s="30"/>
      <c r="AD992" s="30"/>
      <c r="AE992" s="30"/>
      <c r="AF992" s="30"/>
      <c r="AG992" s="30"/>
      <c r="AH992" s="30"/>
      <c r="AI992" s="30"/>
      <c r="AJ992" s="30"/>
      <c r="AK992" s="30"/>
      <c r="AL992" s="30"/>
      <c r="AM992" s="30"/>
      <c r="AN992" s="30"/>
      <c r="AO992" s="30"/>
      <c r="AP992" s="30"/>
      <c r="AQ992" s="30"/>
      <c r="AR992" s="30"/>
      <c r="AS992" s="30"/>
      <c r="AT992" s="30"/>
      <c r="AU992" s="45"/>
      <c r="AV992" s="30"/>
      <c r="AW992" s="30"/>
      <c r="AX992" s="30"/>
      <c r="AY992" s="30"/>
      <c r="AZ992" s="30"/>
      <c r="BA992" s="30"/>
      <c r="BB992" s="30"/>
      <c r="BC992" s="30"/>
      <c r="BD992" s="30"/>
      <c r="BE992" s="30"/>
      <c r="BF992" s="30"/>
      <c r="BG992" s="30"/>
      <c r="BH992" s="30"/>
      <c r="BI992" s="30"/>
    </row>
    <row r="993" customFormat="false" ht="13.5" hidden="false" customHeight="true" outlineLevel="0" collapsed="false">
      <c r="A993" s="45"/>
      <c r="B993" s="30"/>
      <c r="C993" s="30"/>
      <c r="D993" s="30"/>
      <c r="E993" s="46"/>
      <c r="F993" s="30"/>
      <c r="G993" s="30"/>
      <c r="H993" s="30"/>
      <c r="I993" s="30"/>
      <c r="J993" s="30"/>
      <c r="K993" s="30"/>
      <c r="L993" s="30"/>
      <c r="M993" s="30"/>
      <c r="N993" s="30"/>
      <c r="O993" s="30"/>
      <c r="P993" s="30"/>
      <c r="Q993" s="30"/>
      <c r="R993" s="30"/>
      <c r="S993" s="30"/>
      <c r="T993" s="30"/>
      <c r="U993" s="30"/>
      <c r="V993" s="30"/>
      <c r="W993" s="30"/>
      <c r="X993" s="30"/>
      <c r="Y993" s="30"/>
      <c r="Z993" s="30"/>
      <c r="AA993" s="30"/>
      <c r="AB993" s="30"/>
      <c r="AC993" s="30"/>
      <c r="AD993" s="30"/>
      <c r="AE993" s="30"/>
      <c r="AF993" s="30"/>
      <c r="AG993" s="30"/>
      <c r="AH993" s="30"/>
      <c r="AI993" s="30"/>
      <c r="AJ993" s="30"/>
      <c r="AK993" s="30"/>
      <c r="AL993" s="30"/>
      <c r="AM993" s="30"/>
      <c r="AN993" s="30"/>
      <c r="AO993" s="30"/>
      <c r="AP993" s="30"/>
      <c r="AQ993" s="30"/>
      <c r="AR993" s="30"/>
      <c r="AS993" s="30"/>
      <c r="AT993" s="30"/>
      <c r="AU993" s="45"/>
      <c r="AV993" s="30"/>
      <c r="AW993" s="30"/>
      <c r="AX993" s="30"/>
      <c r="AY993" s="30"/>
      <c r="AZ993" s="30"/>
      <c r="BA993" s="30"/>
      <c r="BB993" s="30"/>
      <c r="BC993" s="30"/>
      <c r="BD993" s="30"/>
      <c r="BE993" s="30"/>
      <c r="BF993" s="30"/>
      <c r="BG993" s="30"/>
      <c r="BH993" s="30"/>
      <c r="BI993" s="30"/>
    </row>
    <row r="994" customFormat="false" ht="13.5" hidden="false" customHeight="true" outlineLevel="0" collapsed="false">
      <c r="A994" s="45"/>
      <c r="B994" s="30"/>
      <c r="C994" s="30"/>
      <c r="D994" s="30"/>
      <c r="E994" s="46"/>
      <c r="F994" s="30"/>
      <c r="G994" s="30"/>
      <c r="H994" s="30"/>
      <c r="I994" s="30"/>
      <c r="J994" s="30"/>
      <c r="K994" s="30"/>
      <c r="L994" s="30"/>
      <c r="M994" s="30"/>
      <c r="N994" s="30"/>
      <c r="O994" s="30"/>
      <c r="P994" s="30"/>
      <c r="Q994" s="30"/>
      <c r="R994" s="30"/>
      <c r="S994" s="30"/>
      <c r="T994" s="30"/>
      <c r="U994" s="30"/>
      <c r="V994" s="30"/>
      <c r="W994" s="30"/>
      <c r="X994" s="30"/>
      <c r="Y994" s="30"/>
      <c r="Z994" s="30"/>
      <c r="AA994" s="30"/>
      <c r="AB994" s="30"/>
      <c r="AC994" s="30"/>
      <c r="AD994" s="30"/>
      <c r="AE994" s="30"/>
      <c r="AF994" s="30"/>
      <c r="AG994" s="30"/>
      <c r="AH994" s="30"/>
      <c r="AI994" s="30"/>
      <c r="AJ994" s="30"/>
      <c r="AK994" s="30"/>
      <c r="AL994" s="30"/>
      <c r="AM994" s="30"/>
      <c r="AN994" s="30"/>
      <c r="AO994" s="30"/>
      <c r="AP994" s="30"/>
      <c r="AQ994" s="30"/>
      <c r="AR994" s="30"/>
      <c r="AS994" s="30"/>
      <c r="AT994" s="30"/>
      <c r="AU994" s="45"/>
      <c r="AV994" s="30"/>
      <c r="AW994" s="30"/>
      <c r="AX994" s="30"/>
      <c r="AY994" s="30"/>
      <c r="AZ994" s="30"/>
      <c r="BA994" s="30"/>
      <c r="BB994" s="30"/>
      <c r="BC994" s="30"/>
      <c r="BD994" s="30"/>
      <c r="BE994" s="30"/>
      <c r="BF994" s="30"/>
      <c r="BG994" s="30"/>
      <c r="BH994" s="30"/>
      <c r="BI994" s="30"/>
    </row>
    <row r="995" customFormat="false" ht="13.5" hidden="false" customHeight="true" outlineLevel="0" collapsed="false">
      <c r="A995" s="45"/>
      <c r="B995" s="30"/>
      <c r="C995" s="30"/>
      <c r="D995" s="30"/>
      <c r="E995" s="46"/>
      <c r="F995" s="30"/>
      <c r="G995" s="30"/>
      <c r="H995" s="30"/>
      <c r="I995" s="30"/>
      <c r="J995" s="30"/>
      <c r="K995" s="30"/>
      <c r="L995" s="30"/>
      <c r="M995" s="30"/>
      <c r="N995" s="30"/>
      <c r="O995" s="30"/>
      <c r="P995" s="30"/>
      <c r="Q995" s="30"/>
      <c r="R995" s="30"/>
      <c r="S995" s="30"/>
      <c r="T995" s="30"/>
      <c r="U995" s="30"/>
      <c r="V995" s="30"/>
      <c r="W995" s="30"/>
      <c r="X995" s="30"/>
      <c r="Y995" s="30"/>
      <c r="Z995" s="30"/>
      <c r="AA995" s="30"/>
      <c r="AB995" s="30"/>
      <c r="AC995" s="30"/>
      <c r="AD995" s="30"/>
      <c r="AE995" s="30"/>
      <c r="AF995" s="30"/>
      <c r="AG995" s="30"/>
      <c r="AH995" s="30"/>
      <c r="AI995" s="30"/>
      <c r="AJ995" s="30"/>
      <c r="AK995" s="30"/>
      <c r="AL995" s="30"/>
      <c r="AM995" s="30"/>
      <c r="AN995" s="30"/>
      <c r="AO995" s="30"/>
      <c r="AP995" s="30"/>
      <c r="AQ995" s="30"/>
      <c r="AR995" s="30"/>
      <c r="AS995" s="30"/>
      <c r="AT995" s="30"/>
      <c r="AU995" s="45"/>
      <c r="AV995" s="30"/>
      <c r="AW995" s="30"/>
      <c r="AX995" s="30"/>
      <c r="AY995" s="30"/>
      <c r="AZ995" s="30"/>
      <c r="BA995" s="30"/>
      <c r="BB995" s="30"/>
      <c r="BC995" s="30"/>
      <c r="BD995" s="30"/>
      <c r="BE995" s="30"/>
      <c r="BF995" s="30"/>
      <c r="BG995" s="30"/>
      <c r="BH995" s="30"/>
      <c r="BI995" s="30"/>
    </row>
    <row r="996" customFormat="false" ht="13.5" hidden="false" customHeight="true" outlineLevel="0" collapsed="false">
      <c r="A996" s="45"/>
      <c r="B996" s="30"/>
      <c r="C996" s="30"/>
      <c r="D996" s="30"/>
      <c r="E996" s="46"/>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c r="AU996" s="45"/>
      <c r="AV996" s="30"/>
      <c r="AW996" s="30"/>
      <c r="AX996" s="30"/>
      <c r="AY996" s="30"/>
      <c r="AZ996" s="30"/>
      <c r="BA996" s="30"/>
      <c r="BB996" s="30"/>
      <c r="BC996" s="30"/>
      <c r="BD996" s="30"/>
      <c r="BE996" s="30"/>
      <c r="BF996" s="30"/>
      <c r="BG996" s="30"/>
      <c r="BH996" s="30"/>
      <c r="BI996" s="30"/>
    </row>
    <row r="997" customFormat="false" ht="13.5" hidden="false" customHeight="true" outlineLevel="0" collapsed="false">
      <c r="A997" s="45"/>
      <c r="B997" s="30"/>
      <c r="C997" s="30"/>
      <c r="D997" s="30"/>
      <c r="E997" s="46"/>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30"/>
      <c r="AO997" s="30"/>
      <c r="AP997" s="30"/>
      <c r="AQ997" s="30"/>
      <c r="AR997" s="30"/>
      <c r="AS997" s="30"/>
      <c r="AT997" s="30"/>
      <c r="AU997" s="45"/>
      <c r="AV997" s="30"/>
      <c r="AW997" s="30"/>
      <c r="AX997" s="30"/>
      <c r="AY997" s="30"/>
      <c r="AZ997" s="30"/>
      <c r="BA997" s="30"/>
      <c r="BB997" s="30"/>
      <c r="BC997" s="30"/>
      <c r="BD997" s="30"/>
      <c r="BE997" s="30"/>
      <c r="BF997" s="30"/>
      <c r="BG997" s="30"/>
      <c r="BH997" s="30"/>
      <c r="BI997" s="30"/>
    </row>
    <row r="998" customFormat="false" ht="13.5" hidden="false" customHeight="true" outlineLevel="0" collapsed="false">
      <c r="A998" s="45"/>
      <c r="B998" s="30"/>
      <c r="C998" s="30"/>
      <c r="D998" s="30"/>
      <c r="E998" s="46"/>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30"/>
      <c r="AO998" s="30"/>
      <c r="AP998" s="30"/>
      <c r="AQ998" s="30"/>
      <c r="AR998" s="30"/>
      <c r="AS998" s="30"/>
      <c r="AT998" s="30"/>
      <c r="AU998" s="45"/>
      <c r="AV998" s="30"/>
      <c r="AW998" s="30"/>
      <c r="AX998" s="30"/>
      <c r="AY998" s="30"/>
      <c r="AZ998" s="30"/>
      <c r="BA998" s="30"/>
      <c r="BB998" s="30"/>
      <c r="BC998" s="30"/>
      <c r="BD998" s="30"/>
      <c r="BE998" s="30"/>
      <c r="BF998" s="30"/>
      <c r="BG998" s="30"/>
      <c r="BH998" s="30"/>
      <c r="BI998" s="30"/>
    </row>
    <row r="999" customFormat="false" ht="13.5" hidden="false" customHeight="true" outlineLevel="0" collapsed="false">
      <c r="A999" s="45"/>
      <c r="B999" s="30"/>
      <c r="C999" s="30"/>
      <c r="D999" s="30"/>
      <c r="E999" s="46"/>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30"/>
      <c r="AO999" s="30"/>
      <c r="AP999" s="30"/>
      <c r="AQ999" s="30"/>
      <c r="AR999" s="30"/>
      <c r="AS999" s="30"/>
      <c r="AT999" s="30"/>
      <c r="AU999" s="45"/>
      <c r="AV999" s="30"/>
      <c r="AW999" s="30"/>
      <c r="AX999" s="30"/>
      <c r="AY999" s="30"/>
      <c r="AZ999" s="30"/>
      <c r="BA999" s="30"/>
      <c r="BB999" s="30"/>
      <c r="BC999" s="30"/>
      <c r="BD999" s="30"/>
      <c r="BE999" s="30"/>
      <c r="BF999" s="30"/>
      <c r="BG999" s="30"/>
      <c r="BH999" s="30"/>
      <c r="BI999" s="30"/>
    </row>
    <row r="1000" customFormat="false" ht="13.5" hidden="false" customHeight="true" outlineLevel="0" collapsed="false">
      <c r="A1000" s="45"/>
      <c r="B1000" s="30"/>
      <c r="C1000" s="30"/>
      <c r="D1000" s="30"/>
      <c r="E1000" s="46"/>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c r="AB1000" s="30"/>
      <c r="AC1000" s="30"/>
      <c r="AD1000" s="30"/>
      <c r="AE1000" s="30"/>
      <c r="AF1000" s="30"/>
      <c r="AG1000" s="30"/>
      <c r="AH1000" s="30"/>
      <c r="AI1000" s="30"/>
      <c r="AJ1000" s="30"/>
      <c r="AK1000" s="30"/>
      <c r="AL1000" s="30"/>
      <c r="AM1000" s="30"/>
      <c r="AN1000" s="30"/>
      <c r="AO1000" s="30"/>
      <c r="AP1000" s="30"/>
      <c r="AQ1000" s="30"/>
      <c r="AR1000" s="30"/>
      <c r="AS1000" s="30"/>
      <c r="AT1000" s="30"/>
      <c r="AU1000" s="45"/>
      <c r="AV1000" s="30"/>
      <c r="AW1000" s="30"/>
      <c r="AX1000" s="30"/>
      <c r="AY1000" s="30"/>
      <c r="AZ1000" s="30"/>
      <c r="BA1000" s="30"/>
      <c r="BB1000" s="30"/>
      <c r="BC1000" s="30"/>
      <c r="BD1000" s="30"/>
      <c r="BE1000" s="30"/>
      <c r="BF1000" s="30"/>
      <c r="BG1000" s="30"/>
      <c r="BH1000" s="30"/>
      <c r="BI1000" s="30"/>
    </row>
    <row r="1001" customFormat="false" ht="13.5" hidden="false" customHeight="true" outlineLevel="0" collapsed="false">
      <c r="A1001" s="45"/>
      <c r="B1001" s="30"/>
      <c r="C1001" s="30"/>
      <c r="D1001" s="30"/>
      <c r="E1001" s="46"/>
      <c r="F1001" s="30"/>
      <c r="G1001" s="30"/>
      <c r="H1001" s="30"/>
      <c r="I1001" s="30"/>
      <c r="J1001" s="30"/>
      <c r="K1001" s="30"/>
      <c r="L1001" s="30"/>
      <c r="M1001" s="30"/>
      <c r="N1001" s="30"/>
      <c r="O1001" s="30"/>
      <c r="P1001" s="30"/>
      <c r="Q1001" s="30"/>
      <c r="R1001" s="30"/>
      <c r="S1001" s="30"/>
      <c r="T1001" s="30"/>
      <c r="U1001" s="30"/>
      <c r="V1001" s="30"/>
      <c r="W1001" s="30"/>
      <c r="X1001" s="30"/>
      <c r="Y1001" s="30"/>
      <c r="Z1001" s="30"/>
      <c r="AA1001" s="30"/>
      <c r="AB1001" s="30"/>
      <c r="AC1001" s="30"/>
      <c r="AD1001" s="30"/>
      <c r="AE1001" s="30"/>
      <c r="AF1001" s="30"/>
      <c r="AG1001" s="30"/>
      <c r="AH1001" s="30"/>
      <c r="AI1001" s="30"/>
      <c r="AJ1001" s="30"/>
      <c r="AK1001" s="30"/>
      <c r="AL1001" s="30"/>
      <c r="AM1001" s="30"/>
      <c r="AN1001" s="30"/>
      <c r="AO1001" s="30"/>
      <c r="AP1001" s="30"/>
      <c r="AQ1001" s="30"/>
      <c r="AR1001" s="30"/>
      <c r="AS1001" s="30"/>
      <c r="AT1001" s="30"/>
      <c r="AU1001" s="45"/>
      <c r="AV1001" s="30"/>
      <c r="AW1001" s="30"/>
      <c r="AX1001" s="30"/>
      <c r="AY1001" s="30"/>
      <c r="AZ1001" s="30"/>
      <c r="BA1001" s="30"/>
      <c r="BB1001" s="30"/>
      <c r="BC1001" s="30"/>
      <c r="BD1001" s="30"/>
      <c r="BE1001" s="30"/>
      <c r="BF1001" s="30"/>
      <c r="BG1001" s="30"/>
      <c r="BH1001" s="30"/>
      <c r="BI1001" s="30"/>
    </row>
    <row r="1002" customFormat="false" ht="13.5" hidden="false" customHeight="true" outlineLevel="0" collapsed="false">
      <c r="A1002" s="45"/>
      <c r="B1002" s="30"/>
      <c r="C1002" s="30"/>
      <c r="D1002" s="30"/>
      <c r="E1002" s="46"/>
      <c r="F1002" s="30"/>
      <c r="G1002" s="30"/>
      <c r="H1002" s="30"/>
      <c r="I1002" s="30"/>
      <c r="J1002" s="30"/>
      <c r="K1002" s="30"/>
      <c r="L1002" s="30"/>
      <c r="M1002" s="30"/>
      <c r="N1002" s="30"/>
      <c r="O1002" s="30"/>
      <c r="P1002" s="30"/>
      <c r="Q1002" s="30"/>
      <c r="R1002" s="30"/>
      <c r="S1002" s="30"/>
      <c r="T1002" s="30"/>
      <c r="U1002" s="30"/>
      <c r="V1002" s="30"/>
      <c r="W1002" s="30"/>
      <c r="X1002" s="30"/>
      <c r="Y1002" s="30"/>
      <c r="Z1002" s="30"/>
      <c r="AA1002" s="30"/>
      <c r="AB1002" s="30"/>
      <c r="AC1002" s="30"/>
      <c r="AD1002" s="30"/>
      <c r="AE1002" s="30"/>
      <c r="AF1002" s="30"/>
      <c r="AG1002" s="30"/>
      <c r="AH1002" s="30"/>
      <c r="AI1002" s="30"/>
      <c r="AJ1002" s="30"/>
      <c r="AK1002" s="30"/>
      <c r="AL1002" s="30"/>
      <c r="AM1002" s="30"/>
      <c r="AN1002" s="30"/>
      <c r="AO1002" s="30"/>
      <c r="AP1002" s="30"/>
      <c r="AQ1002" s="30"/>
      <c r="AR1002" s="30"/>
      <c r="AS1002" s="30"/>
      <c r="AT1002" s="30"/>
      <c r="AU1002" s="45"/>
      <c r="AV1002" s="30"/>
      <c r="AW1002" s="30"/>
      <c r="AX1002" s="30"/>
      <c r="AY1002" s="30"/>
      <c r="AZ1002" s="30"/>
      <c r="BA1002" s="30"/>
      <c r="BB1002" s="30"/>
      <c r="BC1002" s="30"/>
      <c r="BD1002" s="30"/>
      <c r="BE1002" s="30"/>
      <c r="BF1002" s="30"/>
      <c r="BG1002" s="30"/>
      <c r="BH1002" s="30"/>
      <c r="BI1002" s="30"/>
    </row>
    <row r="1003" customFormat="false" ht="13.5" hidden="false" customHeight="true" outlineLevel="0" collapsed="false">
      <c r="A1003" s="45"/>
      <c r="B1003" s="30"/>
      <c r="C1003" s="30"/>
      <c r="D1003" s="30"/>
      <c r="E1003" s="46"/>
      <c r="F1003" s="30"/>
      <c r="G1003" s="30"/>
      <c r="H1003" s="30"/>
      <c r="I1003" s="30"/>
      <c r="J1003" s="30"/>
      <c r="K1003" s="30"/>
      <c r="L1003" s="30"/>
      <c r="M1003" s="30"/>
      <c r="N1003" s="30"/>
      <c r="O1003" s="30"/>
      <c r="P1003" s="30"/>
      <c r="Q1003" s="30"/>
      <c r="R1003" s="30"/>
      <c r="S1003" s="30"/>
      <c r="T1003" s="30"/>
      <c r="U1003" s="30"/>
      <c r="V1003" s="30"/>
      <c r="W1003" s="30"/>
      <c r="X1003" s="30"/>
      <c r="Y1003" s="30"/>
      <c r="Z1003" s="30"/>
      <c r="AA1003" s="30"/>
      <c r="AB1003" s="30"/>
      <c r="AC1003" s="30"/>
      <c r="AD1003" s="30"/>
      <c r="AE1003" s="30"/>
      <c r="AF1003" s="30"/>
      <c r="AG1003" s="30"/>
      <c r="AH1003" s="30"/>
      <c r="AI1003" s="30"/>
      <c r="AJ1003" s="30"/>
      <c r="AK1003" s="30"/>
      <c r="AL1003" s="30"/>
      <c r="AM1003" s="30"/>
      <c r="AN1003" s="30"/>
      <c r="AO1003" s="30"/>
      <c r="AP1003" s="30"/>
      <c r="AQ1003" s="30"/>
      <c r="AR1003" s="30"/>
      <c r="AS1003" s="30"/>
      <c r="AT1003" s="30"/>
      <c r="AU1003" s="45"/>
      <c r="AV1003" s="30"/>
      <c r="AW1003" s="30"/>
      <c r="AX1003" s="30"/>
      <c r="AY1003" s="30"/>
      <c r="AZ1003" s="30"/>
      <c r="BA1003" s="30"/>
      <c r="BB1003" s="30"/>
      <c r="BC1003" s="30"/>
      <c r="BD1003" s="30"/>
      <c r="BE1003" s="30"/>
      <c r="BF1003" s="30"/>
      <c r="BG1003" s="30"/>
      <c r="BH1003" s="30"/>
      <c r="BI1003" s="30"/>
    </row>
    <row r="1004" customFormat="false" ht="13.5" hidden="false" customHeight="true" outlineLevel="0" collapsed="false">
      <c r="A1004" s="45"/>
      <c r="B1004" s="30"/>
      <c r="C1004" s="30"/>
      <c r="D1004" s="30"/>
      <c r="E1004" s="46"/>
      <c r="F1004" s="30"/>
      <c r="G1004" s="30"/>
      <c r="H1004" s="30"/>
      <c r="I1004" s="30"/>
      <c r="J1004" s="30"/>
      <c r="K1004" s="30"/>
      <c r="L1004" s="30"/>
      <c r="M1004" s="30"/>
      <c r="N1004" s="30"/>
      <c r="O1004" s="30"/>
      <c r="P1004" s="30"/>
      <c r="Q1004" s="30"/>
      <c r="R1004" s="30"/>
      <c r="S1004" s="30"/>
      <c r="T1004" s="30"/>
      <c r="U1004" s="30"/>
      <c r="V1004" s="30"/>
      <c r="W1004" s="30"/>
      <c r="X1004" s="30"/>
      <c r="Y1004" s="30"/>
      <c r="Z1004" s="30"/>
      <c r="AA1004" s="30"/>
      <c r="AB1004" s="30"/>
      <c r="AC1004" s="30"/>
      <c r="AD1004" s="30"/>
      <c r="AE1004" s="30"/>
      <c r="AF1004" s="30"/>
      <c r="AG1004" s="30"/>
      <c r="AH1004" s="30"/>
      <c r="AI1004" s="30"/>
      <c r="AJ1004" s="30"/>
      <c r="AK1004" s="30"/>
      <c r="AL1004" s="30"/>
      <c r="AM1004" s="30"/>
      <c r="AN1004" s="30"/>
      <c r="AO1004" s="30"/>
      <c r="AP1004" s="30"/>
      <c r="AQ1004" s="30"/>
      <c r="AR1004" s="30"/>
      <c r="AS1004" s="30"/>
      <c r="AT1004" s="30"/>
      <c r="AU1004" s="45"/>
      <c r="AV1004" s="30"/>
      <c r="AW1004" s="30"/>
      <c r="AX1004" s="30"/>
      <c r="AY1004" s="30"/>
      <c r="AZ1004" s="30"/>
      <c r="BA1004" s="30"/>
      <c r="BB1004" s="30"/>
      <c r="BC1004" s="30"/>
      <c r="BD1004" s="30"/>
      <c r="BE1004" s="30"/>
      <c r="BF1004" s="30"/>
      <c r="BG1004" s="30"/>
      <c r="BH1004" s="30"/>
      <c r="BI1004" s="30"/>
    </row>
    <row r="1005" customFormat="false" ht="13.5" hidden="false" customHeight="true" outlineLevel="0" collapsed="false">
      <c r="A1005" s="45"/>
      <c r="B1005" s="30"/>
      <c r="C1005" s="30"/>
      <c r="D1005" s="30"/>
      <c r="E1005" s="46"/>
      <c r="F1005" s="30"/>
      <c r="G1005" s="30"/>
      <c r="H1005" s="30"/>
      <c r="I1005" s="30"/>
      <c r="J1005" s="30"/>
      <c r="K1005" s="30"/>
      <c r="L1005" s="30"/>
      <c r="M1005" s="30"/>
      <c r="N1005" s="30"/>
      <c r="O1005" s="30"/>
      <c r="P1005" s="30"/>
      <c r="Q1005" s="30"/>
      <c r="R1005" s="30"/>
      <c r="S1005" s="30"/>
      <c r="T1005" s="30"/>
      <c r="U1005" s="30"/>
      <c r="V1005" s="30"/>
      <c r="W1005" s="30"/>
      <c r="X1005" s="30"/>
      <c r="Y1005" s="30"/>
      <c r="Z1005" s="30"/>
      <c r="AA1005" s="30"/>
      <c r="AB1005" s="30"/>
      <c r="AC1005" s="30"/>
      <c r="AD1005" s="30"/>
      <c r="AE1005" s="30"/>
      <c r="AF1005" s="30"/>
      <c r="AG1005" s="30"/>
      <c r="AH1005" s="30"/>
      <c r="AI1005" s="30"/>
      <c r="AJ1005" s="30"/>
      <c r="AK1005" s="30"/>
      <c r="AL1005" s="30"/>
      <c r="AM1005" s="30"/>
      <c r="AN1005" s="30"/>
      <c r="AO1005" s="30"/>
      <c r="AP1005" s="30"/>
      <c r="AQ1005" s="30"/>
      <c r="AR1005" s="30"/>
      <c r="AS1005" s="30"/>
      <c r="AT1005" s="30"/>
      <c r="AU1005" s="45"/>
      <c r="AV1005" s="30"/>
      <c r="AW1005" s="30"/>
      <c r="AX1005" s="30"/>
      <c r="AY1005" s="30"/>
      <c r="AZ1005" s="30"/>
      <c r="BA1005" s="30"/>
      <c r="BB1005" s="30"/>
      <c r="BC1005" s="30"/>
      <c r="BD1005" s="30"/>
      <c r="BE1005" s="30"/>
      <c r="BF1005" s="30"/>
      <c r="BG1005" s="30"/>
      <c r="BH1005" s="30"/>
      <c r="BI1005" s="30"/>
    </row>
    <row r="1006" customFormat="false" ht="13.5" hidden="false" customHeight="true" outlineLevel="0" collapsed="false">
      <c r="A1006" s="45"/>
      <c r="B1006" s="30"/>
      <c r="C1006" s="30"/>
      <c r="D1006" s="30"/>
      <c r="E1006" s="46"/>
      <c r="F1006" s="30"/>
      <c r="G1006" s="30"/>
      <c r="H1006" s="30"/>
      <c r="I1006" s="30"/>
      <c r="J1006" s="30"/>
      <c r="K1006" s="30"/>
      <c r="L1006" s="30"/>
      <c r="M1006" s="30"/>
      <c r="N1006" s="30"/>
      <c r="O1006" s="30"/>
      <c r="P1006" s="30"/>
      <c r="Q1006" s="30"/>
      <c r="R1006" s="30"/>
      <c r="S1006" s="30"/>
      <c r="T1006" s="30"/>
      <c r="U1006" s="30"/>
      <c r="V1006" s="30"/>
      <c r="W1006" s="30"/>
      <c r="X1006" s="30"/>
      <c r="Y1006" s="30"/>
      <c r="Z1006" s="30"/>
      <c r="AA1006" s="30"/>
      <c r="AB1006" s="30"/>
      <c r="AC1006" s="30"/>
      <c r="AD1006" s="30"/>
      <c r="AE1006" s="30"/>
      <c r="AF1006" s="30"/>
      <c r="AG1006" s="30"/>
      <c r="AH1006" s="30"/>
      <c r="AI1006" s="30"/>
      <c r="AJ1006" s="30"/>
      <c r="AK1006" s="30"/>
      <c r="AL1006" s="30"/>
      <c r="AM1006" s="30"/>
      <c r="AN1006" s="30"/>
      <c r="AO1006" s="30"/>
      <c r="AP1006" s="30"/>
      <c r="AQ1006" s="30"/>
      <c r="AR1006" s="30"/>
      <c r="AS1006" s="30"/>
      <c r="AT1006" s="30"/>
      <c r="AU1006" s="45"/>
      <c r="AV1006" s="30"/>
      <c r="AW1006" s="30"/>
      <c r="AX1006" s="30"/>
      <c r="AY1006" s="30"/>
      <c r="AZ1006" s="30"/>
      <c r="BA1006" s="30"/>
      <c r="BB1006" s="30"/>
      <c r="BC1006" s="30"/>
      <c r="BD1006" s="30"/>
      <c r="BE1006" s="30"/>
      <c r="BF1006" s="30"/>
      <c r="BG1006" s="30"/>
      <c r="BH1006" s="30"/>
      <c r="BI1006" s="30"/>
    </row>
    <row r="1007" customFormat="false" ht="13.5" hidden="false" customHeight="true" outlineLevel="0" collapsed="false">
      <c r="A1007" s="45"/>
      <c r="B1007" s="30"/>
      <c r="C1007" s="30"/>
      <c r="D1007" s="30"/>
      <c r="E1007" s="46"/>
      <c r="F1007" s="30"/>
      <c r="G1007" s="30"/>
      <c r="H1007" s="30"/>
      <c r="I1007" s="30"/>
      <c r="J1007" s="30"/>
      <c r="K1007" s="30"/>
      <c r="L1007" s="30"/>
      <c r="M1007" s="30"/>
      <c r="N1007" s="30"/>
      <c r="O1007" s="30"/>
      <c r="P1007" s="30"/>
      <c r="Q1007" s="30"/>
      <c r="R1007" s="30"/>
      <c r="S1007" s="30"/>
      <c r="T1007" s="30"/>
      <c r="U1007" s="30"/>
      <c r="V1007" s="30"/>
      <c r="W1007" s="30"/>
      <c r="X1007" s="30"/>
      <c r="Y1007" s="30"/>
      <c r="Z1007" s="30"/>
      <c r="AA1007" s="30"/>
      <c r="AB1007" s="30"/>
      <c r="AC1007" s="30"/>
      <c r="AD1007" s="30"/>
      <c r="AE1007" s="30"/>
      <c r="AF1007" s="30"/>
      <c r="AG1007" s="30"/>
      <c r="AH1007" s="30"/>
      <c r="AI1007" s="30"/>
      <c r="AJ1007" s="30"/>
      <c r="AK1007" s="30"/>
      <c r="AL1007" s="30"/>
      <c r="AM1007" s="30"/>
      <c r="AN1007" s="30"/>
      <c r="AO1007" s="30"/>
      <c r="AP1007" s="30"/>
      <c r="AQ1007" s="30"/>
      <c r="AR1007" s="30"/>
      <c r="AS1007" s="30"/>
      <c r="AT1007" s="30"/>
      <c r="AU1007" s="45"/>
      <c r="AV1007" s="30"/>
      <c r="AW1007" s="30"/>
      <c r="AX1007" s="30"/>
      <c r="AY1007" s="30"/>
      <c r="AZ1007" s="30"/>
      <c r="BA1007" s="30"/>
      <c r="BB1007" s="30"/>
      <c r="BC1007" s="30"/>
      <c r="BD1007" s="30"/>
      <c r="BE1007" s="30"/>
      <c r="BF1007" s="30"/>
      <c r="BG1007" s="30"/>
      <c r="BH1007" s="30"/>
      <c r="BI1007" s="30"/>
    </row>
    <row r="1008" customFormat="false" ht="13.5" hidden="false" customHeight="true" outlineLevel="0" collapsed="false">
      <c r="A1008" s="45"/>
      <c r="B1008" s="30"/>
      <c r="C1008" s="30"/>
      <c r="D1008" s="30"/>
      <c r="E1008" s="46"/>
      <c r="F1008" s="30"/>
      <c r="G1008" s="30"/>
      <c r="H1008" s="30"/>
      <c r="I1008" s="30"/>
      <c r="J1008" s="30"/>
      <c r="K1008" s="30"/>
      <c r="L1008" s="30"/>
      <c r="M1008" s="30"/>
      <c r="N1008" s="30"/>
      <c r="O1008" s="30"/>
      <c r="P1008" s="30"/>
      <c r="Q1008" s="30"/>
      <c r="R1008" s="30"/>
      <c r="S1008" s="30"/>
      <c r="T1008" s="30"/>
      <c r="U1008" s="30"/>
      <c r="V1008" s="30"/>
      <c r="W1008" s="30"/>
      <c r="X1008" s="30"/>
      <c r="Y1008" s="30"/>
      <c r="Z1008" s="30"/>
      <c r="AA1008" s="30"/>
      <c r="AB1008" s="30"/>
      <c r="AC1008" s="30"/>
      <c r="AD1008" s="30"/>
      <c r="AE1008" s="30"/>
      <c r="AF1008" s="30"/>
      <c r="AG1008" s="30"/>
      <c r="AH1008" s="30"/>
      <c r="AI1008" s="30"/>
      <c r="AJ1008" s="30"/>
      <c r="AK1008" s="30"/>
      <c r="AL1008" s="30"/>
      <c r="AM1008" s="30"/>
      <c r="AN1008" s="30"/>
      <c r="AO1008" s="30"/>
      <c r="AP1008" s="30"/>
      <c r="AQ1008" s="30"/>
      <c r="AR1008" s="30"/>
      <c r="AS1008" s="30"/>
      <c r="AT1008" s="30"/>
      <c r="AU1008" s="45"/>
      <c r="AV1008" s="30"/>
      <c r="AW1008" s="30"/>
      <c r="AX1008" s="30"/>
      <c r="AY1008" s="30"/>
      <c r="AZ1008" s="30"/>
      <c r="BA1008" s="30"/>
      <c r="BB1008" s="30"/>
      <c r="BC1008" s="30"/>
      <c r="BD1008" s="30"/>
      <c r="BE1008" s="30"/>
      <c r="BF1008" s="30"/>
      <c r="BG1008" s="30"/>
      <c r="BH1008" s="30"/>
      <c r="BI1008" s="30"/>
    </row>
    <row r="1009" customFormat="false" ht="13.5" hidden="false" customHeight="true" outlineLevel="0" collapsed="false">
      <c r="A1009" s="45"/>
      <c r="B1009" s="30"/>
      <c r="C1009" s="30"/>
      <c r="D1009" s="30"/>
      <c r="E1009" s="46"/>
      <c r="F1009" s="30"/>
      <c r="G1009" s="30"/>
      <c r="H1009" s="30"/>
      <c r="I1009" s="30"/>
      <c r="J1009" s="30"/>
      <c r="K1009" s="30"/>
      <c r="L1009" s="30"/>
      <c r="M1009" s="30"/>
      <c r="N1009" s="30"/>
      <c r="O1009" s="30"/>
      <c r="P1009" s="30"/>
      <c r="Q1009" s="30"/>
      <c r="R1009" s="30"/>
      <c r="S1009" s="30"/>
      <c r="T1009" s="30"/>
      <c r="U1009" s="30"/>
      <c r="V1009" s="30"/>
      <c r="W1009" s="30"/>
      <c r="X1009" s="30"/>
      <c r="Y1009" s="30"/>
      <c r="Z1009" s="30"/>
      <c r="AA1009" s="30"/>
      <c r="AB1009" s="30"/>
      <c r="AC1009" s="30"/>
      <c r="AD1009" s="30"/>
      <c r="AE1009" s="30"/>
      <c r="AF1009" s="30"/>
      <c r="AG1009" s="30"/>
      <c r="AH1009" s="30"/>
      <c r="AI1009" s="30"/>
      <c r="AJ1009" s="30"/>
      <c r="AK1009" s="30"/>
      <c r="AL1009" s="30"/>
      <c r="AM1009" s="30"/>
      <c r="AN1009" s="30"/>
      <c r="AO1009" s="30"/>
      <c r="AP1009" s="30"/>
      <c r="AQ1009" s="30"/>
      <c r="AR1009" s="30"/>
      <c r="AS1009" s="30"/>
      <c r="AT1009" s="30"/>
      <c r="AU1009" s="45"/>
      <c r="AV1009" s="30"/>
      <c r="AW1009" s="30"/>
      <c r="AX1009" s="30"/>
      <c r="AY1009" s="30"/>
      <c r="AZ1009" s="30"/>
      <c r="BA1009" s="30"/>
      <c r="BB1009" s="30"/>
      <c r="BC1009" s="30"/>
      <c r="BD1009" s="30"/>
      <c r="BE1009" s="30"/>
      <c r="BF1009" s="30"/>
      <c r="BG1009" s="30"/>
      <c r="BH1009" s="30"/>
      <c r="BI1009" s="30"/>
    </row>
    <row r="1010" customFormat="false" ht="13.5" hidden="false" customHeight="true" outlineLevel="0" collapsed="false">
      <c r="A1010" s="45"/>
      <c r="B1010" s="30"/>
      <c r="C1010" s="30"/>
      <c r="D1010" s="30"/>
      <c r="E1010" s="46"/>
      <c r="F1010" s="30"/>
      <c r="G1010" s="30"/>
      <c r="H1010" s="30"/>
      <c r="I1010" s="30"/>
      <c r="J1010" s="30"/>
      <c r="K1010" s="30"/>
      <c r="L1010" s="30"/>
      <c r="M1010" s="30"/>
      <c r="N1010" s="30"/>
      <c r="O1010" s="30"/>
      <c r="P1010" s="30"/>
      <c r="Q1010" s="30"/>
      <c r="R1010" s="30"/>
      <c r="S1010" s="30"/>
      <c r="T1010" s="30"/>
      <c r="U1010" s="30"/>
      <c r="V1010" s="30"/>
      <c r="W1010" s="30"/>
      <c r="X1010" s="30"/>
      <c r="Y1010" s="30"/>
      <c r="Z1010" s="30"/>
      <c r="AA1010" s="30"/>
      <c r="AB1010" s="30"/>
      <c r="AC1010" s="30"/>
      <c r="AD1010" s="30"/>
      <c r="AE1010" s="30"/>
      <c r="AF1010" s="30"/>
      <c r="AG1010" s="30"/>
      <c r="AH1010" s="30"/>
      <c r="AI1010" s="30"/>
      <c r="AJ1010" s="30"/>
      <c r="AK1010" s="30"/>
      <c r="AL1010" s="30"/>
      <c r="AM1010" s="30"/>
      <c r="AN1010" s="30"/>
      <c r="AO1010" s="30"/>
      <c r="AP1010" s="30"/>
      <c r="AQ1010" s="30"/>
      <c r="AR1010" s="30"/>
      <c r="AS1010" s="30"/>
      <c r="AT1010" s="30"/>
      <c r="AU1010" s="45"/>
      <c r="AV1010" s="30"/>
      <c r="AW1010" s="30"/>
      <c r="AX1010" s="30"/>
      <c r="AY1010" s="30"/>
      <c r="AZ1010" s="30"/>
      <c r="BA1010" s="30"/>
      <c r="BB1010" s="30"/>
      <c r="BC1010" s="30"/>
      <c r="BD1010" s="30"/>
      <c r="BE1010" s="30"/>
      <c r="BF1010" s="30"/>
      <c r="BG1010" s="30"/>
      <c r="BH1010" s="30"/>
      <c r="BI1010" s="30"/>
    </row>
    <row r="1011" customFormat="false" ht="13.5" hidden="false" customHeight="true" outlineLevel="0" collapsed="false">
      <c r="A1011" s="45"/>
      <c r="B1011" s="30"/>
      <c r="C1011" s="30"/>
      <c r="D1011" s="30"/>
      <c r="E1011" s="46"/>
      <c r="F1011" s="30"/>
      <c r="G1011" s="30"/>
      <c r="H1011" s="30"/>
      <c r="I1011" s="30"/>
      <c r="J1011" s="30"/>
      <c r="K1011" s="30"/>
      <c r="L1011" s="30"/>
      <c r="M1011" s="30"/>
      <c r="N1011" s="30"/>
      <c r="O1011" s="30"/>
      <c r="P1011" s="30"/>
      <c r="Q1011" s="30"/>
      <c r="R1011" s="30"/>
      <c r="S1011" s="30"/>
      <c r="T1011" s="30"/>
      <c r="U1011" s="30"/>
      <c r="V1011" s="30"/>
      <c r="W1011" s="30"/>
      <c r="X1011" s="30"/>
      <c r="Y1011" s="30"/>
      <c r="Z1011" s="30"/>
      <c r="AA1011" s="30"/>
      <c r="AB1011" s="30"/>
      <c r="AC1011" s="30"/>
      <c r="AD1011" s="30"/>
      <c r="AE1011" s="30"/>
      <c r="AF1011" s="30"/>
      <c r="AG1011" s="30"/>
      <c r="AH1011" s="30"/>
      <c r="AI1011" s="30"/>
      <c r="AJ1011" s="30"/>
      <c r="AK1011" s="30"/>
      <c r="AL1011" s="30"/>
      <c r="AM1011" s="30"/>
      <c r="AN1011" s="30"/>
      <c r="AO1011" s="30"/>
      <c r="AP1011" s="30"/>
      <c r="AQ1011" s="30"/>
      <c r="AR1011" s="30"/>
      <c r="AS1011" s="30"/>
      <c r="AT1011" s="30"/>
      <c r="AU1011" s="45"/>
      <c r="AV1011" s="30"/>
      <c r="AW1011" s="30"/>
      <c r="AX1011" s="30"/>
      <c r="AY1011" s="30"/>
      <c r="AZ1011" s="30"/>
      <c r="BA1011" s="30"/>
      <c r="BB1011" s="30"/>
      <c r="BC1011" s="30"/>
      <c r="BD1011" s="30"/>
      <c r="BE1011" s="30"/>
      <c r="BF1011" s="30"/>
      <c r="BG1011" s="30"/>
      <c r="BH1011" s="30"/>
      <c r="BI1011" s="30"/>
    </row>
    <row r="1012" customFormat="false" ht="13.5" hidden="false" customHeight="true" outlineLevel="0" collapsed="false">
      <c r="A1012" s="45"/>
      <c r="B1012" s="30"/>
      <c r="C1012" s="30"/>
      <c r="D1012" s="30"/>
      <c r="E1012" s="46"/>
      <c r="F1012" s="30"/>
      <c r="G1012" s="30"/>
      <c r="H1012" s="30"/>
      <c r="I1012" s="30"/>
      <c r="J1012" s="30"/>
      <c r="K1012" s="30"/>
      <c r="L1012" s="30"/>
      <c r="M1012" s="30"/>
      <c r="N1012" s="30"/>
      <c r="O1012" s="30"/>
      <c r="P1012" s="30"/>
      <c r="Q1012" s="30"/>
      <c r="R1012" s="30"/>
      <c r="S1012" s="30"/>
      <c r="T1012" s="30"/>
      <c r="U1012" s="30"/>
      <c r="V1012" s="30"/>
      <c r="W1012" s="30"/>
      <c r="X1012" s="30"/>
      <c r="Y1012" s="30"/>
      <c r="Z1012" s="30"/>
      <c r="AA1012" s="30"/>
      <c r="AB1012" s="30"/>
      <c r="AC1012" s="30"/>
      <c r="AD1012" s="30"/>
      <c r="AE1012" s="30"/>
      <c r="AF1012" s="30"/>
      <c r="AG1012" s="30"/>
      <c r="AH1012" s="30"/>
      <c r="AI1012" s="30"/>
      <c r="AJ1012" s="30"/>
      <c r="AK1012" s="30"/>
      <c r="AL1012" s="30"/>
      <c r="AM1012" s="30"/>
      <c r="AN1012" s="30"/>
      <c r="AO1012" s="30"/>
      <c r="AP1012" s="30"/>
      <c r="AQ1012" s="30"/>
      <c r="AR1012" s="30"/>
      <c r="AS1012" s="30"/>
      <c r="AT1012" s="30"/>
      <c r="AU1012" s="45"/>
      <c r="AV1012" s="30"/>
      <c r="AW1012" s="30"/>
      <c r="AX1012" s="30"/>
      <c r="AY1012" s="30"/>
      <c r="AZ1012" s="30"/>
      <c r="BA1012" s="30"/>
      <c r="BB1012" s="30"/>
      <c r="BC1012" s="30"/>
      <c r="BD1012" s="30"/>
      <c r="BE1012" s="30"/>
      <c r="BF1012" s="30"/>
      <c r="BG1012" s="30"/>
      <c r="BH1012" s="30"/>
      <c r="BI1012" s="30"/>
    </row>
    <row r="1013" customFormat="false" ht="13.5" hidden="false" customHeight="true" outlineLevel="0" collapsed="false">
      <c r="A1013" s="45"/>
      <c r="B1013" s="30"/>
      <c r="C1013" s="30"/>
      <c r="D1013" s="30"/>
      <c r="E1013" s="46"/>
      <c r="F1013" s="30"/>
      <c r="G1013" s="30"/>
      <c r="H1013" s="30"/>
      <c r="I1013" s="30"/>
      <c r="J1013" s="30"/>
      <c r="K1013" s="30"/>
      <c r="L1013" s="30"/>
      <c r="M1013" s="30"/>
      <c r="N1013" s="30"/>
      <c r="O1013" s="30"/>
      <c r="P1013" s="30"/>
      <c r="Q1013" s="30"/>
      <c r="R1013" s="30"/>
      <c r="S1013" s="30"/>
      <c r="T1013" s="30"/>
      <c r="U1013" s="30"/>
      <c r="V1013" s="30"/>
      <c r="W1013" s="30"/>
      <c r="X1013" s="30"/>
      <c r="Y1013" s="30"/>
      <c r="Z1013" s="30"/>
      <c r="AA1013" s="30"/>
      <c r="AB1013" s="30"/>
      <c r="AC1013" s="30"/>
      <c r="AD1013" s="30"/>
      <c r="AE1013" s="30"/>
      <c r="AF1013" s="30"/>
      <c r="AG1013" s="30"/>
      <c r="AH1013" s="30"/>
      <c r="AI1013" s="30"/>
      <c r="AJ1013" s="30"/>
      <c r="AK1013" s="30"/>
      <c r="AL1013" s="30"/>
      <c r="AM1013" s="30"/>
      <c r="AN1013" s="30"/>
      <c r="AO1013" s="30"/>
      <c r="AP1013" s="30"/>
      <c r="AQ1013" s="30"/>
      <c r="AR1013" s="30"/>
      <c r="AS1013" s="30"/>
      <c r="AT1013" s="30"/>
      <c r="AU1013" s="45"/>
      <c r="AV1013" s="30"/>
      <c r="AW1013" s="30"/>
      <c r="AX1013" s="30"/>
      <c r="AY1013" s="30"/>
      <c r="AZ1013" s="30"/>
      <c r="BA1013" s="30"/>
      <c r="BB1013" s="30"/>
      <c r="BC1013" s="30"/>
      <c r="BD1013" s="30"/>
      <c r="BE1013" s="30"/>
      <c r="BF1013" s="30"/>
      <c r="BG1013" s="30"/>
      <c r="BH1013" s="30"/>
      <c r="BI1013" s="30"/>
    </row>
    <row r="1014" customFormat="false" ht="13.5" hidden="false" customHeight="true" outlineLevel="0" collapsed="false">
      <c r="A1014" s="45"/>
      <c r="B1014" s="30"/>
      <c r="C1014" s="30"/>
      <c r="D1014" s="30"/>
      <c r="E1014" s="46"/>
      <c r="F1014" s="30"/>
      <c r="G1014" s="30"/>
      <c r="H1014" s="30"/>
      <c r="I1014" s="30"/>
      <c r="J1014" s="30"/>
      <c r="K1014" s="30"/>
      <c r="L1014" s="30"/>
      <c r="M1014" s="30"/>
      <c r="N1014" s="30"/>
      <c r="O1014" s="30"/>
      <c r="P1014" s="30"/>
      <c r="Q1014" s="30"/>
      <c r="R1014" s="30"/>
      <c r="S1014" s="30"/>
      <c r="T1014" s="30"/>
      <c r="U1014" s="30"/>
      <c r="V1014" s="30"/>
      <c r="W1014" s="30"/>
      <c r="X1014" s="30"/>
      <c r="Y1014" s="30"/>
      <c r="Z1014" s="30"/>
      <c r="AA1014" s="30"/>
      <c r="AB1014" s="30"/>
      <c r="AC1014" s="30"/>
      <c r="AD1014" s="30"/>
      <c r="AE1014" s="30"/>
      <c r="AF1014" s="30"/>
      <c r="AG1014" s="30"/>
      <c r="AH1014" s="30"/>
      <c r="AI1014" s="30"/>
      <c r="AJ1014" s="30"/>
      <c r="AK1014" s="30"/>
      <c r="AL1014" s="30"/>
      <c r="AM1014" s="30"/>
      <c r="AN1014" s="30"/>
      <c r="AO1014" s="30"/>
      <c r="AP1014" s="30"/>
      <c r="AQ1014" s="30"/>
      <c r="AR1014" s="30"/>
      <c r="AS1014" s="30"/>
      <c r="AT1014" s="30"/>
      <c r="AU1014" s="45"/>
      <c r="AV1014" s="30"/>
      <c r="AW1014" s="30"/>
      <c r="AX1014" s="30"/>
      <c r="AY1014" s="30"/>
      <c r="AZ1014" s="30"/>
      <c r="BA1014" s="30"/>
      <c r="BB1014" s="30"/>
      <c r="BC1014" s="30"/>
      <c r="BD1014" s="30"/>
      <c r="BE1014" s="30"/>
      <c r="BF1014" s="30"/>
      <c r="BG1014" s="30"/>
      <c r="BH1014" s="30"/>
      <c r="BI1014" s="30"/>
    </row>
    <row r="1015" customFormat="false" ht="13.5" hidden="false" customHeight="true" outlineLevel="0" collapsed="false">
      <c r="A1015" s="45"/>
      <c r="B1015" s="30"/>
      <c r="C1015" s="30"/>
      <c r="D1015" s="30"/>
      <c r="E1015" s="46"/>
      <c r="F1015" s="30"/>
      <c r="G1015" s="30"/>
      <c r="H1015" s="30"/>
      <c r="I1015" s="30"/>
      <c r="J1015" s="30"/>
      <c r="K1015" s="30"/>
      <c r="L1015" s="30"/>
      <c r="M1015" s="30"/>
      <c r="N1015" s="30"/>
      <c r="O1015" s="30"/>
      <c r="P1015" s="30"/>
      <c r="Q1015" s="30"/>
      <c r="R1015" s="30"/>
      <c r="S1015" s="30"/>
      <c r="T1015" s="30"/>
      <c r="U1015" s="30"/>
      <c r="V1015" s="30"/>
      <c r="W1015" s="30"/>
      <c r="X1015" s="30"/>
      <c r="Y1015" s="30"/>
      <c r="Z1015" s="30"/>
      <c r="AA1015" s="30"/>
      <c r="AB1015" s="30"/>
      <c r="AC1015" s="30"/>
      <c r="AD1015" s="30"/>
      <c r="AE1015" s="30"/>
      <c r="AF1015" s="30"/>
      <c r="AG1015" s="30"/>
      <c r="AH1015" s="30"/>
      <c r="AI1015" s="30"/>
      <c r="AJ1015" s="30"/>
      <c r="AK1015" s="30"/>
      <c r="AL1015" s="30"/>
      <c r="AM1015" s="30"/>
      <c r="AN1015" s="30"/>
      <c r="AO1015" s="30"/>
      <c r="AP1015" s="30"/>
      <c r="AQ1015" s="30"/>
      <c r="AR1015" s="30"/>
      <c r="AS1015" s="30"/>
      <c r="AT1015" s="30"/>
      <c r="AU1015" s="45"/>
      <c r="AV1015" s="30"/>
      <c r="AW1015" s="30"/>
      <c r="AX1015" s="30"/>
      <c r="AY1015" s="30"/>
      <c r="AZ1015" s="30"/>
      <c r="BA1015" s="30"/>
      <c r="BB1015" s="30"/>
      <c r="BC1015" s="30"/>
      <c r="BD1015" s="30"/>
      <c r="BE1015" s="30"/>
      <c r="BF1015" s="30"/>
      <c r="BG1015" s="30"/>
      <c r="BH1015" s="30"/>
      <c r="BI1015" s="30"/>
    </row>
    <row r="1016" customFormat="false" ht="13.5" hidden="false" customHeight="true" outlineLevel="0" collapsed="false">
      <c r="A1016" s="45"/>
      <c r="B1016" s="30"/>
      <c r="C1016" s="30"/>
      <c r="D1016" s="30"/>
      <c r="E1016" s="46"/>
      <c r="F1016" s="30"/>
      <c r="G1016" s="30"/>
      <c r="H1016" s="30"/>
      <c r="I1016" s="30"/>
      <c r="J1016" s="30"/>
      <c r="K1016" s="30"/>
      <c r="L1016" s="30"/>
      <c r="M1016" s="30"/>
      <c r="N1016" s="30"/>
      <c r="O1016" s="30"/>
      <c r="P1016" s="30"/>
      <c r="Q1016" s="30"/>
      <c r="R1016" s="30"/>
      <c r="S1016" s="30"/>
      <c r="T1016" s="30"/>
      <c r="U1016" s="30"/>
      <c r="V1016" s="30"/>
      <c r="W1016" s="30"/>
      <c r="X1016" s="30"/>
      <c r="Y1016" s="30"/>
      <c r="Z1016" s="30"/>
      <c r="AA1016" s="30"/>
      <c r="AB1016" s="30"/>
      <c r="AC1016" s="30"/>
      <c r="AD1016" s="30"/>
      <c r="AE1016" s="30"/>
      <c r="AF1016" s="30"/>
      <c r="AG1016" s="30"/>
      <c r="AH1016" s="30"/>
      <c r="AI1016" s="30"/>
      <c r="AJ1016" s="30"/>
      <c r="AK1016" s="30"/>
      <c r="AL1016" s="30"/>
      <c r="AM1016" s="30"/>
      <c r="AN1016" s="30"/>
      <c r="AO1016" s="30"/>
      <c r="AP1016" s="30"/>
      <c r="AQ1016" s="30"/>
      <c r="AR1016" s="30"/>
      <c r="AS1016" s="30"/>
      <c r="AT1016" s="30"/>
      <c r="AU1016" s="45"/>
      <c r="AV1016" s="30"/>
      <c r="AW1016" s="30"/>
      <c r="AX1016" s="30"/>
      <c r="AY1016" s="30"/>
      <c r="AZ1016" s="30"/>
      <c r="BA1016" s="30"/>
      <c r="BB1016" s="30"/>
      <c r="BC1016" s="30"/>
      <c r="BD1016" s="30"/>
      <c r="BE1016" s="30"/>
      <c r="BF1016" s="30"/>
      <c r="BG1016" s="30"/>
      <c r="BH1016" s="30"/>
      <c r="BI1016" s="30"/>
    </row>
    <row r="1017" customFormat="false" ht="13.5" hidden="false" customHeight="true" outlineLevel="0" collapsed="false">
      <c r="A1017" s="45"/>
      <c r="B1017" s="30"/>
      <c r="C1017" s="30"/>
      <c r="D1017" s="30"/>
      <c r="E1017" s="46"/>
      <c r="F1017" s="30"/>
      <c r="G1017" s="30"/>
      <c r="H1017" s="30"/>
      <c r="I1017" s="30"/>
      <c r="J1017" s="30"/>
      <c r="K1017" s="30"/>
      <c r="L1017" s="30"/>
      <c r="M1017" s="30"/>
      <c r="N1017" s="30"/>
      <c r="O1017" s="30"/>
      <c r="P1017" s="30"/>
      <c r="Q1017" s="30"/>
      <c r="R1017" s="30"/>
      <c r="S1017" s="30"/>
      <c r="T1017" s="30"/>
      <c r="U1017" s="30"/>
      <c r="V1017" s="30"/>
      <c r="W1017" s="30"/>
      <c r="X1017" s="30"/>
      <c r="Y1017" s="30"/>
      <c r="Z1017" s="30"/>
      <c r="AA1017" s="30"/>
      <c r="AB1017" s="30"/>
      <c r="AC1017" s="30"/>
      <c r="AD1017" s="30"/>
      <c r="AE1017" s="30"/>
      <c r="AF1017" s="30"/>
      <c r="AG1017" s="30"/>
      <c r="AH1017" s="30"/>
      <c r="AI1017" s="30"/>
      <c r="AJ1017" s="30"/>
      <c r="AK1017" s="30"/>
      <c r="AL1017" s="30"/>
      <c r="AM1017" s="30"/>
      <c r="AN1017" s="30"/>
      <c r="AO1017" s="30"/>
      <c r="AP1017" s="30"/>
      <c r="AQ1017" s="30"/>
      <c r="AR1017" s="30"/>
      <c r="AS1017" s="30"/>
      <c r="AT1017" s="30"/>
      <c r="AU1017" s="45"/>
      <c r="AV1017" s="30"/>
      <c r="AW1017" s="30"/>
      <c r="AX1017" s="30"/>
      <c r="AY1017" s="30"/>
      <c r="AZ1017" s="30"/>
      <c r="BA1017" s="30"/>
      <c r="BB1017" s="30"/>
      <c r="BC1017" s="30"/>
      <c r="BD1017" s="30"/>
      <c r="BE1017" s="30"/>
      <c r="BF1017" s="30"/>
      <c r="BG1017" s="30"/>
      <c r="BH1017" s="30"/>
      <c r="BI1017" s="30"/>
    </row>
    <row r="1018" customFormat="false" ht="13.5" hidden="false" customHeight="true" outlineLevel="0" collapsed="false">
      <c r="A1018" s="45"/>
      <c r="B1018" s="30"/>
      <c r="C1018" s="30"/>
      <c r="D1018" s="30"/>
      <c r="E1018" s="46"/>
      <c r="F1018" s="30"/>
      <c r="G1018" s="30"/>
      <c r="H1018" s="30"/>
      <c r="I1018" s="30"/>
      <c r="J1018" s="30"/>
      <c r="K1018" s="30"/>
      <c r="L1018" s="30"/>
      <c r="M1018" s="30"/>
      <c r="N1018" s="30"/>
      <c r="O1018" s="30"/>
      <c r="P1018" s="30"/>
      <c r="Q1018" s="30"/>
      <c r="R1018" s="30"/>
      <c r="S1018" s="30"/>
      <c r="T1018" s="30"/>
      <c r="U1018" s="30"/>
      <c r="V1018" s="30"/>
      <c r="W1018" s="30"/>
      <c r="X1018" s="30"/>
      <c r="Y1018" s="30"/>
      <c r="Z1018" s="30"/>
      <c r="AA1018" s="30"/>
      <c r="AB1018" s="30"/>
      <c r="AC1018" s="30"/>
      <c r="AD1018" s="30"/>
      <c r="AE1018" s="30"/>
      <c r="AF1018" s="30"/>
      <c r="AG1018" s="30"/>
      <c r="AH1018" s="30"/>
      <c r="AI1018" s="30"/>
      <c r="AJ1018" s="30"/>
      <c r="AK1018" s="30"/>
      <c r="AL1018" s="30"/>
      <c r="AM1018" s="30"/>
      <c r="AN1018" s="30"/>
      <c r="AO1018" s="30"/>
      <c r="AP1018" s="30"/>
      <c r="AQ1018" s="30"/>
      <c r="AR1018" s="30"/>
      <c r="AS1018" s="30"/>
      <c r="AT1018" s="30"/>
      <c r="AU1018" s="45"/>
      <c r="AV1018" s="30"/>
      <c r="AW1018" s="30"/>
      <c r="AX1018" s="30"/>
      <c r="AY1018" s="30"/>
      <c r="AZ1018" s="30"/>
      <c r="BA1018" s="30"/>
      <c r="BB1018" s="30"/>
      <c r="BC1018" s="30"/>
      <c r="BD1018" s="30"/>
      <c r="BE1018" s="30"/>
      <c r="BF1018" s="30"/>
      <c r="BG1018" s="30"/>
      <c r="BH1018" s="30"/>
      <c r="BI1018" s="30"/>
    </row>
    <row r="1019" customFormat="false" ht="13.5" hidden="false" customHeight="true" outlineLevel="0" collapsed="false">
      <c r="A1019" s="45"/>
      <c r="B1019" s="30"/>
      <c r="C1019" s="30"/>
      <c r="D1019" s="30"/>
      <c r="E1019" s="46"/>
      <c r="F1019" s="30"/>
      <c r="G1019" s="30"/>
      <c r="H1019" s="30"/>
      <c r="I1019" s="30"/>
      <c r="J1019" s="30"/>
      <c r="K1019" s="30"/>
      <c r="L1019" s="30"/>
      <c r="M1019" s="30"/>
      <c r="N1019" s="30"/>
      <c r="O1019" s="30"/>
      <c r="P1019" s="30"/>
      <c r="Q1019" s="30"/>
      <c r="R1019" s="30"/>
      <c r="S1019" s="30"/>
      <c r="T1019" s="30"/>
      <c r="U1019" s="30"/>
      <c r="V1019" s="30"/>
      <c r="W1019" s="30"/>
      <c r="X1019" s="30"/>
      <c r="Y1019" s="30"/>
      <c r="Z1019" s="30"/>
      <c r="AA1019" s="30"/>
      <c r="AB1019" s="30"/>
      <c r="AC1019" s="30"/>
      <c r="AD1019" s="30"/>
      <c r="AE1019" s="30"/>
      <c r="AF1019" s="30"/>
      <c r="AG1019" s="30"/>
      <c r="AH1019" s="30"/>
      <c r="AI1019" s="30"/>
      <c r="AJ1019" s="30"/>
      <c r="AK1019" s="30"/>
      <c r="AL1019" s="30"/>
      <c r="AM1019" s="30"/>
      <c r="AN1019" s="30"/>
      <c r="AO1019" s="30"/>
      <c r="AP1019" s="30"/>
      <c r="AQ1019" s="30"/>
      <c r="AR1019" s="30"/>
      <c r="AS1019" s="30"/>
      <c r="AT1019" s="30"/>
      <c r="AU1019" s="45"/>
      <c r="AV1019" s="30"/>
      <c r="AW1019" s="30"/>
      <c r="AX1019" s="30"/>
      <c r="AY1019" s="30"/>
      <c r="AZ1019" s="30"/>
      <c r="BA1019" s="30"/>
      <c r="BB1019" s="30"/>
      <c r="BC1019" s="30"/>
      <c r="BD1019" s="30"/>
      <c r="BE1019" s="30"/>
      <c r="BF1019" s="30"/>
      <c r="BG1019" s="30"/>
      <c r="BH1019" s="30"/>
      <c r="BI1019" s="30"/>
    </row>
  </sheetData>
  <autoFilter ref="A3:BE374"/>
  <mergeCells count="17">
    <mergeCell ref="A1:L1"/>
    <mergeCell ref="M1:Q2"/>
    <mergeCell ref="R1:AM1"/>
    <mergeCell ref="AN1:AT2"/>
    <mergeCell ref="AU1:AU3"/>
    <mergeCell ref="AV1:BE1"/>
    <mergeCell ref="A2:A3"/>
    <mergeCell ref="B2:E2"/>
    <mergeCell ref="F2:H2"/>
    <mergeCell ref="I2:L2"/>
    <mergeCell ref="R2:AB2"/>
    <mergeCell ref="AC2:AM2"/>
    <mergeCell ref="AV2:AV3"/>
    <mergeCell ref="AW2:AW3"/>
    <mergeCell ref="AX2:BA2"/>
    <mergeCell ref="BB2:BD2"/>
    <mergeCell ref="BE2:BE3"/>
  </mergeCells>
  <hyperlinks>
    <hyperlink ref="AX4" r:id="rId1" display="https://www.masress.com/veto/1554788"/>
    <hyperlink ref="AY4" r:id="rId2" display="http://www.youm7.com/2010903"/>
    <hyperlink ref="AZ4" r:id="rId3" display="http://www.youm7.com/2120528"/>
    <hyperlink ref="AX5" r:id="rId4" display="http://www.youm7.com/2021287"/>
    <hyperlink ref="AY5" r:id="rId5" display="http://www.youm7.com/2022203"/>
    <hyperlink ref="AZ5" r:id="rId6" display="https://www.masress.com/alnahar/299420"/>
    <hyperlink ref="AX6" r:id="rId7" display="http://www.youm7.com/2023419"/>
    <hyperlink ref="AY6" r:id="rId8" display="https://www.masress.com/masrawy/700427567"/>
    <hyperlink ref="AZ6" r:id="rId9" display="https://www.masress.com/albawabh/1047206"/>
    <hyperlink ref="AX7" r:id="rId10" display="https://www.masress.com/masrawy/700433609"/>
    <hyperlink ref="AY7" r:id="rId11" display="http://www.youm7.com/2026822"/>
    <hyperlink ref="AZ7" r:id="rId12" display="https://www.masress.com/alnahar/301399"/>
    <hyperlink ref="AX8" r:id="rId13" display="http://www.youm7.com/2041348"/>
    <hyperlink ref="AY8" r:id="rId14" display="https://www.masress.com/ahrammassai/248653"/>
    <hyperlink ref="AX9" r:id="rId15" display="http://www.youm7.com/2042046"/>
    <hyperlink ref="AY9" r:id="rId16" display="https://www.masress.com/hawadeth/226867"/>
    <hyperlink ref="AZ9" r:id="rId17" display="https://www.masress.com/veto/1448105"/>
    <hyperlink ref="AX10" r:id="rId18" display="https://www.masress.com/albawabh/1100379"/>
    <hyperlink ref="AY10" r:id="rId19" display="https://www.masress.com/elbalad/1377866"/>
    <hyperlink ref="AZ10" r:id="rId20" display="https://www.masress.com/albawabh/1127626"/>
    <hyperlink ref="AX11" r:id="rId21" display="https://www.masress.com/alwafd/810572"/>
    <hyperlink ref="AX12" r:id="rId22" display="https://www.masress.com/almessa/279730"/>
    <hyperlink ref="AX13" r:id="rId23" display="https://www.masress.com/almasryalyoum/3659311"/>
    <hyperlink ref="AY13" r:id="rId24" display="https://www.masress.com/alnahar/323463"/>
    <hyperlink ref="AX14" r:id="rId25" display="https://www.masress.com/tahrirnews/2360083"/>
    <hyperlink ref="AX15" r:id="rId26" display="https://www.masress.com/youm7/2072450"/>
    <hyperlink ref="AY15" r:id="rId27" display="https://www.masress.com/albawabh/1121991"/>
    <hyperlink ref="AZ15" r:id="rId28" display="https://www.masress.com/shorouk/860087"/>
    <hyperlink ref="AX16" r:id="rId29" display="https://www.masress.com/ona/2179390"/>
    <hyperlink ref="AY16" r:id="rId30" display="https://www.masress.com/almesryoon/782505"/>
    <hyperlink ref="AZ16" r:id="rId31" display="https://www.masress.com/almasryalyoum/3660139"/>
    <hyperlink ref="AX17" r:id="rId32" display="https://www.masress.com/masrawy/700470234"/>
    <hyperlink ref="AY17" r:id="rId33" display="http://www.youm7.com/2087658"/>
    <hyperlink ref="AZ17" r:id="rId34" display="https://www.masress.com/albawabh/1144523"/>
    <hyperlink ref="AX18" r:id="rId35" display="https://www.masress.com/almesryoon/802347"/>
    <hyperlink ref="AY18" r:id="rId36" display="https://www.masress.com/elbalad/1436582"/>
    <hyperlink ref="AZ18" r:id="rId37" display="https://www.masress.com/rosadaily/1093616"/>
    <hyperlink ref="AX19" r:id="rId38" display="https://www.masress.com/elwatan/695677"/>
    <hyperlink ref="AX20" r:id="rId39" display="http://www.youm7.com/2726980"/>
    <hyperlink ref="AY20" r:id="rId40" display="https://www.tahrirnews.com/Story/854061/%D8%A7%D9%84%D8%B4%D8%B1%D9%81-%D8%BA%D8%A7%D9%84%D9%8A-%D8%AC%D8%B1%D8%A7%D8%A6%D9%85-%D8%A7%D9%84%D9%82%D8%AA%D9%84-%D8%A8%D8%AF%D8%A7%D9%81%D8%B9-%D8%A7%D9%84%D8%B4%D8%B1%D9%81-%D8%B9%D8%B1%D8%B6-%D9%85%D8%B3%D8%AA%D9%85%D8%B1/%D8%AC%D8%B1%D9%8A%D9%85%D8%A9"/>
    <hyperlink ref="AX21" r:id="rId41" display="https://www.masress.com/masrawy/700517839"/>
    <hyperlink ref="AY21" r:id="rId42" display="https://www.masress.com/albawabh/1221209"/>
    <hyperlink ref="AZ21" r:id="rId43" display="https://www.masress.com/youm7/2135257"/>
    <hyperlink ref="AX22" r:id="rId44" display="http://www.youm7.com/2133225"/>
    <hyperlink ref="AY22" r:id="rId45" display="https://www.masress.com/albawabh/1220762"/>
    <hyperlink ref="AZ22" r:id="rId46" display="https://www.masress.com/almessa/286408"/>
    <hyperlink ref="AX23" r:id="rId47" display="https://www.masress.com/tahrirnews/2397253"/>
    <hyperlink ref="AY23" r:id="rId48" display="http://www.youm7.com/2138133"/>
    <hyperlink ref="AZ23" r:id="rId49" display="https://www.masress.com/albawabh/1228507"/>
    <hyperlink ref="BB23" r:id="rId50" display="https://www.masress.com/alwafd/846184"/>
    <hyperlink ref="AX24" r:id="rId51" display="https://www.masress.com/tahrirnews/2402932"/>
    <hyperlink ref="AY24" r:id="rId52" display=" http://www.youm7.com/2147708"/>
    <hyperlink ref="AZ24" r:id="rId53" display="https://www.masress.com/masrawy/700533793"/>
    <hyperlink ref="AX25" r:id="rId54" display="https://www.masress.com/masrawy/700533669"/>
    <hyperlink ref="AY25" r:id="rId55" display="https://www.masress.com/elaosboa/243617"/>
    <hyperlink ref="AX26" r:id="rId56" display="https://www.masress.com/albawabh/1243855"/>
    <hyperlink ref="AY26" r:id="rId57" display="http://www.youm7.com/2148853"/>
    <hyperlink ref="AZ26" r:id="rId58" display="https://www.masress.com/masrawy/700534199"/>
    <hyperlink ref="BA26" r:id="rId59" display="https://www.masress.com/msaeya/150662"/>
    <hyperlink ref="AX27" r:id="rId60" display="https://www.masress.com/albawabh/1251886"/>
    <hyperlink ref="AY27" r:id="rId61" display="http://www.youm7.com/2155299"/>
    <hyperlink ref="AZ27" r:id="rId62" display="https://www.masress.com/almasryalyoum/3715637"/>
    <hyperlink ref="AX28" r:id="rId63" display="https://www.masress.com/alwafd/849125"/>
    <hyperlink ref="AY28" r:id="rId64" display="https://www.masress.com/veto/1607929"/>
    <hyperlink ref="AZ28" r:id="rId65" display="https://www.masress.com/almasryalyoum/3720583"/>
    <hyperlink ref="AX29" r:id="rId66" display="https://www.masress.com/elwatan/727409"/>
    <hyperlink ref="AY29" r:id="rId67" display="https://www.masress.com/alnahar/357652"/>
    <hyperlink ref="AX30" r:id="rId68" display="http://www.youm7.com/2182270"/>
    <hyperlink ref="AY30" r:id="rId69" display="https://www.masress.com/ahramgate/647414"/>
    <hyperlink ref="AZ30" r:id="rId70" display="https://www.masress.com/tahrirnews/2421306"/>
    <hyperlink ref="AX31" r:id="rId71" display="https://www.masress.com/albawabh/1296306"/>
    <hyperlink ref="AY31" r:id="rId72" display="https://www.masress.com/elakhbar/276427"/>
    <hyperlink ref="AZ31" r:id="rId73" display="https://www.masress.com/alnahar/359793"/>
    <hyperlink ref="AX32" r:id="rId74" display="https://www.masress.com/rosadaily/1102106"/>
    <hyperlink ref="AY32" r:id="rId75" display="https://www.masress.com/albawabh/1300574"/>
    <hyperlink ref="AX33" r:id="rId76" display="http://www.youm7.com/2201564"/>
    <hyperlink ref="AY33" r:id="rId77" display="https://www.masress.com/almesryoon/859925"/>
    <hyperlink ref="AZ33" r:id="rId78" display="https://www.masress.com/shorouk/904185"/>
    <hyperlink ref="AX34" r:id="rId79" display="https://www.masress.com/almasryalyoum/3747724"/>
    <hyperlink ref="AY34" r:id="rId80" display="https://www.masress.com/albawabh/1329568"/>
    <hyperlink ref="AZ34" r:id="rId81" display="https://www.masress.com/alnahar/367314"/>
    <hyperlink ref="AX35" r:id="rId82" display="https://www.masress.com/almasryalyoum/3747724"/>
    <hyperlink ref="AY35" r:id="rId83" display=" https://www.masress.com/albawabh/1329568"/>
    <hyperlink ref="AZ35" r:id="rId84" display="https://www.masress.com/alnahar/367314"/>
    <hyperlink ref="AX36" r:id="rId85" display="https://www.masress.com/almasryalyoum/3747724"/>
    <hyperlink ref="AY36" r:id="rId86" display="https://www.masress.com/albawabh/1329568"/>
    <hyperlink ref="AZ36" r:id="rId87" display="https://www.masress.com/alnahar/367314"/>
    <hyperlink ref="AX37" r:id="rId88" display="https://www.masress.com/almasryalyoum/3747724"/>
    <hyperlink ref="AY37" r:id="rId89" display="https://www.masress.com/albawabh/1329568"/>
    <hyperlink ref="AZ37" r:id="rId90" display="https://www.masress.com/alnahar/367314"/>
    <hyperlink ref="AX38" r:id="rId91" display="https://www.masress.com/masrawy/700595666"/>
    <hyperlink ref="AY38" r:id="rId92" display="https://www.masress.com/elsaba7/137555"/>
    <hyperlink ref="AX39" r:id="rId93" display="https://www.masress.com/masrawy/700595666"/>
    <hyperlink ref="AY39" r:id="rId94" display="https://www.masress.com/elsaba7/137555"/>
    <hyperlink ref="AX40" r:id="rId95" display=" https://www.masress.com/almasryalyoum/3753080"/>
    <hyperlink ref="AY40" r:id="rId96" display="https://www.masress.com/almesryoon/869407"/>
    <hyperlink ref="AZ40" r:id="rId97" display="https://www.masress.com/almesryoon/869407"/>
    <hyperlink ref="BA40" r:id="rId98" display="https://www.masress.com/albawabh/1668317"/>
    <hyperlink ref="AX41" r:id="rId99" display="https://www.masress.com/youm7/2224425"/>
    <hyperlink ref="AY41" r:id="rId100" display="https://www.masress.com/hawadeth/240843"/>
    <hyperlink ref="AZ41" r:id="rId101" display="https://www.masress.com/msaeya/153039"/>
    <hyperlink ref="AX42" r:id="rId102" display="http://www.youm7.com/2239850"/>
    <hyperlink ref="AY42" r:id="rId103" display="http://www.youm7.com/2238884"/>
    <hyperlink ref="AZ42" r:id="rId104" display="https://www.masress.com/ahramgate/684906"/>
    <hyperlink ref="AX43" r:id="rId105" display="https://www.masress.com/elfagr/2802282"/>
    <hyperlink ref="AY43" r:id="rId106" display="https://www.masress.com/alnahar/381755"/>
    <hyperlink ref="AX44" r:id="rId107" display="https://www.masress.com/elfagr/2802282"/>
    <hyperlink ref="AY44" r:id="rId108" display="https://www.masress.com/alnahar/381755"/>
    <hyperlink ref="AX45" r:id="rId109" display="https://www.masress.com/tahrirnews/3260061"/>
    <hyperlink ref="AY45" r:id="rId110" display="http://www.youm7.com/2272517"/>
    <hyperlink ref="AZ45" r:id="rId111" display="https://www.masress.com/almashhad/1026863"/>
    <hyperlink ref="AT46" r:id="rId112" display="https://www.masress.com/almasryalyoum/4099145"/>
    <hyperlink ref="AX46" r:id="rId113" display="http://www.youm7.com/2277305"/>
    <hyperlink ref="AY46" r:id="rId114" display="http://www.youm7.com/2277462"/>
    <hyperlink ref="AZ46" r:id="rId115" display="https://www.masress.com/msaeya/154661"/>
    <hyperlink ref="AX47" r:id="rId116" display="http://www.youm7.com/2274176"/>
    <hyperlink ref="AY47" r:id="rId117" display="http://www.youm7.com/2274052"/>
    <hyperlink ref="AZ47" r:id="rId118" display="https://www.masress.com/tahrirnews/3261404"/>
    <hyperlink ref="AX48" r:id="rId119" display="http://www.youm7.com/2279037"/>
    <hyperlink ref="AX49" r:id="rId120" display=" https://www.masress.com/alwafd/886614"/>
    <hyperlink ref="AY49" r:id="rId121" display="http://www.youm7.com/2286828"/>
    <hyperlink ref="AZ49" r:id="rId122" display="https://www.masress.com/elbalad/1645035"/>
    <hyperlink ref="AX50" r:id="rId123" display="http://www.youm7.com/2315112"/>
    <hyperlink ref="AY50" r:id="rId124" display=" https://www.masress.com/masrawy/700631698"/>
    <hyperlink ref="AZ50" r:id="rId125" display="https://www.masress.com/albawabh/1428852"/>
    <hyperlink ref="AX51" r:id="rId126" display="https://www.masress.com/tahrirnews/3278555"/>
    <hyperlink ref="AY51" r:id="rId127" display="https://www.masress.com/youm7/2298227"/>
    <hyperlink ref="AZ51" r:id="rId128" display="https://www.masress.com/elbalad/1656240"/>
    <hyperlink ref="AX52" r:id="rId129" display="https://www.masress.com/veto/1763272"/>
    <hyperlink ref="AY52" r:id="rId130" display="https://www.masress.com/albawabh/1443577"/>
    <hyperlink ref="AZ52" r:id="rId131" display="https://www.masress.com/veto/1766402"/>
    <hyperlink ref="AX53" r:id="rId132" display=" http://www.youm7.com/2323197"/>
    <hyperlink ref="AY53" r:id="rId133" display="https://www.masress.com/albawabh/1468281"/>
    <hyperlink ref="AZ53" r:id="rId134" display="https://www.masress.com/elwatan/793946"/>
    <hyperlink ref="AX54" r:id="rId135" display="http://www.youm7.com/2334585"/>
    <hyperlink ref="AY54" r:id="rId136" display="https://www.masress.com/elwatan/799540"/>
    <hyperlink ref="AZ54" r:id="rId137" display="https://www.masress.com/albawabh/1482543"/>
    <hyperlink ref="AX55" r:id="rId138" display="http://www.youm7.com/2340718"/>
    <hyperlink ref="AY55" r:id="rId139" display="https://www.masress.com/alnahar/399931"/>
    <hyperlink ref="AZ55" r:id="rId140" display="https://www.masress.com/masrawy/700653342"/>
    <hyperlink ref="AX56" r:id="rId141" display="http://www.youm7.com/2344049"/>
    <hyperlink ref="AY56" r:id="rId142" display="https://www.masress.com/albawabh/1492940"/>
    <hyperlink ref="AZ56" r:id="rId143" display="https://www.masress.com/tahrirnews/3299522"/>
    <hyperlink ref="AX57" r:id="rId144" display="http://www.youm7.com/2355670"/>
    <hyperlink ref="AY57" r:id="rId145" display="https://www.masress.com/almasryalyoum/3814534"/>
    <hyperlink ref="AZ57" r:id="rId146" display="https://www.masress.com/hawadeth/248386"/>
    <hyperlink ref="AX58" r:id="rId147" display="http://www.youm7.com/2358143"/>
    <hyperlink ref="AY58" r:id="rId148" display="https://www.masress.com/almasryalyoum/3815244"/>
    <hyperlink ref="AZ58" r:id="rId149" display="https://www.masress.com/masrawy/700661182"/>
    <hyperlink ref="AX59" r:id="rId150" display="https://www.masress.com/almashhad/1039067"/>
    <hyperlink ref="AY59" r:id="rId151" display="https://www.masress.com/almesryoon/919414"/>
    <hyperlink ref="AZ59" r:id="rId152" display="https://www.masress.com/veto/1829712"/>
    <hyperlink ref="AT60" r:id="rId153" display="https://www.almasryalyoum.com/news/details/1453057"/>
    <hyperlink ref="AX60" r:id="rId154" display="http://www.youm7.com/3129625"/>
    <hyperlink ref="AY60" r:id="rId155" display="https://www.elwatannews.com/news/details/4487185"/>
    <hyperlink ref="AZ60" r:id="rId156" display="http://gate.ahram.org.eg/News/1398715.aspx"/>
    <hyperlink ref="AX61" r:id="rId157" display="https://www.masress.com/veto/1838238"/>
    <hyperlink ref="AY61" r:id="rId158" display="https://www.masress.com/alnahar/404743"/>
    <hyperlink ref="AX62" r:id="rId159" display="https://www.masress.com/almessa/308359"/>
    <hyperlink ref="AY62" r:id="rId160" display="https://www.masress.com/almasryalyoum/3822023"/>
    <hyperlink ref="AX63" r:id="rId161" display="https://www.masress.com/almessa/308359"/>
    <hyperlink ref="AY63" r:id="rId162" display="https://www.masress.com/almasryalyoum/3822023"/>
    <hyperlink ref="AX64" r:id="rId163" display="https://www.masress.com/veto/1844964"/>
    <hyperlink ref="AY64" r:id="rId164" display="https://www.masress.com/masrawy/700671681"/>
    <hyperlink ref="AZ64" r:id="rId165" display="https://www.masress.com/veto/1851606"/>
    <hyperlink ref="AX65" r:id="rId166" display="http://www.youm7.com/2378202"/>
    <hyperlink ref="AY65" r:id="rId167" display="https://www.masress.com/soutelomma/1014457"/>
    <hyperlink ref="AZ65" r:id="rId168" display="https://www.masress.com/elwatan/814986"/>
    <hyperlink ref="AX66" r:id="rId169" display="http://www.youm7.com/2386062"/>
    <hyperlink ref="AY66" r:id="rId170" display="https://www.masress.com/albawabh/1683040"/>
    <hyperlink ref="AZ66" r:id="rId171" display="https://www.masress.com/albawabh/1683040"/>
    <hyperlink ref="AX67" r:id="rId172" display="https://www.masress.com/almesryoon/929020"/>
    <hyperlink ref="AY67" r:id="rId173" display="https://www.masress.com/ahram/1448968"/>
    <hyperlink ref="AZ67" r:id="rId174" display="https://www.masress.com/elfagr/2904358"/>
    <hyperlink ref="AX68" r:id="rId175" display="http://www.youm7.com/2408185"/>
    <hyperlink ref="AY68" r:id="rId176" display="https://www.masress.com/ahramgate/895264"/>
    <hyperlink ref="AX69" r:id="rId177" display="https://www.masress.com/soutelomma/1028457"/>
    <hyperlink ref="AY69" r:id="rId178" display="https://www.masress.com/hawadeth/251144"/>
    <hyperlink ref="AZ69" r:id="rId179" display="https://www.masress.com/ahramgate/787290"/>
    <hyperlink ref="AX70" r:id="rId180" display="http://www.youm7.com/2433852"/>
    <hyperlink ref="AY70" r:id="rId181" display="https://www.masress.com/elwatan/834700"/>
    <hyperlink ref="AZ70" r:id="rId182" display="https://www.masress.com/albawabh/1598938"/>
    <hyperlink ref="AX71" r:id="rId183" display="https://www.masress.com/ahram/1455113"/>
    <hyperlink ref="AY71" r:id="rId184" display="https://www.masress.com/ahram/1455036"/>
    <hyperlink ref="AX72" r:id="rId185" display="http://www.youm7.com/2469401"/>
    <hyperlink ref="AY72" r:id="rId186" display="https://www.masress.com/albawabh/1636861"/>
    <hyperlink ref="AZ72" r:id="rId187" display="https://www.masress.com/elbalad/1833144"/>
    <hyperlink ref="AX73" r:id="rId188" display="https://www.masress.com/albawabh/1644087"/>
    <hyperlink ref="AY73" r:id="rId189" display="https://www.masress.com/elwatan/851128"/>
    <hyperlink ref="AZ73" r:id="rId190" display="https://www.masress.com/akhbarelyomgate/492399"/>
    <hyperlink ref="AX74" r:id="rId191" display="https://www.masress.com/masrawy/700720984"/>
    <hyperlink ref="AY74" r:id="rId192" display="https://www.masress.com/albawabh/1682421"/>
    <hyperlink ref="AZ74" r:id="rId193" display="https://www.masress.com/alnahar/423636"/>
    <hyperlink ref="AX75" r:id="rId194" display="https://www.masress.com/veto/1944616"/>
    <hyperlink ref="AY75" r:id="rId195" display="https://www.masress.com/tahrirnews/3351248"/>
    <hyperlink ref="AZ75" r:id="rId196" display="https://www.masress.com/alzaman/40472"/>
    <hyperlink ref="AX76" r:id="rId197" display="http://www.youm7.com/2486912"/>
    <hyperlink ref="AX77" r:id="rId198" display="https://www.masress.com/ahramgate/825158"/>
    <hyperlink ref="AX78" r:id="rId199" display="https://www.masress.com/almasryalyoum/3863961"/>
    <hyperlink ref="AY78" r:id="rId200" display="https://www.masress.com/almasryalyoum/3864470"/>
    <hyperlink ref="AZ78" r:id="rId201" display="https://www.masress.com/almesryoon/950098"/>
    <hyperlink ref="AX79" r:id="rId202" display="http://www.youm7.com/2516909"/>
    <hyperlink ref="AY79" r:id="rId203" display="https://www.masress.com/albawabh/1690206"/>
    <hyperlink ref="AZ79" r:id="rId204" display="https://www.masress.com/soutelomma/1080034"/>
    <hyperlink ref="AT80" r:id="rId205" display="https://www.masress.com/soutelomma/1578607"/>
    <hyperlink ref="AX80" r:id="rId206" display="https://www.masress.com/soutelomma/1578607"/>
    <hyperlink ref="AY80" r:id="rId207" display="https://www.masress.com/alwafd/1539497"/>
    <hyperlink ref="AZ80" r:id="rId208" display="https://www.masress.com/youm7/3268852"/>
    <hyperlink ref="AX81" r:id="rId209" display="https://www.masress.com/almesryoon/951729"/>
    <hyperlink ref="AY81" r:id="rId210" display="https://www.masress.com/hawadeth/256226"/>
    <hyperlink ref="AZ81" r:id="rId211" display="https://www.masress.com/albawabh/1695580"/>
    <hyperlink ref="AX82" r:id="rId212" display="http://www.youm7.com/2523071"/>
    <hyperlink ref="AY82" r:id="rId213" display="https://www.masress.com/alwafd/1008123"/>
    <hyperlink ref="AZ82" r:id="rId214" display="https://www.masress.com/albawabh/1698382"/>
    <hyperlink ref="AX83" r:id="rId215" display="https://www.masrawy.com/news/news_cases/details/2016/1/17/734994/-%D9%85%D9%8A%D9%83%D8%A7%D9%86%D9%8A%D9%83%D9%8A-%D9%8A%D9%82%D8%AA%D9%84-%D8%A7%D8%A8%D9%86%D8%AA%D9%87-%D8%A8%D8%A7%D9%84%D9%85%D8%A8%D9%8A%D8%AF-%D8%A7%D9%84%D8%AD%D8%B4%D8%B1%D9%8A-%D8%A8%D8%A7%D9%84%D9%82%D9%84%D9%8A%D9%88%D8%A8%D9%8A%D8%A9"/>
    <hyperlink ref="AY83" r:id="rId216" display="http://www.youm7.com/2547227"/>
    <hyperlink ref="AZ83" r:id="rId217" display="https://www.dostor.org/print.aspx?965996"/>
    <hyperlink ref="AX84" r:id="rId218" display="http://www.youm7.com/2555303"/>
    <hyperlink ref="AY84" r:id="rId219" display="https://www.masress.com/mansouranews/29559"/>
    <hyperlink ref="AZ84" r:id="rId220" display="https://www.masress.com/elfagr/3008005"/>
    <hyperlink ref="AX85" r:id="rId221" display="https://www.masress.com/masrawy/700744918"/>
    <hyperlink ref="AY85" r:id="rId222" display="https://www.masress.com/ahramgate/850444"/>
    <hyperlink ref="AZ85" r:id="rId223" display="https://www.masress.com/almesryoon/962212"/>
    <hyperlink ref="AX86" r:id="rId224" display="http://www.youm7.com/2567952"/>
    <hyperlink ref="AY86" r:id="rId225" display="http://www.youm7.com/2569929"/>
    <hyperlink ref="AZ86" r:id="rId226" display="https://www.masress.com/akhbarelyomgate/54485133"/>
    <hyperlink ref="BA86" r:id="rId227" display="https://www.masress.com/masrawy/700745006"/>
    <hyperlink ref="AX87" r:id="rId228" display="http://www.youm7.com/2570159"/>
    <hyperlink ref="AY87" r:id="rId229" display="https://www.masress.com/elwatan/954748"/>
    <hyperlink ref="AX88" r:id="rId230" display="https://www.masress.com/akhbarelyomgate/54948805"/>
    <hyperlink ref="AY88" r:id="rId231" display="https://www.masress.com/almesryoon/964316"/>
    <hyperlink ref="AZ88" r:id="rId232" display="https://www.masress.com/alwafd/1042322"/>
    <hyperlink ref="AX89" r:id="rId233" display=" http://www.youm7.com/2581178"/>
    <hyperlink ref="AY89" r:id="rId234" display="https://www.masress.com/youm7/2595375"/>
    <hyperlink ref="AZ89" r:id="rId235" display="https://www.masress.com/almesryoon/972255"/>
    <hyperlink ref="AX90" r:id="rId236" display="http://www.youm7.com/2581178"/>
    <hyperlink ref="AY90" r:id="rId237" display="https://www.masress.com/youm7/2595375"/>
    <hyperlink ref="AZ90" r:id="rId238" display="https://www.masress.com/almesryoon/972255"/>
    <hyperlink ref="AX91" r:id="rId239" display=" http://www.youm7.com/2586596"/>
    <hyperlink ref="AY91" r:id="rId240" display="https://www.masress.com/tahrirnews/3382911"/>
    <hyperlink ref="AX92" r:id="rId241" display="https://www.masress.com/shorouk/988467"/>
    <hyperlink ref="AY92" r:id="rId242" display="https://www.masress.com/tahrirnews/3383596"/>
    <hyperlink ref="AZ92" r:id="rId243" display="https://www.masress.com/rosadaily/1142803"/>
    <hyperlink ref="BA92" r:id="rId244" display="https://www.masress.com/veto/2545927"/>
    <hyperlink ref="AX93" r:id="rId245" display="http://www.youm7.com/3057476"/>
    <hyperlink ref="AY93" r:id="rId246" display="https://www.masress.com/albawabh/2325404"/>
    <hyperlink ref="AX94" r:id="rId247" display="http://www.youm7.com/2599236"/>
    <hyperlink ref="AY94" r:id="rId248" display="https://www.masress.com/alwafd/1057672"/>
    <hyperlink ref="AZ94" r:id="rId249" display="https://www.masress.com/masrawy/700757956"/>
    <hyperlink ref="BA94" r:id="rId250" display="https://www.masress.com/youm7/2602667"/>
    <hyperlink ref="AX95" r:id="rId251" display="http://www.youm7.com/2599583"/>
    <hyperlink ref="AY95" r:id="rId252" display="http://www.youm7.com/2601214"/>
    <hyperlink ref="AX96" r:id="rId253" display="https://www.masress.com/masrawy/700761013"/>
    <hyperlink ref="AY96" r:id="rId254" display="http://www.youm7.com/2612827"/>
    <hyperlink ref="AZ96" r:id="rId255" display="https://www.masress.com/akhbarelyomgate/56768023"/>
    <hyperlink ref="AX97" r:id="rId256" display="https://sharkiatoday.com/%D8%B9%D8%A7%D8%B7%D9%84-%D9%8A%D8%B0%D8%A8%D8%AD-%D8%B2%D9%88%D8%AC%D8%AA%D9%87-%D8%AF%D8%A7%D8%AE%D9%84-%D9%85%D9%86%D8%B2%D9%84%D9%87%D9%85-%D8%A8%D9%83%D9%81%D8%B1-%D8%B5%D9%82%D8%B1/"/>
    <hyperlink ref="AY97" r:id="rId257" display="https://www.masress.com/ahrammassai/279334"/>
    <hyperlink ref="AX98" r:id="rId258" display="https://www.masress.com/almesryoon/973707"/>
    <hyperlink ref="AY98" r:id="rId259" display="https://www.masress.com/ahrammassai/279484"/>
    <hyperlink ref="AZ98" r:id="rId260" display="https://www.masress.com/soutelomma/1147416"/>
    <hyperlink ref="BA98" r:id="rId261" display="https://www.masress.com/ahrammassai/279518"/>
    <hyperlink ref="AX99" r:id="rId262" display="https://www.masress.com/almesryoon/973707"/>
    <hyperlink ref="AY99" r:id="rId263" display=" https://www.masress.com/ahrammassai/279484"/>
    <hyperlink ref="AZ99" r:id="rId264" display="https://www.masress.com/soutelomma/1147416"/>
    <hyperlink ref="AX100" r:id="rId265" display="https://www.masress.com/almesryoon/973707"/>
    <hyperlink ref="AY100" r:id="rId266" display="https://www.masress.com/ahrammassai/279484"/>
    <hyperlink ref="AZ100" r:id="rId267" display="https://www.masress.com/soutelomma/1147416"/>
    <hyperlink ref="AX101" r:id="rId268" display="http://www.youm7.com/2617912"/>
    <hyperlink ref="AY101" r:id="rId269" display="http://www.youm7.com/2639910"/>
    <hyperlink ref="AZ101" r:id="rId270" display="http://www.youm7.com/2619105"/>
    <hyperlink ref="BA101" r:id="rId271" display="https://www.masress.com/masrawy/700764874"/>
    <hyperlink ref="AX102" r:id="rId272" display="https://www.masress.com/soutelomma/1149297"/>
    <hyperlink ref="AY102" r:id="rId273" display="https://www.masress.com/alwafd/1072122"/>
    <hyperlink ref="AU103" r:id="rId274" display="http://www.youm7.com/3191830"/>
    <hyperlink ref="AX103" r:id="rId275" display="https://www.masress.com/rosadaily/1147064"/>
    <hyperlink ref="AY103" r:id="rId276" display="https://www.masress.com/moheet/2399010"/>
    <hyperlink ref="AZ103" r:id="rId277" display="https://www.masress.com/elakhbar/304616"/>
    <hyperlink ref="BA103" r:id="rId278" display="https://www.masress.com/elwatan/1025146"/>
    <hyperlink ref="AU104" r:id="rId279" display="http://www.youm7.com/3191830"/>
    <hyperlink ref="AX104" r:id="rId280" display="https://www.masress.com/rosadaily/1147064"/>
    <hyperlink ref="AY104" r:id="rId281" display="https://www.masress.com/moheet/2399010"/>
    <hyperlink ref="AZ104" r:id="rId282" display="https://www.masress.com/elakhbar/304616"/>
    <hyperlink ref="BA104" r:id="rId283" display="https://www.masress.com/elwatan/1025146"/>
    <hyperlink ref="AT105" r:id="rId284" display="https://www.masress.com/albawabh/2207535"/>
    <hyperlink ref="AX105" r:id="rId285" display="https://www.masress.com/veto/2093532"/>
    <hyperlink ref="AY105" r:id="rId286" display="http://www.youm7.com/2959898"/>
    <hyperlink ref="AX106" r:id="rId287" display="http://www.youm7.com/2636313"/>
    <hyperlink ref="AY106" r:id="rId288" display="http://www.youm7.com/2637732"/>
    <hyperlink ref="AZ106" r:id="rId289" display="https://www.masress.com/almasryalyoum/3912971"/>
    <hyperlink ref="AX107" r:id="rId290" display=" http://www.youm7.com/2636340"/>
    <hyperlink ref="AY107" r:id="rId291" display="https://www.masress.com/akhbarelyomgate/58396191"/>
    <hyperlink ref="AZ107" r:id="rId292" display="https://www.masress.com/veto/2100917"/>
    <hyperlink ref="AX108" r:id="rId293" display="https://www.masress.com/akhbarelyomgate/58736982"/>
    <hyperlink ref="AX109" r:id="rId294" display="https://www.masress.com/akhbarelyomgate/59173588"/>
    <hyperlink ref="AX110" r:id="rId295" display="http://www.youm7.com/2652403"/>
    <hyperlink ref="AY110" r:id="rId296" display="http://www.youm7.com/2653817"/>
    <hyperlink ref="AZ110" r:id="rId297" display="https://www.masress.com/almasryalyoum/3919800"/>
    <hyperlink ref="AU111" r:id="rId298" display="https://www.masress.com/albawabh/1894739"/>
    <hyperlink ref="AX111" r:id="rId299" display="http://www.youm7.com/2657080"/>
    <hyperlink ref="AY111" r:id="rId300" display="https://www.masress.com/elwatan/1063058"/>
    <hyperlink ref="AZ111" r:id="rId301" display="https://www.masress.com/veto/2120151"/>
    <hyperlink ref="BA111" r:id="rId302" display="https://www.masress.com/hawadeth/264767"/>
    <hyperlink ref="BB111" r:id="rId303" display="https://www.masress.com/ahrammassai/281891"/>
    <hyperlink ref="AX112" r:id="rId304" display="https://www.masress.com/almasryalyoum/3920673"/>
    <hyperlink ref="AX113" r:id="rId305" display="https://www.masress.com/almasryalyoum/3922607"/>
    <hyperlink ref="AY113" r:id="rId306" display="https://www.masress.com/hawadeth/265110"/>
    <hyperlink ref="AX114" r:id="rId307" display="http://www.youm7.com/2667476"/>
    <hyperlink ref="AY114" r:id="rId308" display="http://www.youm7.com/2668720"/>
    <hyperlink ref="AZ114" r:id="rId309" display="https://www.masress.com/shorouk/1004639"/>
    <hyperlink ref="AX115" r:id="rId310" display="http://www.youm7.com/2678037"/>
    <hyperlink ref="AY115" r:id="rId311" display="https://www.masress.com/elwatan/1101251"/>
    <hyperlink ref="AZ115" r:id="rId312" display="https://www.masress.com/elaosboa/346675"/>
    <hyperlink ref="AX116" r:id="rId313" display="https://www.masress.com/ahramgate/911026"/>
    <hyperlink ref="AY116" r:id="rId314" display="https://www.masress.com/shorouk/1009726"/>
    <hyperlink ref="AZ116" r:id="rId315" display="https://www.masress.com/almasryalyoum/3933885"/>
    <hyperlink ref="AX117" r:id="rId316" display=" https://www.masress.com/shorouk/1010480"/>
    <hyperlink ref="AY117" r:id="rId317" display="https://www.masress.com/youm7/2686806"/>
    <hyperlink ref="AZ117" r:id="rId318" display="https://www.masress.com/hawadeth/266777"/>
    <hyperlink ref="AX118" r:id="rId319" display="https://www.masress.com/masrawy/700819550"/>
    <hyperlink ref="AY118" r:id="rId320" display="https://www.masress.com/elfagr/3115462"/>
    <hyperlink ref="AZ118" r:id="rId321" display="https://www.masress.com/albawabh/1902330"/>
    <hyperlink ref="AX119" r:id="rId322" display="http://www.youm7.com/2692327"/>
    <hyperlink ref="AY119" r:id="rId323" display="https://www.masress.com/albawabh/1902927"/>
    <hyperlink ref="AZ119" r:id="rId324" display="https://www.masress.com/masrawy/700819683"/>
    <hyperlink ref="AX120" r:id="rId325" display="http://www.youm7.com/2695687"/>
    <hyperlink ref="AY120" r:id="rId326" display="https://www.masress.com/albawabh/1907170"/>
    <hyperlink ref="AZ120" r:id="rId327" display="https://www.masress.com/ahramgate/953588"/>
    <hyperlink ref="AX121" r:id="rId328" display="http://www.youm7.com/2700648"/>
    <hyperlink ref="AY121" r:id="rId329" display="http://www.youm7.com/2700876"/>
    <hyperlink ref="AX122" r:id="rId330" display="https://www.masress.com/albawabh/1934813"/>
    <hyperlink ref="AY122" r:id="rId331" display="https://www.masress.com/masrawy/700827630"/>
    <hyperlink ref="AZ122" r:id="rId332" display="https://www.masress.com/alnahar/453068"/>
    <hyperlink ref="AX123" r:id="rId333" display="https://www.masress.com/masrawy/700851667"/>
    <hyperlink ref="AT124" r:id="rId334" display="https://www.masress.com/albawabh/2442641"/>
    <hyperlink ref="AX124" r:id="rId335" display="http://www.youm7.com/2749891"/>
    <hyperlink ref="AY124" r:id="rId336" display="https://www.masress.com/albawabh/1968798"/>
    <hyperlink ref="AZ124" r:id="rId337" display="https://www.masress.com/masrawy/700951351"/>
    <hyperlink ref="BA124" r:id="rId338" display="http://www.youm7.com/3040185"/>
    <hyperlink ref="AX125" r:id="rId339" display="http://www.youm7.com/2759336"/>
    <hyperlink ref="AY125" r:id="rId340" display="https://www.masress.com/tahrirnews/3433128"/>
    <hyperlink ref="AZ125" r:id="rId341" display="https://www.masress.com/msaeya/230348"/>
    <hyperlink ref="BA125" r:id="rId342" display="https://www.albawabhnews.com/1989967"/>
    <hyperlink ref="AX126" r:id="rId343" display="https://www.masress.com/masrawy/700859979"/>
    <hyperlink ref="AY126" r:id="rId344" display="https://www.masress.com/albawabh/1979091"/>
    <hyperlink ref="AZ126" r:id="rId345" display="https://www.masress.com/youm7/2759882"/>
    <hyperlink ref="AX127" r:id="rId346" display="https://www.masress.com/masrawy/700860463"/>
    <hyperlink ref="AY127" r:id="rId347" display="http://www.youm7.com/2761456"/>
    <hyperlink ref="AZ127" r:id="rId348" display="https://www.masress.com/almasryalyoum/3964496"/>
    <hyperlink ref="AX128" r:id="rId349" display="https://www.masress.com/almesryoon/1011755"/>
    <hyperlink ref="AY128" r:id="rId350" display="https://www.masress.com/masrawy/700878777"/>
    <hyperlink ref="AZ128" r:id="rId351" display="https://www.masress.com/alwafd/1248586"/>
    <hyperlink ref="AX129" r:id="rId352" display="https://www.masress.com/veto/2264913"/>
    <hyperlink ref="AY129" r:id="rId353" display="http://www.youm7.com/2783881"/>
    <hyperlink ref="AZ129" r:id="rId354" display="https://www.masress.com/elwatan/1251623"/>
    <hyperlink ref="AT130" r:id="rId355" display="http://www.youm7.com/3160187"/>
    <hyperlink ref="AX130" r:id="rId356" display="http://www.youm7.com/3160187"/>
    <hyperlink ref="AX131" r:id="rId357" display="https://www.masress.com/tahrirnews/3441460"/>
    <hyperlink ref="AY131" r:id="rId358" display="http://www.youm7.com/2792581"/>
    <hyperlink ref="AZ131" r:id="rId359" display="https://www.masress.com/ahram/1536899"/>
    <hyperlink ref="BA131" r:id="rId360" display="http://www.youm7.com/3010655"/>
    <hyperlink ref="AX132" r:id="rId361" display="http://www.youm7.com/2798055"/>
    <hyperlink ref="AY132" r:id="rId362" display="http://www.youm7.com/2798055"/>
    <hyperlink ref="AU133" r:id="rId363" display="http://www.youm7.com/2920539"/>
    <hyperlink ref="AX133" r:id="rId364" display="https://www.masress.com/elwatan/1261149"/>
    <hyperlink ref="AY133" r:id="rId365" display="http://www.youm7.com/2799445"/>
    <hyperlink ref="AZ133" r:id="rId366" display="https://www.masress.com/veto/2275585"/>
    <hyperlink ref="BA133" r:id="rId367" display="https://www.masress.com/albawabh/2021897"/>
    <hyperlink ref="AX134" r:id="rId368" display="http://www.youm7.com/2809780"/>
    <hyperlink ref="AY134" r:id="rId369" display="http://www.youm7.com/2818460"/>
    <hyperlink ref="AZ134" r:id="rId370" display="https://www.masress.com/almasryalyoum/3981762"/>
    <hyperlink ref="BA134" r:id="rId371" display="https://www.masress.com/albawabh/2237129"/>
    <hyperlink ref="AX135" r:id="rId372" display="https://www.masress.com/albawabh/2039317"/>
    <hyperlink ref="AY135" r:id="rId373" display="https://www.masress.com/albawabh/2037676"/>
    <hyperlink ref="AX136" r:id="rId374" display="https://www.masress.com/veto/2296472"/>
    <hyperlink ref="AY136" r:id="rId375" display="http://www.youm7.com/2819488"/>
    <hyperlink ref="AZ136" r:id="rId376" display="http://www.youm7.com/2823105"/>
    <hyperlink ref="BA136" r:id="rId377" display="https://www.masress.com/veto/2472607"/>
    <hyperlink ref="AX137" r:id="rId378" display="https://www.masress.com/veto/2296472"/>
    <hyperlink ref="AX138" r:id="rId379" display="https://www.masress.com/hawadeth/274355"/>
    <hyperlink ref="AY138" r:id="rId380" display="http://www.youm7.com/2829930"/>
    <hyperlink ref="AZ138" r:id="rId381" display="https://www.masress.com/albawabh/2035543"/>
    <hyperlink ref="AX139" r:id="rId382" display="https://www.masress.com/albawabh/2088405"/>
    <hyperlink ref="AY139" r:id="rId383" display="https://www.masress.com/masrawy/700932383"/>
    <hyperlink ref="AZ139" r:id="rId384" display="https://www.masress.com/tahrirnews/3472435"/>
    <hyperlink ref="AX140" r:id="rId385" display="https://www.masress.com/tahrirnews/3475124"/>
    <hyperlink ref="AY140" r:id="rId386" display="https://www.masress.com/masrawy/700933155"/>
    <hyperlink ref="AX141" r:id="rId387" display="https://www.masress.com/tahrirnews/3475124"/>
    <hyperlink ref="AY141" r:id="rId388" display="https://www.masress.com/masrawy/700933155"/>
    <hyperlink ref="AX142" r:id="rId389" display="https://www.masress.com/soutelomma/1344912"/>
    <hyperlink ref="AX143" r:id="rId390" display="http://www.youm7.com/2876441"/>
    <hyperlink ref="AX144" r:id="rId391" display="http://www.youm7.com/2885746"/>
    <hyperlink ref="AY144" r:id="rId392" display="https://www.masress.com/veto/2369209"/>
    <hyperlink ref="AZ144" r:id="rId393" display="https://www.masress.com/almesryoon/1038937"/>
    <hyperlink ref="AX145" r:id="rId394" display="https://www.masress.com/veto/2391887"/>
    <hyperlink ref="AY145" r:id="rId395" display="http://www.youm7.com/2905320"/>
    <hyperlink ref="AZ145" r:id="rId396" display="https://www.masress.com/elfagr/3295252"/>
    <hyperlink ref="AX146" r:id="rId397" display="https://www.masress.com/albawabh/2117178"/>
    <hyperlink ref="AY146" r:id="rId398" display="https://www.masress.com/veto/2370386"/>
    <hyperlink ref="AZ146" r:id="rId399" display="https://www.masress.com/hawadeth/285975"/>
    <hyperlink ref="AX147" r:id="rId400" display="http://www.youm7.com/2886693"/>
    <hyperlink ref="AY147" r:id="rId401" display="https://www.masress.com/almesryoon/1038635"/>
    <hyperlink ref="AZ147" r:id="rId402" display="https://www.masress.com/veto/2370525"/>
    <hyperlink ref="AX148" r:id="rId403" display="http://www.youm7.com/2916783"/>
    <hyperlink ref="AY148" r:id="rId404" display="http://www.youm7.com/2897682"/>
    <hyperlink ref="AZ148" r:id="rId405" display="https://www.masress.com/albawabh/2128473"/>
    <hyperlink ref="AT149" r:id="rId406" display="https://www.masress.com/hawadeth/325845"/>
    <hyperlink ref="AX149" r:id="rId407" display="http://www.youm7.com/2895883"/>
    <hyperlink ref="AY149" r:id="rId408" display="https://www.masress.com/albawabh/2128160"/>
    <hyperlink ref="AZ149" r:id="rId409" display="https://www.masress.com/veto/2380158"/>
    <hyperlink ref="AX150" r:id="rId410" display="http://www.youm7.com/2900635"/>
    <hyperlink ref="AY150" r:id="rId411" display="http://www.youm7.com/2900289"/>
    <hyperlink ref="AZ150" r:id="rId412" display="https://www.masress.com/albawabh/2134330"/>
    <hyperlink ref="AX151" r:id="rId413" display="https://www.masress.com/almessa/351988"/>
    <hyperlink ref="AX152" r:id="rId414" display="https://www.masress.com/veto/2419607"/>
    <hyperlink ref="AY152" r:id="rId415" display="https://www.masress.com/masrawy/700955419"/>
    <hyperlink ref="AZ152" r:id="rId416" display="https://www.masress.com/almesryoon/1062333"/>
    <hyperlink ref="AX153" r:id="rId417" display="http://www.youm7.com/2953431"/>
    <hyperlink ref="AY153" r:id="rId418" display="https://www.masress.com/albawabh/2199257"/>
    <hyperlink ref="AZ153" r:id="rId419" display="https://www.masress.com/elbalad/2476342"/>
    <hyperlink ref="AX154" r:id="rId420" display="https://www.masress.com/hawadeth/298619"/>
    <hyperlink ref="AX155" r:id="rId421" display="http://www.youm7.com/2993991"/>
    <hyperlink ref="AY155" r:id="rId422" display="http://www.youm7.com/2994143"/>
    <hyperlink ref="AZ155" r:id="rId423" display="https://www.masress.com/elbalad/2517159"/>
    <hyperlink ref="BA155" r:id="rId424" display="https://www.masress.com/elbalad/2517279"/>
    <hyperlink ref="AX156" r:id="rId425" display="https://www.masress.com/elsaba7/168330"/>
    <hyperlink ref="AT157" r:id="rId426" display="https://www.masress.com/elwatan/2695179"/>
    <hyperlink ref="AX157" r:id="rId427" display="http://www.youm7.com/2999215"/>
    <hyperlink ref="AY157" r:id="rId428" display="https://www.masress.com/albawabh/2258193"/>
    <hyperlink ref="AZ157" r:id="rId429" display="https://www.masress.com/alwafd/1421756"/>
    <hyperlink ref="AT158" r:id="rId430" display="https://www.masress.com/elwatan/2695179"/>
    <hyperlink ref="AX158" r:id="rId431" display="http://www.youm7.com/2999215"/>
    <hyperlink ref="AY158" r:id="rId432" display="https://www.masress.com/albawabh/2258193"/>
    <hyperlink ref="AZ158" r:id="rId433" display="https://www.masress.com/alwafd/1421756"/>
    <hyperlink ref="AX159" r:id="rId434" display="http://www.youm7.com/3008739"/>
    <hyperlink ref="AY159" r:id="rId435" display="http://www.youm7.com/3009715"/>
    <hyperlink ref="AZ159" r:id="rId436" display="https://www.masress.com/almasryalyoum/4056838"/>
    <hyperlink ref="AX160" r:id="rId437" display="https://www.masress.com/albawabh/2270138"/>
    <hyperlink ref="AY160" r:id="rId438" display="https://www.masress.com/hawadeth/307345"/>
    <hyperlink ref="AZ160" r:id="rId439" display="https://www.masress.com/veto/2499647"/>
    <hyperlink ref="AX161" r:id="rId440" display="https://www.masress.com/tahrirnews/3591773"/>
    <hyperlink ref="AY161" r:id="rId441" display="https://www.masress.com/hawadeth/307419"/>
    <hyperlink ref="AZ161" r:id="rId442" display="https://www.masress.com/almasryalyoum/4057160"/>
    <hyperlink ref="AX162" r:id="rId443" display="https://www.masress.com/tahrirnews/3591773"/>
    <hyperlink ref="AY162" r:id="rId444" display="https://www.masress.com/hawadeth/307419"/>
    <hyperlink ref="AZ162" r:id="rId445" display="https://www.masress.com/almasryalyoum/4057160"/>
    <hyperlink ref="AX163" r:id="rId446" display="https://www.masress.com/tahrirnews/3591773"/>
    <hyperlink ref="AY163" r:id="rId447" display="https://www.masress.com/hawadeth/307419"/>
    <hyperlink ref="AZ163" r:id="rId448" display="https://www.masress.com/almasryalyoum/4057160"/>
    <hyperlink ref="AX164" r:id="rId449" display="https://www.masress.com/albawabh/2274500"/>
    <hyperlink ref="AY164" r:id="rId450" display="http://www.youm7.com/3012393"/>
    <hyperlink ref="AZ164" r:id="rId451" display="https://www.masress.com/moheet/2511994"/>
    <hyperlink ref="AT165" r:id="rId452" display="https://www.masress.com/youm7/3575008"/>
    <hyperlink ref="AX165" r:id="rId453" display="https://www.masress.com/veto/2517968"/>
    <hyperlink ref="AY165" r:id="rId454" display="https://www.masress.com/alnahar/494488"/>
    <hyperlink ref="AZ165" r:id="rId455" display="https://www.masress.com/almasryalyoum/4063526"/>
    <hyperlink ref="AX166" r:id="rId456" display=" http://www.youm7.com/3037361"/>
    <hyperlink ref="AY166" r:id="rId457" display="https://www.masress.com/elbalad/2561411"/>
    <hyperlink ref="AZ166" r:id="rId458" display="https://www.masress.com/elbalad/2561684"/>
    <hyperlink ref="AT167" r:id="rId459" display="https://www.masress.com/youm7/3882767"/>
    <hyperlink ref="AX167" r:id="rId460" display="https://www.masress.com/youm7/3882767"/>
    <hyperlink ref="AY167" r:id="rId461" display="https://www.elnabaa.net/715369"/>
    <hyperlink ref="AZ167" r:id="rId462" display="https://www.elwatannews.com/news/details/3542813?t=push"/>
    <hyperlink ref="AT168" r:id="rId463" display="http://www.youm7.com/4086296"/>
    <hyperlink ref="AX168" r:id="rId464" display="http://www.youm7.com/4086296"/>
    <hyperlink ref="AY168" r:id="rId465" display="https://mesrion.com/story/1216425/%D8%AD%D8%A8%D8%B3-%D8%A3%D8%A8-%D8%B9%D8%B0%D8%A8-%D8%A7%D8%A8%D9%86%D8%AA%D9%87-%D8%AD%D8%AA%D9%89-%D8%A7%D9%84%D9%85%D9%88%D8%AA-%D9%84%D8%B3%D9%88%D8%A1-%D8%B3%D9%84%D9%88%D9%83%D9%87%D8%A7"/>
    <hyperlink ref="AX169" r:id="rId466" display="https://www.masress.com/shorouk/1091016"/>
    <hyperlink ref="AY169" r:id="rId467" display="http://www.youm7.com/3036356"/>
    <hyperlink ref="AZ169" r:id="rId468" display="https://www.masress.com/elbalad/2560154"/>
    <hyperlink ref="AX170" r:id="rId469" display="https://www.masress.com/elbalad/2575028"/>
    <hyperlink ref="AY170" r:id="rId470" display="http://www.youm7.com/3050044"/>
    <hyperlink ref="AZ170" r:id="rId471" display="https://www.masress.com/elbalad/2574668"/>
    <hyperlink ref="BB170" r:id="rId472" display="http://www.youm7.com/3051585"/>
    <hyperlink ref="AX171" r:id="rId473" display="https://www.masress.com/ahrammassai/315396"/>
    <hyperlink ref="AY171" r:id="rId474" display="https://www.masress.com/shorouk/1095613"/>
    <hyperlink ref="AX172" r:id="rId475" display="https://www.masress.com/veto/2559730"/>
    <hyperlink ref="AY172" r:id="rId476" display="https://www.masress.com/elwatan/1819442"/>
    <hyperlink ref="AX173" r:id="rId477" display="https://www.masress.com/elwatan/1826999"/>
    <hyperlink ref="AT174" r:id="rId478" display="http://www.youm7.com/3660349"/>
    <hyperlink ref="AX174" r:id="rId479" display="https://www.masress.com/albawabh/2349221"/>
    <hyperlink ref="AY174" r:id="rId480" display="https://www.masress.com/elbalad/2602156"/>
    <hyperlink ref="AZ174" r:id="rId481" display="https://www.masress.com/shorouk/1100127"/>
    <hyperlink ref="BB174" r:id="rId482" display="https://www.masress.com/masrawy/701022001"/>
    <hyperlink ref="AX175" r:id="rId483" display="https://www.masress.com/almasryalyoum/4084015"/>
    <hyperlink ref="AY175" r:id="rId484" display="https://www.masress.com/masrawy/701023584"/>
    <hyperlink ref="AX176" r:id="rId485" display="https://www.masress.com/albawabh/2365519"/>
    <hyperlink ref="AY176" r:id="rId486" display="http://www.youm7.com/3094526"/>
    <hyperlink ref="AZ176" r:id="rId487" display="https://www.masress.com/elbalad/2617544"/>
    <hyperlink ref="BA176" r:id="rId488" display="http://www.youm7.com/3097544"/>
    <hyperlink ref="AX177" r:id="rId489" display="https://www.masress.com/elfagr/3478272"/>
    <hyperlink ref="AY177" r:id="rId490" display="https://www.masress.com/masrawy/701033438"/>
    <hyperlink ref="AZ177" r:id="rId491" display="https://www.masress.com/masrawy/701033890"/>
    <hyperlink ref="AX178" r:id="rId492" display="https://www.masress.com/almessa/368940"/>
    <hyperlink ref="AY178" r:id="rId493" display="http://www.youm7.com/3188674"/>
    <hyperlink ref="AZ178" r:id="rId494" display="https://www.masress.com/elfagr/3486925"/>
    <hyperlink ref="AX179" r:id="rId495" display="http://www.youm7.com/3129088"/>
    <hyperlink ref="AY179" r:id="rId496" display="https://www.masress.com/veto/2610271"/>
    <hyperlink ref="AZ179" r:id="rId497" display="https://www.masress.com/elwatan/1919699"/>
    <hyperlink ref="AU180" r:id="rId498" display="https://www.masress.com/almesryoon/1157823"/>
    <hyperlink ref="AX180" r:id="rId499" display="http://www.elbalad.news/show.aspx?id=2660581"/>
    <hyperlink ref="AY180" r:id="rId500" display="https://www.masress.com/veto/2614645"/>
    <hyperlink ref="AZ180" r:id="rId501" display="https://www.albawabhnews.com/2416050"/>
    <hyperlink ref="AS181" r:id="rId502" display="خبر التجديد: https://www.masress.com/elwatan/1933034"/>
    <hyperlink ref="AX181" r:id="rId503" display="http://www.youm7.com/3132684"/>
    <hyperlink ref="AY181" r:id="rId504" display="https://www.masress.com/shorouk/1111170"/>
    <hyperlink ref="AZ181" r:id="rId505" display="https://www.masress.com/elbalad/2656698"/>
    <hyperlink ref="AT182" r:id="rId506" display="https://www.masress.com/hawadeth/447081"/>
    <hyperlink ref="AX182" r:id="rId507" display="http://www.youm7.com/3134156"/>
    <hyperlink ref="AY182" r:id="rId508" display="https://www.masress.com/hawadeth/328298"/>
    <hyperlink ref="AZ182" r:id="rId509" display="https://www.masress.com/soutelomma/1519526"/>
    <hyperlink ref="BA182" r:id="rId510" display="http://www.youm7.com/3486015"/>
    <hyperlink ref="AX183" r:id="rId511" display="http://www.youm7.com/3144299"/>
    <hyperlink ref="AY183" r:id="rId512" display="https://www.masress.com/veto/2625119"/>
    <hyperlink ref="AZ183" r:id="rId513" display="https://www.masress.com/veto/2625997"/>
    <hyperlink ref="AT184" r:id="rId514" display="https://www.masrawy.com/news/news_cases/details/2019/3/3/1524736/%D8%B4%D9%83-%D9%81%D9%8A-%D8%B3%D9%84%D9%88%D9%83%D9%87%D8%A7-%D8%A7%D9%84%D9%85%D8%A4%D8%A8%D8%AF-%D9%84%D8%B9%D8%A7%D9%85%D9%84-%D9%82%D8%AA%D9%84-%D8%B2%D9%88%D8%AC%D8%AA%D9%87-%D9%81%D9%8A-%D8%A7%D9%84%D9%85%D8%B9%D8%B5%D8%B1%D8%A9"/>
    <hyperlink ref="AX184" r:id="rId515" display="http://www.youm7.com/3164923"/>
    <hyperlink ref="AY184" r:id="rId516" display="https://www.masress.com/soutelomma/1530607"/>
    <hyperlink ref="AZ184" r:id="rId517" display="https://www.masress.com/almesryoon/1166941"/>
    <hyperlink ref="AT185" r:id="rId518" display="https://www.masress.com/elwatan/3856227"/>
    <hyperlink ref="AX185" r:id="rId519" display="https://www.masress.com/elwatan/3856227"/>
    <hyperlink ref="AT186" r:id="rId520" display="https://www.masress.com/ahramgate/1645841"/>
    <hyperlink ref="AX186" r:id="rId521" display="http://www.youm7.com/3171534"/>
    <hyperlink ref="AY186" r:id="rId522" display="https://www.masress.com/veto/2652553"/>
    <hyperlink ref="AZ186" r:id="rId523" display="https://www.masress.com/youm7/3171845"/>
    <hyperlink ref="AX187" r:id="rId524" display="https://www.masress.com/veto/2655217"/>
    <hyperlink ref="AY187" r:id="rId525" display="https://www.masress.com/veto/2655451"/>
    <hyperlink ref="AX188" r:id="rId526" display="http://www.youm7.com/3189859"/>
    <hyperlink ref="AY188" r:id="rId527" display="https://www.masress.com/alnahar/509331"/>
    <hyperlink ref="AZ188" r:id="rId528" display="https://www.masress.com/almesryoon/1173417"/>
    <hyperlink ref="AU189" r:id="rId529" display="https://www.masress.com/elfagr/3549562"/>
    <hyperlink ref="AX189" r:id="rId530" display="http://www.youm7.com/3191022"/>
    <hyperlink ref="AY189" r:id="rId531" display="https://www.masress.com/veto/2670685"/>
    <hyperlink ref="AZ189" r:id="rId532" display="https://www.masress.com/alwafd/1494269"/>
    <hyperlink ref="AX190" r:id="rId533" display="http://www.youm7.com/3195916"/>
    <hyperlink ref="AY190" r:id="rId534" display="https://www.masress.com/veto/2675855"/>
    <hyperlink ref="AZ190" r:id="rId535" display="https://www.masress.com/tahrirnews/3733481"/>
    <hyperlink ref="BB190" r:id="rId536" display="https://www.masress.com/tahrirnews/3738041"/>
    <hyperlink ref="BC190" r:id="rId537" display="https://www.masress.com/elsaba7/177025"/>
    <hyperlink ref="AX191" r:id="rId538" display="https://www.masress.com/youm7/3255925"/>
    <hyperlink ref="AY191" r:id="rId539" display="http://www.youm7.com/3254727"/>
    <hyperlink ref="AZ191" r:id="rId540" display="https://www.masress.com/elfagr/3607522"/>
    <hyperlink ref="AX192" r:id="rId541" display="http://www.youm7.com/3262139"/>
    <hyperlink ref="AY192" r:id="rId542" display="https://www.masress.com/almesryoon/1189163"/>
    <hyperlink ref="AZ192" r:id="rId543" display="https://www.masress.com/alwafd/1535627"/>
    <hyperlink ref="BA192" r:id="rId544" display=" http://www.youm7.com/3261271"/>
    <hyperlink ref="AX193" r:id="rId545" display="https://www.masress.com/masrawy/701102838"/>
    <hyperlink ref="AY193" r:id="rId546" display="https://www.masress.com/elfagr/3627268"/>
    <hyperlink ref="AZ193" r:id="rId547" display="https://www.masress.com/ahram/1598585"/>
    <hyperlink ref="AX194" r:id="rId548" display="http://www.youm7.com/3283273"/>
    <hyperlink ref="AY194" r:id="rId549" display="https://www.masress.com/hawadeth/359357"/>
    <hyperlink ref="AZ194" r:id="rId550" display="https://www.masress.com/elwatan/2214500"/>
    <hyperlink ref="AX195" r:id="rId551" display="https://www.masress.com/soutelomma/1591114"/>
    <hyperlink ref="AY195" r:id="rId552" display="https://www.masress.com/masrawy/701109574"/>
    <hyperlink ref="AZ195" r:id="rId553" display="https://www.masress.com/elfagr/3644959"/>
    <hyperlink ref="AX196" r:id="rId554" display="http://www.youm7.com/3305833"/>
    <hyperlink ref="AY196" r:id="rId555" display="https://www.masress.com/veto/2771198"/>
    <hyperlink ref="AZ196" r:id="rId556" display="http://www.youm7.com/3304778"/>
    <hyperlink ref="BA196" r:id="rId557" display="https://www.masress.com/masrawy/701113564"/>
    <hyperlink ref="BB196" r:id="rId558" display="https://www.masress.com/elfagr/3656916"/>
    <hyperlink ref="AX197" r:id="rId559" display=" http://www.youm7.com/3305833"/>
    <hyperlink ref="AY197" r:id="rId560" display="https://www.masress.com/veto/2771198"/>
    <hyperlink ref="AZ197" r:id="rId561" display="https://www.masress.com/veto/2771951"/>
    <hyperlink ref="BA197" r:id="rId562" display="https://www.masress.com/masrawy/701113564"/>
    <hyperlink ref="BB197" r:id="rId563" display="https://www.masress.com/elfagr/3656916"/>
    <hyperlink ref="AX198" r:id="rId564" display="http://www.youm7.com/3305653"/>
    <hyperlink ref="AX199" r:id="rId565" display="http://www.youm7.com/3308027"/>
    <hyperlink ref="AY199" r:id="rId566" display="https://www.masress.com/masrawy/701113576"/>
    <hyperlink ref="AZ199" r:id="rId567" display="https://www.masress.com/almasryalyoum/4156861"/>
    <hyperlink ref="AX200" r:id="rId568" display="https://www.masress.com/elsaba7/180001"/>
    <hyperlink ref="AY200" r:id="rId569" display="https://www.masress.com/veto/2775632"/>
    <hyperlink ref="AZ200" r:id="rId570" display="https://www.masress.com/elbalad/2830425"/>
    <hyperlink ref="AU201" r:id="rId571" display="https://www.youm7.com/3398076"/>
    <hyperlink ref="AX201" r:id="rId572" display="http://www.youm7.com/3324406"/>
    <hyperlink ref="AY201" r:id="rId573" display="http://www.youm7.com/3326538"/>
    <hyperlink ref="AZ201" r:id="rId574" display="https://www.masress.com/elfagr/3671063"/>
    <hyperlink ref="BA201" r:id="rId575" display="https://www.masress.com/elfagr/3672224"/>
    <hyperlink ref="AX202" r:id="rId576" display="http://www.youm7.com/3327219"/>
    <hyperlink ref="AY202" r:id="rId577" display="http://www.youm7.com/3328148"/>
    <hyperlink ref="AZ202" r:id="rId578" display="https://www.masress.com/alwafd/1579405"/>
    <hyperlink ref="AX203" r:id="rId579" display="https://www.masress.com/almesryoon/1200288"/>
    <hyperlink ref="AY203" r:id="rId580" display="https://www.masress.com/veto/2793974"/>
    <hyperlink ref="AZ203" r:id="rId581" display="https://www.masress.com/almesryoon/1200288"/>
    <hyperlink ref="AX204" r:id="rId582" display="https://www.masress.com/elwatan/2399726"/>
    <hyperlink ref="AY204" r:id="rId583" display="https://www.masress.com/almasryalyoum/4173701"/>
    <hyperlink ref="AT205" r:id="rId584" display="http://www.youm7.com/4398677"/>
    <hyperlink ref="AX205" r:id="rId585" display="https://www.masress.com/elwatan/2397674"/>
    <hyperlink ref="AY205" r:id="rId586" display="https://www.masress.com/veto/2820831"/>
    <hyperlink ref="AZ205" r:id="rId587" display="https://www.masress.com/almessa/388413"/>
    <hyperlink ref="AX206" r:id="rId588" display="https://www.masress.com/elfagr/3713412"/>
    <hyperlink ref="AY206" r:id="rId589" display="https://www.masress.com/masrawy/701137527"/>
    <hyperlink ref="AZ206" r:id="rId590" display="https://www.masress.com/elbalad/2891169"/>
    <hyperlink ref="AX207" r:id="rId591" display="http://www.youm7.com/3369791"/>
    <hyperlink ref="AY207" r:id="rId592" display="https://www.masress.com/elfagr/3714600"/>
    <hyperlink ref="AZ207" r:id="rId593" display="https://www.masress.com/masrawy/701137874"/>
    <hyperlink ref="AX208" r:id="rId594" display="https://www.masress.com/soutelomma/1641243"/>
    <hyperlink ref="AY208" r:id="rId595" display="https://www.masress.com/almesryoon/1209295"/>
    <hyperlink ref="AZ208" r:id="rId596" display="https://www.masress.com/ahramgate/1568228"/>
    <hyperlink ref="BA208" r:id="rId597" display="https://www.masress.com/elwatan/2452404"/>
    <hyperlink ref="AX209" r:id="rId598" display="https://www.masress.com/masrawy/701140591"/>
    <hyperlink ref="AY209" r:id="rId599" display="https://www.masress.com/almesryoon/1209474"/>
    <hyperlink ref="AX210" r:id="rId600" display="https://www.masress.com/youm7/3382315"/>
    <hyperlink ref="AY210" r:id="rId601" display="https://www.masress.com/shorouk/1155600"/>
    <hyperlink ref="AZ210" r:id="rId602" display="https://www.masress.com/almesryoon/1210901"/>
    <hyperlink ref="AX211" r:id="rId603" display="http://www.youm7.com/3383844"/>
    <hyperlink ref="AY211" r:id="rId604" display="https://www.masress.com/almesryoon/1210784"/>
    <hyperlink ref="AZ211" r:id="rId605" display="https://www.masress.com/almasryalyoum/4182207"/>
    <hyperlink ref="AX212" r:id="rId606" display="https://www.masress.com/youm7/3396282"/>
    <hyperlink ref="AY212" r:id="rId607" display="https://www.masress.com/masrawy/701149137"/>
    <hyperlink ref="AZ212" r:id="rId608" display="https://www.masress.com/albawabh/2694349"/>
    <hyperlink ref="AX213" r:id="rId609" display="http://www.youm7.com/3397247"/>
    <hyperlink ref="AY213" r:id="rId610" display="https://www.masress.com/elbalad/2920244"/>
    <hyperlink ref="AZ213" r:id="rId611" display="https://www.masress.com/masrawy/701148351"/>
    <hyperlink ref="AT214" r:id="rId612" display="https://www.masress.com/alwafd/1820008"/>
    <hyperlink ref="AX214" r:id="rId613" display="http://www.youm7.com/3406678"/>
    <hyperlink ref="AY214" r:id="rId614" display="https://www.masress.com/masrawy/701152220"/>
    <hyperlink ref="AZ214" r:id="rId615" display="https://www.masress.com/almesryoon/1214878"/>
    <hyperlink ref="AX215" r:id="rId616" display=" http://gate.ahram.org.eg/News/1583801.aspx"/>
    <hyperlink ref="AY215" r:id="rId617" display="http://www.youm7.com/3409290"/>
    <hyperlink ref="AZ215" r:id="rId618" display="http://www.youm7.com/3418600"/>
    <hyperlink ref="BA215" r:id="rId619" display="http://www.youm7.com/3561805"/>
    <hyperlink ref="BB215" r:id="rId620" display="https://www.masress.com/tahrirnews/3836350"/>
    <hyperlink ref="AX216" r:id="rId621" display="http://www.youm7.com/3426197"/>
    <hyperlink ref="AY216" r:id="rId622" display="https://www.masress.com/masrawy/701159489"/>
    <hyperlink ref="AZ216" r:id="rId623" display="https://www.masress.com/elwatan/2546562"/>
    <hyperlink ref="BA216" r:id="rId624" display="http://www.youm7.com/3429930"/>
    <hyperlink ref="AX217" r:id="rId625" display="https://www.masress.com/masrawy/701164023"/>
    <hyperlink ref="AY217" r:id="rId626" display="http://www.youm7.com/3438500"/>
    <hyperlink ref="AZ217" r:id="rId627" display="https://www.masress.com/alwafd/1658096"/>
    <hyperlink ref="BA217" r:id="rId628" display="http://www.youm7.com/3441873"/>
    <hyperlink ref="AX218" r:id="rId629" display="http://www.youm7.com/3461981"/>
    <hyperlink ref="AY218" r:id="rId630" display="http://www.youm7.com/3459687"/>
    <hyperlink ref="AX219" r:id="rId631" display="http://www.youm7.com/3891772"/>
    <hyperlink ref="AY219" r:id="rId632" display="http://www.youm7.com/3891772"/>
    <hyperlink ref="BB219" r:id="rId633" display="http://www.youm7.com/3476125"/>
    <hyperlink ref="AX220" r:id="rId634" display="http://www.youm7.com/3485930"/>
    <hyperlink ref="AY220" r:id="rId635" display="https://www.masress.com/alnahar/532779"/>
    <hyperlink ref="AZ220" r:id="rId636" display="https://www.masress.com/veto/2931862"/>
    <hyperlink ref="BA220" r:id="rId637" display="https://www.masress.com/elfagr/3813968"/>
    <hyperlink ref="AX221" r:id="rId638" display="http://www.youm7.com/3486877"/>
    <hyperlink ref="AY221" r:id="rId639" display="https://www.masress.com/akhbarelyomgate/72559780"/>
    <hyperlink ref="AZ221" r:id="rId640" display="https://www.masress.com/elwatan/2663175"/>
    <hyperlink ref="AT222" r:id="rId641" display="http://www.youm7.com/4124458"/>
    <hyperlink ref="AX222" r:id="rId642" display=" https://www.masress.com/youm7/3492411"/>
    <hyperlink ref="AY222" r:id="rId643" display="https://www.masress.com/soutelomma/1701473"/>
    <hyperlink ref="AT223" r:id="rId644" display="http://www.youm7.com/4124458"/>
    <hyperlink ref="AX223" r:id="rId645" display="https://www.masress.com/youm7/3492411"/>
    <hyperlink ref="AY223" r:id="rId646" display=" https://www.masress.com/soutelomma/170147"/>
    <hyperlink ref="AX224" r:id="rId647" display="http://www.youm7.com/3493469"/>
    <hyperlink ref="AY224" r:id="rId648" display="https://www.masress.com/elwatan/2677227"/>
    <hyperlink ref="AZ224" r:id="rId649" display="https://www.masress.com/albawabh/2787351"/>
    <hyperlink ref="AX225" r:id="rId650" display="https://www.masress.com/masrawy/701191765"/>
    <hyperlink ref="AY225" r:id="rId651" display="https://www.masress.com/albawabh/2805093"/>
    <hyperlink ref="AX226" r:id="rId652" display=" http://www.youm7.com/3528572"/>
    <hyperlink ref="AY226" r:id="rId653" display="https://www.masress.com/alwafd/1714243"/>
    <hyperlink ref="AZ226" r:id="rId654" display="https://www.masress.com/tahrirnews/3853760"/>
    <hyperlink ref="AX227" r:id="rId655" display="http://www.youm7.com/3529117"/>
    <hyperlink ref="AY227" r:id="rId656" display="https://www.masress.com/alwafd/1714319"/>
    <hyperlink ref="AZ227" r:id="rId657" display="https://www.masress.com/elbalad/3051260"/>
    <hyperlink ref="BA227" r:id="rId658" display="http://www.youm7.com/3531904"/>
    <hyperlink ref="AX228" r:id="rId659" display="https://www.masress.com/ahramgate/1650543"/>
    <hyperlink ref="AX229" r:id="rId660" display="https://www.masress.com/akhbarelyomgate/72587021"/>
    <hyperlink ref="AY229" r:id="rId661" display="https://www.masress.com/alnahar/537799"/>
    <hyperlink ref="AZ229" r:id="rId662" display="https://www.masress.com/masrawy/701218228"/>
    <hyperlink ref="AX230" r:id="rId663" display="http://www.youm7.com/3579743"/>
    <hyperlink ref="AX231" r:id="rId664" display="https://www.masress.com/soutelomma/1734917"/>
    <hyperlink ref="AY231" r:id="rId665" display=" https://www.masress.com/almasryalyoum/4235923"/>
    <hyperlink ref="AZ231" r:id="rId666" display="https://www.masress.com/masrawy/701228265"/>
    <hyperlink ref="BA231" r:id="rId667" display="https://www.masress.com/youm7/4118211"/>
    <hyperlink ref="AX232" r:id="rId668" display=" https://www.masress.com/hawadeth/412102"/>
    <hyperlink ref="AY232" r:id="rId669" display="http://www.youm7.com/3580466"/>
    <hyperlink ref="AZ232" r:id="rId670" display="https://www.masress.com/shorouk/1190681"/>
    <hyperlink ref="AX233" r:id="rId671" display="https://www.masress.com/almasryalyoum/4241762"/>
    <hyperlink ref="AY233" r:id="rId672" display="https://www.masress.com/almesryoon/1248409"/>
    <hyperlink ref="AZ233" r:id="rId673" display="https://www.masress.com/albawabh/2884513"/>
    <hyperlink ref="BA233" r:id="rId674" display="http://www.youm7.com/3597509"/>
    <hyperlink ref="AT234" r:id="rId675" display="http://www.youm7.com/3925174"/>
    <hyperlink ref="AX234" r:id="rId676" display="https://www.masress.com/hawadeth/420188"/>
    <hyperlink ref="AY234" r:id="rId677" display="https://www.masress.com/elwatan/3012097"/>
    <hyperlink ref="AZ234" r:id="rId678" display="https://www.masress.com/masrawy/701252573"/>
    <hyperlink ref="BB234" r:id="rId679" display="https://www.masress.com/masrawy/701258407"/>
    <hyperlink ref="AT235" r:id="rId680" display="http://www.youm7.com/4243463"/>
    <hyperlink ref="AX235" r:id="rId681" display="https://www.masress.com/masrawy/701257440"/>
    <hyperlink ref="AY235" r:id="rId682" display="https://www.masress.com/alnahar/545143"/>
    <hyperlink ref="AZ235" r:id="rId683" display="https://www.masress.com/albawabh/2934152"/>
    <hyperlink ref="BB235" r:id="rId684" display="https://www.masress.com/soutelomma/1755183"/>
    <hyperlink ref="AX236" r:id="rId685" display="http://www.youm7.com/3641851"/>
    <hyperlink ref="AY236" r:id="rId686" display="https://www.masress.com/almessa/412239"/>
    <hyperlink ref="AZ236" r:id="rId687" display="https://www.masrawy.com/news/news_cases/details/2018/2/12/1261907/%D8%A8%D8%B9%D8%AF-%D8%AE%D8%B1%D9%88%D8%AC-%D8%A8%D9%86%D8%A7%D8%AA%D9%87-%D9%84%D9%84%D9%85%D8%AF%D8%B1%D8%B3%D8%A9-%D8%B3%D8%A7%D8%A6%D9%82-%D8%A7%D9%84%D8%A5%D8%B3%D8%B9%D8%A7%D9%81-%D8%B0%D8%A8%D8%AD-%D8%B2%D9%88%D8%AC%D8%AA%D9%87-%D8%A7%D9%84%D9%85%D9%85%D8%B1%D8%B6%D8%A9-%D9%88-%D9%82%D8%B9%D8%AF-%D8%B3%D8%A7%D8%B9%D8%AA%D9%8A%D9%86-%D8%AC%D9%86%D8%A8-%D8%AC%D8%AB%D8%AA%D9%87%D8%A7-"/>
    <hyperlink ref="AX237" r:id="rId688" display="https://www.masress.com/elfagr/4302159"/>
    <hyperlink ref="AY237" r:id="rId689" display="https://www.albawabhnews.com/2937173"/>
    <hyperlink ref="AZ237" r:id="rId690" display="https://www.masress.com/alzaman/111792"/>
    <hyperlink ref="BB237" r:id="rId691" display="https://www.masrawy.com/news/news_cases/details/2018/2/10/1260349/-%D9%85%D9%8A%D9%86-%D8%B1%D9%85%D9%89-%D8%B2%D8%A8%D8%A7%D9%84%D8%A9-%D8%B3%D8%B1-%D8%AC%D8%AB%D8%A9-%D9%81%D8%AA%D8%A7%D8%A9-%D9%85%D9%82%D8%B7%D9%88%D8%B9%D8%A9-%D8%A7%D9%84%D8%B1%D8%A3%D8%B3-%D9%88%D8%A7%D9%84%D9%8A%D8%AF%D9%8A%D9%86-%D9%81%D9%8A-%D8%A7%D9%84%D9%85%D8%B1%D8%AC"/>
    <hyperlink ref="AX238" r:id="rId692" display="https://www.masress.com/alwafd/1785708"/>
    <hyperlink ref="AY238" r:id="rId693" display="https://www.masress.com/hawadeth/423878"/>
    <hyperlink ref="AZ238" r:id="rId694" display="https://www.masress.com/youm7/3657970"/>
    <hyperlink ref="AX239" r:id="rId695" display="https://www.masress.com/elfagr/3964271"/>
    <hyperlink ref="AX240" r:id="rId696" display="https://www.masress.com/elwatan/3077222"/>
    <hyperlink ref="AY240" r:id="rId697" display="https://www.masress.com/masrawy/701265319"/>
    <hyperlink ref="AZ240" r:id="rId698" display="https://www.masress.com/almasryalyoum/4260545"/>
    <hyperlink ref="AX241" r:id="rId699" display="https://www.masress.com/elwatan/3077222"/>
    <hyperlink ref="AY241" r:id="rId700" display="https://www.masress.com/masrawy/701265319"/>
    <hyperlink ref="AZ241" r:id="rId701" display="https://www.masress.com/almasryalyoum/4260545"/>
    <hyperlink ref="AX242" r:id="rId702" display="https://www.masress.com/youm7/3657674"/>
    <hyperlink ref="AY242" r:id="rId703" display="https://www.masress.com/akhbarelyomgate/72626785"/>
    <hyperlink ref="AZ242" r:id="rId704" display="https://www.masress.com/tahrirnews/3871091"/>
    <hyperlink ref="AX243" r:id="rId705" display="http://www.youm7.com/3681326"/>
    <hyperlink ref="AY243" r:id="rId706" display="http://www.youm7.com/3678885"/>
    <hyperlink ref="AT244" r:id="rId707" display="https://www.masress.com/tahrirnews/3908837"/>
    <hyperlink ref="AX244" r:id="rId708" display="https://www.masress.com/masrawy/701279921"/>
    <hyperlink ref="AY244" r:id="rId709" display="https://www.masress.com/hawadeth/432455"/>
    <hyperlink ref="AZ244" r:id="rId710" display="https://www.masress.com/akhbarelyomgate/72637293"/>
    <hyperlink ref="AX245" r:id="rId711" display="https://www.masress.com/masrawy/701284689"/>
    <hyperlink ref="AY245" r:id="rId712" display="https://www.masress.com/almesryoon/1267681"/>
    <hyperlink ref="AZ245" r:id="rId713" display="https://www.masress.com/veto/3107805"/>
    <hyperlink ref="AX246" r:id="rId714" display="http://www.youm7.com/3707191"/>
    <hyperlink ref="AX247" r:id="rId715" display="https://www.masress.com/youm7/3712236"/>
    <hyperlink ref="AY247" r:id="rId716" display="https://www.masress.com/veto/3117908"/>
    <hyperlink ref="AZ247" r:id="rId717" display="https://www.masress.com/elfagr/4025091"/>
    <hyperlink ref="AX248" r:id="rId718" display="http://www.youm7.com/3726989"/>
    <hyperlink ref="AY248" r:id="rId719" display="https://alwafd.news/%D8%AD%D9%88%D8%A7%D8%AF%D8%AB-%D9%88%D9%82%D8%B6%D8%A7%D9%8A%D8%A7/2433997-%D8%A5%D8%AD%D8%A7%D9%84%D8%A9-%D8%B3%D8%A8%D8%A7%D9%83-%D9%82%D8%AA%D9%84-%D8%B4%D9%82%D9%8A%D9%82%D8%AA%D9%87-%D9%84%D9%84%D8%AC%D9%86%D8%A7%D9%8A%D8%A7%D8%AA"/>
    <hyperlink ref="AZ248" r:id="rId720" display="http://www.youm7.com/4311593"/>
    <hyperlink ref="BB248" r:id="rId721" display="http://www.youm7.com/3723691"/>
    <hyperlink ref="AX249" r:id="rId722" display="https://www.masress.com/masrawy/701448876"/>
    <hyperlink ref="AY249" r:id="rId723" display="http://www.youm7.com/3740313"/>
    <hyperlink ref="AX250" r:id="rId724" display="https://www.masress.com/alwafd/1855590"/>
    <hyperlink ref="AY250" r:id="rId725" display="https://www.masress.com/masrawy/701328146"/>
    <hyperlink ref="AZ250" r:id="rId726" display="https://www.masress.com/ahram/1647373"/>
    <hyperlink ref="AX251" r:id="rId727" display="https://www.masress.com/akhbarelyomgate/72660528"/>
    <hyperlink ref="AY251" r:id="rId728" display="http://www.youm7.com/3764346"/>
    <hyperlink ref="AX252" r:id="rId729" display="http://www.youm7.com/3796561"/>
    <hyperlink ref="AX253" r:id="rId730" display="https://www.masress.com/youm7/3802922"/>
    <hyperlink ref="AY253" r:id="rId731" display="https://www.masress.com/veto/3186193"/>
    <hyperlink ref="AZ253" r:id="rId732" display="https://www.masress.com/akhbarelyomgate/72674788"/>
    <hyperlink ref="AX254" r:id="rId733" display="https://www.masress.com/youm7/3815218"/>
    <hyperlink ref="AY254" r:id="rId734" display="https://www.elwatannews.com/news/details/3922902"/>
    <hyperlink ref="AZ254" r:id="rId735" display="https://www.masress.com/alwafd/1893942"/>
    <hyperlink ref="AX255" r:id="rId736" display="https://www.masrawy.com/news/news_cases/details/2018/6/22/1380485/ضبطهما-في-غرفة-النوم-حبس-جزار-شرع-في-قتل-زوجته-وعشيقها-بالمقطم"/>
    <hyperlink ref="AY255" r:id="rId737" display="https://www.elwatannews.com/news/details/3468052"/>
    <hyperlink ref="AX256" r:id="rId738" display="https://www.masress.com/albawabh/3169308"/>
    <hyperlink ref="AX257" r:id="rId739" display="https://www.masress.com/tahrirnews/3899018"/>
    <hyperlink ref="AY257" r:id="rId740" display="https://www.masress.com/veto/3232622"/>
    <hyperlink ref="AZ257" r:id="rId741" display="https://www.masress.com/elwatan/3497449"/>
    <hyperlink ref="AX258" r:id="rId742" display="http://www.youm7.com/3866772"/>
    <hyperlink ref="AT259" r:id="rId743" display="https://www.vetogate.com/3521377"/>
    <hyperlink ref="AX259" r:id="rId744" display="http://www.youm7.com/3869607"/>
    <hyperlink ref="AY259" r:id="rId745" display="http://www.youm7.com/3898946"/>
    <hyperlink ref="AZ259" r:id="rId746" display="https://www.vetogate.com/3239900"/>
    <hyperlink ref="BA259" r:id="rId747" display="https://www.masress.com/masrawy/701392629"/>
    <hyperlink ref="AX260" r:id="rId748" display="http://www.youm7.com/3870634"/>
    <hyperlink ref="AY260" r:id="rId749" display="https://www.masress.com/masrawy/701392495"/>
    <hyperlink ref="AZ260" r:id="rId750" display="https://www.masress.com/ahramgate/1980162"/>
    <hyperlink ref="AT261" r:id="rId751" display="https://www.masress.com/elfagr/4398430"/>
    <hyperlink ref="AX261" r:id="rId752" display="http://www.youm7.com/3881975"/>
    <hyperlink ref="AY261" r:id="rId753" display="http://www.youm7.com/3882246"/>
    <hyperlink ref="AZ261" r:id="rId754" display="https://www.masress.com/masrawy/701397556"/>
    <hyperlink ref="AX262" r:id="rId755" display="https://www.masress.com/elwatan/3546794"/>
    <hyperlink ref="AY262" r:id="rId756" display="https://www.masress.com/elbalad/3398641"/>
    <hyperlink ref="AZ262" r:id="rId757" display="https://www.masress.com/youm7/3885097"/>
    <hyperlink ref="BB262" r:id="rId758" display="https://www.masress.com/elfagr/4187549"/>
    <hyperlink ref="BC262" r:id="rId759" display="https://www.masress.com/alwafd/1945056"/>
    <hyperlink ref="BD262" r:id="rId760" display="https://www.masress.com/elwatan/3550607"/>
    <hyperlink ref="AX263" r:id="rId761" display="https://www.masress.com/elwatan/3546794"/>
    <hyperlink ref="AY263" r:id="rId762" display="https://www.masress.com/elbalad/3398641"/>
    <hyperlink ref="AZ263" r:id="rId763" display="https://www.masress.com/youm7/3885097"/>
    <hyperlink ref="BB263" r:id="rId764" display="https://www.masress.com/elfagr/4187549"/>
    <hyperlink ref="BC263" r:id="rId765" display="https://www.masress.com/alwafd/1945056"/>
    <hyperlink ref="BD263" r:id="rId766" display="https://www.masress.com/elwatan/3550607"/>
    <hyperlink ref="AX264" r:id="rId767" display="https://www.masress.com/elwatan/3546794"/>
    <hyperlink ref="AY264" r:id="rId768" display="https://www.masress.com/elbalad/3398641"/>
    <hyperlink ref="AZ264" r:id="rId769" display="https://www.masress.com/youm7/3885097"/>
    <hyperlink ref="BB264" r:id="rId770" display="https://www.masress.com/elfagr/4187549"/>
    <hyperlink ref="BC264" r:id="rId771" display="https://www.masress.com/alwafd/1945056"/>
    <hyperlink ref="BD264" r:id="rId772" display="https://www.masress.com/elwatan/3550607"/>
    <hyperlink ref="AX265" r:id="rId773" display="https://www.masress.com/elwatan/3546794"/>
    <hyperlink ref="AY265" r:id="rId774" display="https://www.masress.com/elbalad/3398641"/>
    <hyperlink ref="AZ265" r:id="rId775" display="https://www.masress.com/youm7/3885097"/>
    <hyperlink ref="BB265" r:id="rId776" display="https://www.masress.com/elfagr/4187549"/>
    <hyperlink ref="BC265" r:id="rId777" display="https://www.masress.com/alwafd/1945056"/>
    <hyperlink ref="BD265" r:id="rId778" display="https://www.masress.com/elwatan/3550607"/>
    <hyperlink ref="AX266" r:id="rId779" display="https://www.masress.com/elwatan/3546794"/>
    <hyperlink ref="AY266" r:id="rId780" display="https://www.masress.com/elbalad/3398641"/>
    <hyperlink ref="AZ266" r:id="rId781" display="https://www.masress.com/youm7/3885097"/>
    <hyperlink ref="BB266" r:id="rId782" display="https://www.masress.com/elfagr/4187549"/>
    <hyperlink ref="BC266" r:id="rId783" display="https://www.masress.com/alwafd/1945056"/>
    <hyperlink ref="BD266" r:id="rId784" display="https://www.masress.com/elwatan/3550607"/>
    <hyperlink ref="AX267" r:id="rId785" display="https://www.masress.com/albawabh/3210890"/>
    <hyperlink ref="AY267" r:id="rId786" display="http://www.youm7.com/3886981"/>
    <hyperlink ref="AZ267" r:id="rId787" display="https://www.albawabhnews.com/3210513"/>
    <hyperlink ref="AX268" r:id="rId788" display="https://www.masress.com/masrawy/701403117"/>
    <hyperlink ref="AY268" r:id="rId789" display="https://www.masress.com/akhbarelyomgate/72705281"/>
    <hyperlink ref="AZ268" r:id="rId790" display="https://www.masress.com/elakhbar/471988"/>
    <hyperlink ref="AX269" r:id="rId791" display="https://www.masress.com/masrawy/701412353"/>
    <hyperlink ref="AY269" r:id="rId792" display="https://www.masress.com/veto/3375488"/>
    <hyperlink ref="AZ269" r:id="rId793" display="https://www.masress.com/tahrirnews/4210508"/>
    <hyperlink ref="AX270" r:id="rId794" display="https://www.masress.com/elwatan/3811926"/>
    <hyperlink ref="AY270" r:id="rId795" display="https://www.masress.com/elwatan/3996047"/>
    <hyperlink ref="AZ270" r:id="rId796" display="https://www.elwatannews.com/news/details/4005803"/>
    <hyperlink ref="AT271" r:id="rId797" display="https://www.masress.com/shorouk/1388389"/>
    <hyperlink ref="AX271" r:id="rId798" display="http://www.youm7.com/3928670"/>
    <hyperlink ref="AY271" r:id="rId799" display="https://www.masress.com/elfagr/4227453"/>
    <hyperlink ref="AZ271" r:id="rId800" display="https://www.masress.com/masrawy/701417295"/>
    <hyperlink ref="AX272" r:id="rId801" display="http://www.youm7.com/3931027"/>
    <hyperlink ref="AX273" r:id="rId802" display="http://www.youm7.com/3943258"/>
    <hyperlink ref="AY273" r:id="rId803" display="http://www.youm7.com/3944612"/>
    <hyperlink ref="AZ273" r:id="rId804" display="http://www.youm7.com/3949978"/>
    <hyperlink ref="BB273" r:id="rId805" display="https://www.masress.com/veto/3295814"/>
    <hyperlink ref="BC273" r:id="rId806" display="https://www.masress.com/tahrirnews/3909627"/>
    <hyperlink ref="BD273" r:id="rId807" display="https://www.masress.com/adab/482012"/>
    <hyperlink ref="AX274" r:id="rId808" display="https://www.masress.com/veto/3295722"/>
    <hyperlink ref="AY274" r:id="rId809" display="https://www.masress.com/veto/3295531"/>
    <hyperlink ref="AZ274" r:id="rId810" display="https://www.masress.com/sayarat/486432"/>
    <hyperlink ref="AX275" r:id="rId811" display="https://www.masress.com/veto/3295722"/>
    <hyperlink ref="AY275" r:id="rId812" display="https://www.masress.com/veto/3295531"/>
    <hyperlink ref="AZ275" r:id="rId813" display="https://www.masress.com/sayarat/486432"/>
    <hyperlink ref="AX276" r:id="rId814" display="https://www.masress.com/veto/3295722"/>
    <hyperlink ref="AY276" r:id="rId815" display="https://www.masress.com/veto/3295531"/>
    <hyperlink ref="AZ276" r:id="rId816" display="https://www.masress.com/sayarat/486432"/>
    <hyperlink ref="AX277" r:id="rId817" display="https://www.masress.com/veto/3295722"/>
    <hyperlink ref="AY277" r:id="rId818" display="https://www.masress.com/veto/3295531"/>
    <hyperlink ref="AZ277" r:id="rId819" display="https://www.masress.com/sayarat/486432"/>
    <hyperlink ref="AT278" r:id="rId820" display="https://www.masress.com/ahramgate/2137850"/>
    <hyperlink ref="AX278" r:id="rId821" display="https://www.masress.com/veto/3301787"/>
    <hyperlink ref="AY278" r:id="rId822" display="https://www.masress.com/elwatan/3658702"/>
    <hyperlink ref="AZ278" r:id="rId823" display="https://www.masress.com/alzaman/110117"/>
    <hyperlink ref="AX279" r:id="rId824" display="http://www.youm7.com/3951505"/>
    <hyperlink ref="AY279" r:id="rId825" display="https://www.masress.com/ahramgate/2136967"/>
    <hyperlink ref="AX280" r:id="rId826" display="http://www.youm7.com/3965630"/>
    <hyperlink ref="AZ280" r:id="rId827" display="http://www.youm7.com/3969026"/>
    <hyperlink ref="AX281" r:id="rId828" display="https://www.masress.com/masrawy/701435873"/>
    <hyperlink ref="AY281" r:id="rId829" display="https://www.masress.com/masrawy/701436097"/>
    <hyperlink ref="AZ281" r:id="rId830" display="https://www.masress.com/alwafd/2036438"/>
    <hyperlink ref="BA281" r:id="rId831" display="http://www.youm7.com/4366130"/>
    <hyperlink ref="BB281" r:id="rId832" display="https://www.masress.com/albawabh/3302047"/>
    <hyperlink ref="AT282" r:id="rId833" display="https://www.masress.com/alwafd/2169506"/>
    <hyperlink ref="AX282" r:id="rId834" display="https://www.masress.com/elfagr/4274757"/>
    <hyperlink ref="AY282" r:id="rId835" display="https://www.masress.com/veto/3317172"/>
    <hyperlink ref="AZ282" r:id="rId836" display="https://www.masress.com/elfagr/4278807"/>
    <hyperlink ref="BB282" r:id="rId837" display="http://www.youm7.com/3970955"/>
    <hyperlink ref="AX283" r:id="rId838" display="https://www.masress.com/elfagr/4274757"/>
    <hyperlink ref="AY283" r:id="rId839" display="https://www.masress.com/veto/3317172"/>
    <hyperlink ref="AZ283" r:id="rId840" display="https://www.masress.com/youm7/3971029"/>
    <hyperlink ref="BB283" r:id="rId841" display="http://www.youm7.com/3970955"/>
    <hyperlink ref="AX284" r:id="rId842" display="https://www.masress.com/elwatan/3711265"/>
    <hyperlink ref="AY284" r:id="rId843" display="https://www.masress.com/almesryoon/1307070"/>
    <hyperlink ref="AZ284" r:id="rId844" display="https://www.almasryalyoum.com/news/details/1330851"/>
    <hyperlink ref="AX285" r:id="rId845" display="https://www.masress.com/elwatan/3713938"/>
    <hyperlink ref="AT286" r:id="rId846" display="http://www.youm7.com/4178305"/>
    <hyperlink ref="AX286" r:id="rId847" display="http://www.youm7.com/4003470"/>
    <hyperlink ref="AY286" r:id="rId848" display="https://www.sba7egypt.com/%D8%A7%D8%AE%D8%A8%D8%A7%D8%B1-%D8%A7%D9%84%D8%A7%D8%B3%D9%83%D9%86%D8%AF%D8%B1%D9%8A%D8%A9/%D8%AA%D8%AC%D8%AF%D9%8A%D8%AF-%D8%AD%D8%A8%D8%B3-%D8%A8%D9%86%D8%AC%D9%84%D8%A7%D8%AF%D9%8A%D8%B4%D9%8A-%D9%82%D8%AA%D9%84-%D8%B2%D9%88%D8%AC%D8%AA%D9%87-%D9%88%D8%AD%D8%B1%D9%82-%D8%AC%D8%AB%D8%AA/"/>
    <hyperlink ref="AX287" r:id="rId849" display="https://www.masress.com/elwatan/3752670"/>
    <hyperlink ref="AY287" r:id="rId850" display="https://www.masress.com/veto/3338722"/>
    <hyperlink ref="AZ287" r:id="rId851" display="https://www.masress.com/almesryoon/1310562"/>
    <hyperlink ref="AX288" r:id="rId852" display="http://www.youm7.com/4014435"/>
    <hyperlink ref="AX289" r:id="rId853" display="https://www.masress.com/ahramgate/2052072"/>
    <hyperlink ref="AY289" r:id="rId854" display="https://www.masress.com/ahrammassai/367822"/>
    <hyperlink ref="AZ289" r:id="rId855" display="http://www.youm7.com/4013504"/>
    <hyperlink ref="AX290" r:id="rId856" display="http://www.youm7.com/4017591"/>
    <hyperlink ref="AY290" r:id="rId857" display="http://www.youm7.com/4019391"/>
    <hyperlink ref="AZ290" r:id="rId858" display="https://www.masress.com/tahrirnews/4205039"/>
    <hyperlink ref="AX291" r:id="rId859" display="http://www.youm7.com/4045971"/>
    <hyperlink ref="AY291" r:id="rId860" display="http://www.akhbarak.net/news/2018/11/25/18737436/articles/35220940/%D8%B4%D9%83%D9%91%D9%8E-%D9%81%D9%8A-%D8%B3%D9%84%D9%88%D9%83%D9%87%D8%A7-%D9%83%D8%B4%D9%81-%D8%BA%D9%85%D9%88%D8%B6-%D9%85%D9%82%D8%AA%D9%84-%D9%81%D8%AA%D8%A7%D8%A9-%D8%B9%D9%84%D9%89-%D9%8A%D8%AF-%D8%B4%D9%82%D9%8A%D9%82%D9%87%D8%A7"/>
    <hyperlink ref="AZ291" r:id="rId861" display="https://www.masress.com/alwafd/2182590"/>
    <hyperlink ref="AT292" r:id="rId862" display="http://www.youm7.com/4481376"/>
    <hyperlink ref="AX292" r:id="rId863" display="http://www.youm7.com/4047011"/>
    <hyperlink ref="AY292" r:id="rId864" display="http://www.youm7.com/4049466"/>
    <hyperlink ref="AZ292" r:id="rId865" display="https://www.masress.com/alnahar/582220"/>
    <hyperlink ref="AT293" r:id="rId866" display="http://www.youm7.com/4481376"/>
    <hyperlink ref="AX293" r:id="rId867" display="http://www.youm7.com/4047011"/>
    <hyperlink ref="AY293" r:id="rId868" display="http://www.youm7.com/4049466"/>
    <hyperlink ref="AZ293" r:id="rId869" display="https://www.masress.com/alnahar/582220"/>
    <hyperlink ref="AX294" r:id="rId870" display="http://www.youm7.com/4051777"/>
    <hyperlink ref="AY294" r:id="rId871" display="https://www.elwatannews.com/news/details/3834174"/>
    <hyperlink ref="AZ294" r:id="rId872" display="https://www.shorouknews.com/news/view.aspx?cdate=07062019&amp;id=476d6221-6bcc-41fc-b311-712912044095"/>
    <hyperlink ref="AX295" r:id="rId873" display="https://www.masress.com/elwatan/3836643"/>
    <hyperlink ref="AY295" r:id="rId874" display="https://www.masress.com/almasryalyoum/4347814"/>
    <hyperlink ref="AX296" r:id="rId875" display="http://www.youm7.com/4064385"/>
    <hyperlink ref="AY296" r:id="rId876" display="https://www.masress.com/masrawy/701477521"/>
    <hyperlink ref="AZ296" r:id="rId877" display="https://www.masress.com/elwatan/3859221"/>
    <hyperlink ref="BA296" r:id="rId878" display="http://www.youm7.com/4067136"/>
    <hyperlink ref="AX297" r:id="rId879" display="https://www.masress.com/elfagr/4383627"/>
    <hyperlink ref="AY297" r:id="rId880" display="https://www.masress.com/veto/3376766"/>
    <hyperlink ref="AX298" r:id="rId881" display="https://www.almasryalyoum.com/news/details/1351345"/>
    <hyperlink ref="AY298" r:id="rId882" display="https://www.elwatannews.com/news/details/4105240"/>
    <hyperlink ref="AZ298" r:id="rId883" display="https://www.masress.com/elwatan/3865212"/>
    <hyperlink ref="AU299" r:id="rId884" display="لم يتم ذكر قيض على المتهم بالرغم من وجود محضر&#10;https://zahma.cairolive.com/%D9%81%D9%8A%D8%AF%D9%8A%D9%88-%D8%B2%D9%88%D8%AC-%D9%85%D8%AA%D9%87%D9%85-%D8%A8%D8%AA%D8%B9%D8%B0%D9%8A%D8%A8-%D8%B2%D9%88%D8%AC%D8%AA%D9%87-%D8%B6%D8%B1%D8%A8%D9%8A-%D8%B9%D8%A7%D8%AF%D9%8A/"/>
    <hyperlink ref="BB299" r:id="rId885" display="https://www.masress.com/hawadeth/512071"/>
    <hyperlink ref="BC299" r:id="rId886" display="http://www.youm7.com/4105024"/>
    <hyperlink ref="BD299" r:id="rId887" display="https://www.cairo24.com/2018/12/16/%D8%AE%D8%A7%D8%B5-%D8%B2%D9%88%D8%AC-%D9%8A%D8%B9%D8%B0%D8%A8-%D8%B2%D9%88%D8%AC%D8%AA%D9%87-3-%D8%A3%D9%8A%D8%A7%D9%85-%D9%88%D9%8A%D8%B7%D8%B9%D9%86%D9%87%D8%A7-%D8%A8%D8%A7%D9%84%D8%B3%D9%83/"/>
    <hyperlink ref="AX300" r:id="rId888" display="http://www.youm7.com/4077200"/>
    <hyperlink ref="AY300" r:id="rId889" display="https://www.masress.com/alwafd/2158296"/>
    <hyperlink ref="AZ300" r:id="rId890" display="https://www.masress.com/elfagr/4398798"/>
    <hyperlink ref="BB300" r:id="rId891" display="http://www.youm7.com/4092889"/>
    <hyperlink ref="AX301" r:id="rId892" display="http://www.youm7.com/4087328"/>
    <hyperlink ref="AY301" r:id="rId893" display="https://www.masress.com/elbalad/3635049"/>
    <hyperlink ref="AZ301" r:id="rId894" display="https://www.masress.com/masrawy/701489424"/>
    <hyperlink ref="AX302" r:id="rId895" display="https://www.masress.com/youm7/4087605"/>
    <hyperlink ref="AY302" r:id="rId896" display="https://www.masress.com/ahrammassai/373348"/>
    <hyperlink ref="AT303" r:id="rId897" display="http://www.youm7.com/4158662"/>
    <hyperlink ref="AX303" r:id="rId898" display=" http://gate.ahram.org.eg/News/1583801.aspx"/>
    <hyperlink ref="AY303" r:id="rId899" display="https://www.elfagr.com/3411822"/>
    <hyperlink ref="AZ303" r:id="rId900" display="https://www.almasryalyoum.com/news/details/1374871"/>
    <hyperlink ref="BA303" r:id="rId901" display="http://www.youm7.com/4127466"/>
    <hyperlink ref="AX304" r:id="rId902" display="https://www.masress.com/elbalad/3638959"/>
    <hyperlink ref="AY304" r:id="rId903" display="https://www.masress.com/elwatan/3907308"/>
    <hyperlink ref="AZ304" r:id="rId904" display="https://www.masress.com/almasryalyoum/4356580"/>
    <hyperlink ref="AX305" r:id="rId905" display="https://www.masress.com/alwafd/2174428"/>
    <hyperlink ref="AY305" r:id="rId906" display="http://www.youm7.com/4091193"/>
    <hyperlink ref="AZ305" r:id="rId907" display="https://www.elwatannews.com/news/details/3911776"/>
    <hyperlink ref="AX306" r:id="rId908" display="http://www.youm7.com/4090681"/>
    <hyperlink ref="AY306" r:id="rId909" display="http://gate.ahram.org.eg/News/2083387.aspx"/>
    <hyperlink ref="AZ306" r:id="rId910" display="https://www.elnabaa.net/742437"/>
    <hyperlink ref="BB306" r:id="rId911" display="https://www.masress.com/alwafd/2179584"/>
    <hyperlink ref="AX307" r:id="rId912" display="https://www.masrawy.com/news/news_cases/details/2019/1/10/1494258/%D8%AC%D8%B1%D9%8A%D9%85%D8%A9-%D8%A7%D9%84%D9%87%D8%B1%D9%85-%D9%85%D9%82%D8%A7%D9%88%D9%84-%D8%A7%D8%BA%D8%AA%D8%B5%D8%A8-%D8%A8%D9%86%D8%A7%D8%AA%D9%87-%D9%88%D8%B5%D9%88%D8%B1%D9%87%D9%86-%D8%A8%D8%A7%D9%84%D9%81%D9%8A%D8%AF%D9%8A%D9%88-%D9%81%D8%A7%D9%86%D8%AA%D9%82%D9%85-%D9%85%D9%86%D9%87-%D9%88%D9%84%D8%AF%D8%A7%D9%87-%D8%A8%D9%8014-%D8%B7%D8%B9%D9%86%D8%A9-"/>
    <hyperlink ref="AY307" r:id="rId913" display="http://www.youm7.com/4100007"/>
    <hyperlink ref="AZ307" r:id="rId914" display="https://honna.elwatannews.com/news/details/2002390/%D9%85%D9%82%D8%A7%D9%88%D9%84-%D9%8A%D8%BA%D8%AA%D8%B5%D8%A8-%D8%A7%D8%A8%D9%86%D8%AA%D9%87-%D9%88%D8%A7%D8%A8%D9%86%D8%AA%D9%8A-%D8%B2%D9%88%D8%AC%D8%AA%D9%87-%D9%88%D9%8A%D8%B5%D9%88%D8%B1%D9%87%D9%85%D8%A7-%D9%81%D9%8A-%D8%A7%D9%84%D9%87%D8%B1%D9%85-%D9%88%D9%88%D9%84%D8%AF%D8%A7%D9%87-%D9%8A%D9%85%D8%B2%D9%82%D8%A7%D9%86-%D8%AC%D8%B3%D8%AF%D9%87"/>
    <hyperlink ref="AX308" r:id="rId915" display="https://www.albawabhnews.com/3447405"/>
    <hyperlink ref="AY308" r:id="rId916" display="https://www.vetogate.com/3397146"/>
    <hyperlink ref="AZ308" r:id="rId917" display="https://www.masress.com/masrawy/701494670"/>
    <hyperlink ref="AX309" r:id="rId918" display="http://www.youm7.com/4104016"/>
    <hyperlink ref="AY309" r:id="rId919" display="http://www.youm7.com/4186833"/>
    <hyperlink ref="AZ309" r:id="rId920" display="http://www.youm7.com/4257292"/>
    <hyperlink ref="BB309" r:id="rId921" display="https://www.masrawy.com/news/news_cases/details/2019/1/18/1498713/-%D8%AE%D8%A7%D9%84%D9%87%D8%A7-%D9%82%D8%AA%D9%84%D9%87%D8%A7-%D9%88%D8%AC%D9%84%D8%B3-%D8%AC%D9%88%D8%A7%D8%B1-%D8%AC%D8%AB%D8%AA%D9%87%D8%A7-%D9%82%D8%B5%D8%A9-%D8%B0%D8%A8%D8%AD-%D9%81%D8%AA%D8%A7%D8%A9-%D8%A8%D9%83%D9%88%D8%B1%D9%86%D9%8A%D8%B4-%D8%A7%D9%84%D9%86%D9%8A%D9%84-%D8%B5%D9%88%D8%B1-"/>
    <hyperlink ref="AX310" r:id="rId922" display="http://www.youm7.com/4107430"/>
    <hyperlink ref="AY310" r:id="rId923" display="https://www.masrawy.com/news/news_regions/details/2019/1/17/1498368/%D8%B9%D8%A7%D8%B7%D9%84-%D9%85%D8%AA%D9%87%D9%85-%D8%A8%D9%82%D8%AA%D9%84-%D8%A7%D8%A8%D9%86%D8%A9-%D8%B9%D9%85%D9%87-%D8%A8%D9%8017-%D8%B7%D8%B9%D9%86%D8%A9-%D9%85%D8%AB%D9%84%D8%AA-%D8%AF%D9%88%D8%B1-%D8%AE%D8%AF%D8%A7%D9%85%D8%A9-%D9%81%D9%8A-%D9%81%D9%8A%D9%84%D9%85-"/>
    <hyperlink ref="AZ310" r:id="rId924" display="https://www.dostor.org/2478663"/>
    <hyperlink ref="AX311" r:id="rId925" display="https://www.masrawy.com/news/news_regions/details/2019/1/29/1504945/-%D8%A3%D8%AE%D8%AA%D9%83-%D9%85%D8%B4%D9%8A%D9%87%D8%A7-%D8%A8%D8%B7%D8%A7%D9%84-%D8%B4%D8%A7%D8%A8-%D9%8A%D9%82%D8%AA%D9%84-%D8%B4%D9%82%D9%8A%D9%82%D8%AA%D9%87-%D9%81%D9%8A-%D8%A7%D9%84%D8%AF%D9%82%D9%87%D9%84%D9%8A%D8%A9"/>
    <hyperlink ref="AY311" r:id="rId926" display="https://www.masress.com/albawabh/3467126"/>
    <hyperlink ref="AZ311" r:id="rId927" display="https://www.masress.com/alwafd/2212507"/>
    <hyperlink ref="AX312" r:id="rId928" display="http://www.youm7.com/4134239"/>
    <hyperlink ref="AY312" r:id="rId929" display="https://www.elnabaa.net/748726"/>
    <hyperlink ref="AZ312" r:id="rId930" display="https://www.msn.com/ar-eg/news/other/%D9%82%D8%B7%D8%B9%D9%8B%D8%A7-%D9%84%D8%A3%D9%84%D8%B3%D9%86%D8%A9-%D8%A7%D9%84%D9%86%D8%A7%D8%B3-%D8%AD%D9%88%D9%84-%D8%B3%D9%84%D9%88%D9%83%D9%87%D8%A7-%D9%8A%D9%82%D8%AA%D9%84-%D8%B4%D9%82%D9%8A%D9%82%D8%AA%D9%87-%D8%A3%D8%AB%D9%86%D8%A7%D8%A1-%D8%B3%D8%AC%D9%88%D8%AF%D9%87%D8%A7-%D9%84%D9%84%D8%B5%D9%84%D8%A7%D8%A9-%D8%A8%D8%A3%D8%B3%D9%8A%D9%88%D8%B7-%D8%AA%D9%81%D8%A7%D8%B5%D9%8A%D9%84/ar-BBTmIYq"/>
    <hyperlink ref="AX313" r:id="rId931" display="http://www.youm7.com/4141165"/>
    <hyperlink ref="AY313" r:id="rId932" display="https://www.gomhuriaonline.com/%D9%8A%D9%82%D8%AA%D9%84%20%D8%B2%D9%88%D8%AC%D8%AA%D9%87%20%20%D8%A8%D8%A7%D9%84%D9%85%D8%AE%D8%AF%D8%A9%20%20%D9%81%D9%89%20%D8%B9%D9%8A%D8%AF%20%D8%A7%D9%84%D8%AD%D8%A8%20%D9%88%D8%A7%D9%84%D8%B3%D8%A8%D8%A8%20%D8%B5%D8%A7%D8%AF%D9%85/340082.html"/>
    <hyperlink ref="AZ313" r:id="rId933" display="http://www.rosaelyoussef.com/news/details/421038"/>
    <hyperlink ref="AX314" r:id="rId934" display="http://www.youm7.com/4157562"/>
    <hyperlink ref="AY314" r:id="rId935" display="https://www.masrawy.com/news/news_regions/details/2019/2/28/1523515/-%D8%A7%D8%B9%D8%AA%D8%B1%D8%A7%D9%81%D8%A7%D8%AA-%D9%82%D8%A7%D8%AA%D9%84-%D8%B4%D9%82%D9%8A%D9%82%D8%AA%D9%87-%D9%84%D8%AD%D9%85%D9%84%D9%87%D8%A7-%D8%B3%D9%81%D8%A7%D8%AD-%D8%A7-%D9%88-%D9%83-%D9%84-%D8%AA-%D9%84%D9%87%D8%A7-%D9%85%D8%AD%D8%A7%D9%85%D9%8A-%D8%AE%D8%B1%D8%AC%D9%87%D8%A7-%D9%85%D9%86-%D8%A7%D9%84%D8%AD%D8%A8%D8%B3-"/>
    <hyperlink ref="AZ314" r:id="rId936" display="https://www.almasryalyoum.com/news/details/1375215"/>
    <hyperlink ref="AX315" r:id="rId937" display="http://www.youm7.com/4158790"/>
    <hyperlink ref="AY315" r:id="rId938" display="http://www.youm7.com/4159484"/>
    <hyperlink ref="AZ315" r:id="rId939" display="https://www.elwatannews.com/news/details/4178626"/>
    <hyperlink ref="AX316" r:id="rId940" display="https://www.elwatannews.com/news/details/4049987"/>
    <hyperlink ref="AY316" r:id="rId941" display="http://www.akhbarak.net/news/2019/03/07/19530470/articles/36102485/49-%D9%8A%D9%88%D9%85-%D8%AA%D8%B9%D8%B0%D9%8A%D8%A8-%D9%85%D8%AF%D8%B1%D8%A8-%D8%AC%D9%8A%D9%85-%D9%8A%D8%AC%D8%A8%D8%B1-%D8%B2%D9%88%D8%AC%D8%AA%D9%87-%D8%B9%D9%84%D9%89-%D8%A7%D9%84%D9%82%D9%81%D8%B2-%D9%85%D9%86"/>
    <hyperlink ref="AZ316" r:id="rId942" display="https://www.elwatannews.com/news/details/4046285"/>
    <hyperlink ref="AT317" r:id="rId943" display="https://www.masress.com/alwafd/2597023"/>
    <hyperlink ref="AX317" r:id="rId944" display="http://www.youm7.com/4165331"/>
    <hyperlink ref="AY317" r:id="rId945" display="https://www.masress.com/alnahar/595501"/>
    <hyperlink ref="AZ317" r:id="rId946" display="https://www.elwatannews.com/news/details/4049285"/>
    <hyperlink ref="AX318" r:id="rId947" display="https://www.elwatannews.com/news/details/4049465"/>
    <hyperlink ref="AY318" r:id="rId948" display="https://honna.elwatannews.com/news/details/2011238/%D9%85%D8%B3%D8%A3%D9%84%D8%A9-%D8%B4%D8%B1%D9%81-%D8%AA%D9%81%D8%A7%D8%B5%D9%8A%D9%84-%D8%A7%D9%86%D8%AA%D8%AD%D8%A7%D8%B1-%D8%A3%D8%A8-%D8%AD%D8%B1%D9%82%D8%A7-%D8%A8%D8%B1%D9%88%D8%B6-%D8%A7%D9%84%D9%81%D8%B1%D8%AC-%D8%A8%D9%86%D8%AA%D9%87-%D9%83%D9%84-%D9%8A%D9%88%D9%85-%D9%85%D8%B9-%D9%88%D8%A7%D8%AD%D8%AF"/>
    <hyperlink ref="AZ318" r:id="rId949" display="https://www.masrawy.com/news/news_cases/details/2019/3/9/1528474/%D8%A7%D9%84%D8%AA%D8%AD%D9%82%D9%8A%D9%82%D8%A7%D8%AA-%D9%81%D9%8A-%D8%A7%D9%86%D8%AA%D8%AD%D8%A7%D8%B1-%D8%AA%D8%A7%D8%AC%D8%B1-%D8%A8%D8%B1%D9%88%D8%B6-%D8%A7%D9%84%D9%81%D8%B1%D8%AC-%D8%A7%D8%B9%D8%AA%D9%82%D8%AF-%D8%A3%D9%86%D9%87-%D9%82%D8%AA%D9%84-%D8%A7%D8%A8%D9%86%D8%AA%D9%87"/>
    <hyperlink ref="BA318" r:id="rId950" display="https://www.masress.com/veto/3435004"/>
    <hyperlink ref="BB318" r:id="rId951" display="https://www.elnabaa.net/753642"/>
    <hyperlink ref="AX319" r:id="rId952" display="https://www.elwatannews.com/news/details/4050461"/>
    <hyperlink ref="AY319" r:id="rId953" display="https://akhbarelyom.com/news/newdetails/2816813/1/أب-يقتل-ابنته-شنقًا-في-الفيوم"/>
    <hyperlink ref="AX320" r:id="rId954" display="https://www.gomhuriaonline.com/%D8%AA%D9%81%D8%A7%D8%B5%D9%8A%D9%84%20%D9%84%D8%BA%D8%B2%20%D9%85%D9%82%D8%AA%D9%84%20%D8%B1%D8%A8%D8%A9%20%D9%85%D9%86%D8%B2%D9%84%20%20%D9%88%D8%A7%D9%84%D8%AF%D9%8A%D9%87%D8%A7%20%D9%88%D8%B1%D8%A7%D8%A1%20%D8%A7%D9%84%D8%AC%D8%B1%D9%8A%D9%85%D8%A9%20%D8%A8%D8%B9%D8%AF%20%D8%B1%D9%81%D8%B9%20%D8%AF%D8%B9%D9%88%D9%89%20%D8%B2%D9%86%D8%A7%20%D8%B6%D8%AF%D9%87%D8%A7%20%D9%85%D9%86%20%D8%B2%D9%88%D8%AC%D9%87%D8%A7/351524.html"/>
    <hyperlink ref="AY320" r:id="rId955" display="https://www.elwatannews.com/news/details/4057907?t=push"/>
    <hyperlink ref="AX321" r:id="rId956" display="http://www.youm7.com/4172116"/>
    <hyperlink ref="AY321" r:id="rId957" display="https://www.shorouknews.com/news/view.aspx?cdate=14032019&amp;id=c1377713-81bc-4818-a946-9c6cb47cd4a2"/>
    <hyperlink ref="AZ321" r:id="rId958" display="https://www.masrawy.com/news/news_regions/details/2019/3/14/1531567/%D8%B9%D8%A7%D9%85%D9%84-%D9%8A%D9%82%D8%AA%D9%84-%D8%B7%D9%81%D9%84-%D8%B2%D9%88%D8%AC%D8%AA%D9%87-%D8%A7%D9%84%D8%B9%D8%B1%D9%81%D9%8A-%D9%84%D8%B4%D9%83%D9%87-%D9%81%D9%8A-%D8%B3%D9%84%D9%88%D9%83%D9%87%D8%A7-%D8%A8%D8%B4%D8%A8%D8%B1%D8%A7-%D8%A7%D9%84%D8%AE%D9%8A%D9%85%D8%A9"/>
    <hyperlink ref="BB322" r:id="rId959" display="https://www.masress.com/shorouk/1385521"/>
    <hyperlink ref="BC322" r:id="rId960" display="https://www.vetogate.com/3444582"/>
    <hyperlink ref="AX323" r:id="rId961" display="http://www.youm7.com/4181533"/>
    <hyperlink ref="AY323" r:id="rId962" display="https://www.elbalad.news/3754041"/>
    <hyperlink ref="AZ323" r:id="rId963" display="https://www.elwatannews.com/news/details/4079346"/>
    <hyperlink ref="AX324" r:id="rId964" display="https://www.masrawy.com/news/news_regions/details/2019/3/23/1536942/-رأى-شقيقته-في-أحضان-عشيقها-قصة-جريمة-الانتقام-للشرف-بكفر-الشيخ"/>
    <hyperlink ref="AY324" r:id="rId965" display="https://www.elwatannews.com/news/details/4075824"/>
    <hyperlink ref="AZ324" r:id="rId966" display="https://www.dostor.org/2561813"/>
    <hyperlink ref="AX325" r:id="rId967" display="https://www.masrawy.com/news/news_regions/details/2019/4/8/1546920/%D8%B4%D9%83-%D9%81%D9%8A-%D8%B3%D9%84%D9%88%D9%83%D9%87%D8%A7-%D8%B9%D8%A7%D8%B7%D9%84-%D9%8A%D9%82%D8%AA%D9%84-%D8%B4%D9%82%D9%8A%D9%82%D8%AA%D9%87-%D8%A8%D8%B4%D8%A8%D8%B1%D8%A7-%D8%A7%D9%84%D8%AE%D9%8A%D9%85%D8%A9"/>
    <hyperlink ref="AY325" r:id="rId968" display="https://www.masress.com/almesryoon/1347989"/>
    <hyperlink ref="AX326" r:id="rId969" display="http://www.youm7.com/4201848"/>
    <hyperlink ref="AY326" r:id="rId970" display="https://www.shorouknews.com/news/view.aspx?cdate=21042019&amp;id=dbc6eafa-733a-4287-ad52-ed691beda395"/>
    <hyperlink ref="AZ326" r:id="rId971" display="https://www.elwatannews.com/news/details/4178668"/>
    <hyperlink ref="AX327" r:id="rId972" display="http://www.youm7.com/4219412"/>
    <hyperlink ref="AY327" r:id="rId973" display="https://akhbarelyom.com/news/newdetails/2841749/1/%D8%B4%D8%A7%D8%A8-%D9%8A%D8%B0%D8%A8%D8%AD-%D8%B4%D9%82%D9%8A%D9%82%D8%AA%D9%87-%D9%81%D9%8A-%D8%A7%D9%84%D8%AD%D9%88%D8%A7%D9%85%D8%AF%D9%8A%D8%A9-..-%D8%AA%D8%B9%D8%B1%D9%81-%D8%B9%D9%84%D9%89-%D8%A7%D9%84%D8%B3%D8%A8%D8%A8"/>
    <hyperlink ref="AZ327" r:id="rId974" display="https://www.almasryalyoum.com/news/details/1392088"/>
    <hyperlink ref="BA327" r:id="rId975" display="http://www.youm7.com/4223093"/>
    <hyperlink ref="BB327" r:id="rId976" display="https://www.masrawy.com/news/news_cases/details/2019/4/25/1557136/%D8%BA%D8%AF%D8%A7%D8%A1-%D9%84%D9%86-%D9%8A%D8%A3%D8%AA%D9%8A-%D8%A3%D8%A8%D8%AF-%D8%A7-%D9%88%D9%82-%D8%AA%D9%84-%D9%81%D9%8A-%D8%A7%D9%84%D8%B9%D9%84%D9%86-%D8%AD%D9%83%D8%A7%D9%8A%D8%A9-%D8%AC%D8%B1%D9%8A%D9%85%D8%A9-%D8%A7%D9%84%D8%B4%D8%B1%D9%81-%D9%81%D9%8A-%D8%A7%D9%84%D8%AD%D9%88%D8%A7%D9%85%D8%AF%D9%8A%D8%A9"/>
    <hyperlink ref="AX328" r:id="rId977" display="https://www.masress.com/elwatan/4137638"/>
    <hyperlink ref="AY328" r:id="rId978" display="https://www.masrawy.com/news/news_regions/details/2019/4/29/1559750/%D8%B4%D9%83-%D9%81%D9%8A-%D8%B3%D9%84%D9%88%D9%83%D9%87%D8%A7-%D8%B4%D8%A7%D8%A8-%D9%8A%D9%82%D8%AA%D9%84-%D8%B4%D9%82%D9%8A%D9%82%D8%AA%D9%87-%D9%88%D9%8A%D8%B3%D9%84%D9%85-%D9%86%D9%81%D8%B3%D9%87-%D9%84%D9%84%D8%B4%D8%B1%D8%B7%D8%A9-%D9%81%D9%8A-%D8%A7%D9%84%D9%85%D9%86%D9%8A%D8%A7-"/>
    <hyperlink ref="AX329" r:id="rId979" display="https://www.masrawy.com/news/news_regions/details/2019/5/14/1567974/-%D8%B9%D8%A7%D9%8A%D8%B4%D8%A9-%D9%85%D8%B9-%D8%B5%D8%AF%D9%8A%D9%82%D8%AA%D9%87%D8%A7-%D8%B4%D8%AE%D8%B5-%D9%8A%D9%85%D8%B2%D9%82-%D8%AC%D8%B3%D8%AF-%D8%B4%D9%82%D9%8A%D9%82%D8%AA%D9%87-%D9%81%D9%8A-%D9%86%D9%87%D8%A7%D8%B1-%D8%B1%D9%85%D8%B6%D8%A7%D9%86-%D8%A8%D8%A8%D9%88%D8%B1%D8%B3%D8%B9%D9%8A%D8%AF"/>
    <hyperlink ref="AY329" r:id="rId980" display="https://www.masress.com/tahrirnews/4241701"/>
    <hyperlink ref="BB330" r:id="rId981" display="https://www.masress.com/akhbarelyom/549608"/>
    <hyperlink ref="AX331" r:id="rId982" display="https://www.masress.com/ahram/1712685"/>
    <hyperlink ref="AY331" r:id="rId983" display="http://www.youm7.com/4260386"/>
    <hyperlink ref="AZ331" r:id="rId984" display="https://www.shorouknews.com/news/view.aspx?cdate=27052019&amp;id=ae75bd93-c7c4-44db-a29c-5eadfc47e76e"/>
    <hyperlink ref="AX332" r:id="rId985" display="https://www.masrawy.com/news/news_regions/details/2019/5/30/1576905/-%D8%A3%D9%84%D9%82%D8%A7%D9%87%D8%A7-%D9%81%D9%8A-%D9%85%D9%8A%D8%A7%D9%87-%D8%A7%D9%84%D8%AA%D8%B1%D8%B9%D8%A9-%D8%B7%D9%81%D9%84%D8%A9-%D8%AD%D8%A7%D9%88%D9%84-%D8%B9%D9%85%D9%87%D8%A7-%D8%A7%D9%84%D8%AA%D8%AE%D9%84%D8%B5-%D9%85%D9%86%D9%87%D8%A7-%D8%A8%D9%83%D9%81%D8%B1-%D8%A7%D9%84%D8%B4%D9%8A%D8%AE"/>
    <hyperlink ref="AX333" r:id="rId986" display="http://www.youm7.com/4276054"/>
    <hyperlink ref="AY333" r:id="rId987" display="https://www.shorouknews.com/news/view.aspx?cdate=07062019&amp;id=b3e28b26-8cd7-4210-8e34-6e36174558f2"/>
    <hyperlink ref="AZ333" r:id="rId988" display="https://www.masrawy.com/news/news_regions/details/2019/6/7/1580487/%D9%84%D9%80-%D8%B4%D9%83%D9%87-%D9%81%D9%8A-%D8%B3%D9%84%D9%88%D9%83%D9%87%D8%A7-%D8%B9%D8%A7%D8%B7%D9%84-%D9%8A%D8%B7%D8%B9%D9%86-%D8%B4%D9%82%D9%8A%D9%82%D8%AA%D9%87-%D8%A8%D8%B3%D9%83%D9%8A%D9%86-%D9%81%D9%8A-%D8%A8%D9%86%D9%8A-%D8%B3%D9%88%D9%8A%D9%81"/>
    <hyperlink ref="AX334" r:id="rId989" display="http://www.youm7.com/4285995"/>
    <hyperlink ref="AY334" r:id="rId990" display="http://www.youm7.com/4287589"/>
    <hyperlink ref="AZ334" r:id="rId991" display="https://www.masress.com/veto/3498442"/>
    <hyperlink ref="AX335" r:id="rId992" display="https://www.masrawy.com/news/news_cases/details/2019/6/19/1587167/%D8%B4%D8%A7%D8%A8-%D9%8A%D9%82%D8%AA%D9%84-%D8%B4%D9%82%D9%8A%D9%82%D8%AA%D9%87-%D8%A8%D8%AD%D8%AC%D8%B1-%D9%81%D9%8A-%D8%A7%D9%84%D8%A5%D8%B3%D9%85%D8%A7%D8%B9%D9%8A%D9%84%D9%8A%D8%A9-%D9%84%D8%AA%D8%BA%D9%8A%D8%A8%D9%87%D8%A7-%D8%B9%D9%86-%D8%A7%D9%84%D9%85%D9%86%D8%B2%D9%84-"/>
    <hyperlink ref="AY335" r:id="rId993" display="https://www.gomhuriaonline.com/%C2%A0%D9%8A%D9%82%D8%AA%D9%84%20%D8%B4%D9%82%D9%8A%D9%82%D8%AA%D9%87%20%20%D9%84%D8%AA%D8%BA%D9%8A%D8%A8%D9%87%D8%A7%20%D8%B9%D9%86%20%D8%A7%D9%84%D9%85%D9%86%D8%B2%D9%84%20%D9%81%D9%8A%20%D8%A7%D9%84%D8%A5%D8%B3%D9%85%D8%A7%D8%B9%D9%8A%D9%84%D9%8A%D8%A9/404162.html"/>
    <hyperlink ref="AX336" r:id="rId994" display="http://www.youm7.com/4294657"/>
    <hyperlink ref="AY336" r:id="rId995" display="https://www.masrawy.com/news/news_regions/details/2019/6/20/1587770/%D8%AD%D9%81%D9%84%D8%A9-%D8%A2%D8%AB%D9%85%D8%A9-%D9%884-%D8%A3%D9%8A%D8%A7%D9%85-%D8%AA%D8%B9%D8%B0%D9%8A%D8%A8-%D8%A8%D8%B9%D8%B5%D9%89-%D9%88%D9%85%D9%82%D8%B5-%D8%A7%D9%84%D9%82%D8%B5%D8%A9-%D8%A7%D9%84%D9%83%D8%A7%D9%85%D9%84%D8%A9-%D9%84%D9%82%D8%A7%D8%AA%D9%84-%D8%B9%D8%B4%D9%8A%D9%82%D8%AA%D9%87-%D9%81%D9%8A-%D8%A7%D9%84%D8%AF%D9%82%D9%87%D9%84%D9%8A%D8%A9-"/>
    <hyperlink ref="AZ336" r:id="rId996" display="https://www.masress.com/almesryoon/1361245"/>
    <hyperlink ref="AX337" r:id="rId997" display="https://www.elnabaa.net/769107"/>
    <hyperlink ref="AY337" r:id="rId998" display="https://www.elnabaa.net/768867"/>
    <hyperlink ref="AZ337" r:id="rId999" display="https://www.dostor.org/2677267"/>
    <hyperlink ref="BA337" r:id="rId1000" display="https://www.elbyan.com/%D8%A3%D9%86%D9%81%D8%B1%D8%A7%D8%AF-%D8%A7%D9%84%D8%AA%D9%81%D8%A7%D8%B5%D9%8A%D9%84-%D8%A7%D9%84%D9%83%D8%A7%D9%85%D9%84%D8%A9-%D9%84%D8%B0%D8%A8%D8%AD-%D8%B1%D8%A8%D8%A9-%D9%85%D9%86%D8%B2%D9%84/"/>
    <hyperlink ref="AX338" r:id="rId1001" display="http://www.youm7.com/4295070"/>
    <hyperlink ref="AY338" r:id="rId1002" display="https://www.shorouknews.com/news/view.aspx?cdate=20062019&amp;id=a4921daa-f026-489d-97d4-7adb98ffab73"/>
    <hyperlink ref="AZ338" r:id="rId1003" display="https://www.masrawy.com/news/news_regions/details/2019/6/20/1587490/%D8%B4%D8%A7%D9%87%D8%AF%D9%87%D9%85%D8%A7-%D9%81%D9%8A-%D9%88%D8%B6%D8%B9-%D9%85-%D8%AE%D9%84-%D8%B4%D8%A7%D8%A8-%D9%8A%D9%82%D8%AA%D9%84-%D8%B4%D9%82%D9%8A%D9%82%D8%AA%D9%87-%D9%88%D8%B9%D8%B4%D9%8A%D9%82%D9%87%D8%A7-%D9%81%D9%8A-%D9%83%D9%81%D8%B1-%D8%A7%D9%84%D8%B2%D9%8A%D8%A7%D8%AA&#10;"/>
    <hyperlink ref="BA338" r:id="rId1004" display="https://www.dostor.org/2677916"/>
    <hyperlink ref="AX339" r:id="rId1005" display="https://akhbarelyom.com/news/newdetails/2871462/1/%D8%AE%D9%86%D9%82%D9%87%D8%A7-%D9%88%D8%A3%D9%84%D9%82%D9%89-%D8%AC%D8%AB%D8%AA%D9%87%D8%A7-%D9%81%D9%8A-%D8%A7%D9%84%D9%86%D9%8A%D9%84..-%D8%A8%D8%A7%D8%A6%D8%B9-%D8%AE%D8%B1%D8%AF%D8%A9-%D9%8A%D9%82%D8%AA%D9%84-%D8%B2%D9%88%D8%AC%D8%AA%D9%87-%D8%A8%D8%AF%D9%85%D9%8A%D8%A7%D8%B7"/>
    <hyperlink ref="AY339" r:id="rId1006" display="https://akhbarelyom.com/news/newdetails/2872022/1/%D9%82%D8%B5%D8%B5%20%D9%88%D8%B9%D8%A8%D8%B1%7C%20%D9%87%D9%88%D9%8A%D8%AF%D8%A7..%20%D8%B6%D8%AD%D9%8A%D8%A9%D8%A7%D9%84%D8%B4%D9%83%20%D9%88%D8%B3%D9%88%D8%A1%20%D8%A7%D9%84%D8%B3%D9%84%D9%88%D9%83"/>
    <hyperlink ref="AZ339" r:id="rId1007" display="https://www.masrawy.com/news/news_regions/details/2019/6/26/1591117/%D9%85%D8%AA%D8%BA%D9%8A%D8%A8%D8%A9-%D9%85%D9%86%D8%B0-3-%D8%B3%D9%86%D9%88%D8%A7%D8%AA-%D9%85%D9%81%D8%A7%D8%AC%D8%A3%D8%A9-%D8%AC%D8%AF%D9%8A%D8%AF%D8%A9-%D9%81%D9%8A-%D9%85%D9%82%D8%AA%D9%84-%D8%B2%D9%88%D8%AC%D8%A9-%D9%88%D8%A5%D9%84%D9%82%D8%A7%D8%A1-%D8%AC%D8%AB%D8%AA%D9%87%D8%A7-%D9%81%D9%8A-%D9%86%D9%8A%D9%84-%D8%AF%D9%85%D9%8A%D8%A7%D8%B7"/>
    <hyperlink ref="AX340" r:id="rId1008" display="https://www.masress.com/albawabh/3646538"/>
    <hyperlink ref="AY340" r:id="rId1009" display="https://www.masress.com/alwafd/2435145"/>
    <hyperlink ref="AZ340" r:id="rId1010" display="https://www.masress.com/albawabh/3648869"/>
    <hyperlink ref="BA340" r:id="rId1011" display="https://www.masress.com/tahrirnews/4251422"/>
    <hyperlink ref="AX341" r:id="rId1012" display="http://www.youm7.com/4342202"/>
    <hyperlink ref="AX342" r:id="rId1013" display="http://www.youm7.com/4383151"/>
    <hyperlink ref="AY342" r:id="rId1014" display="http://www.youm7.com/4383363"/>
    <hyperlink ref="AZ342" r:id="rId1015" display="https://www.masrawy.com/news/news_cases/details/2019/8/21/1621356/%D8%A8%D9%84%D8%A7%D8%BA-%D9%81%D9%8A-%D9%85%D8%B5%D8%B1-%D8%A7%D9%84%D9%82%D8%AF%D9%8A%D9%85%D8%A9-%D9%88%D9%86%D8%B5%D9%81-%D8%AC%D8%AB%D8%A9-%D8%A8%D8%A7%D9%84%D9%85%D8%B1%D9%8A%D9%88%D8%B7%D9%8A%D8%A9-%D8%AA%D9%81%D8%A7%D8%B5%D9%8A%D9%84-%D8%B0%D8%A8%D8%AD-%D8%B3%D8%A7%D8%A6%D9%82-%D9%84%D8%B2%D9%88%D8%AC%D8%AA%D9%87-%D8%A8%D8%A7%D9%84%D9%87%D8%B1%D9%85"/>
    <hyperlink ref="BA342" r:id="rId1016" display="https://www.masrawy.com/news/news_cases/details/2019/8/21/1621291/%D8%A7%D9%84%D8%B4%D9%83-%D8%A7%D9%84%D9%82%D8%A7%D8%AA%D9%84-%D8%B3%D8%A7%D8%A6%D9%82-%D9%8A%D9%82%D8%AA%D9%84-%D8%B2%D9%88%D8%AC%D8%AA%D9%87-%D9%88%D9%8A%D9%82%D8%B7%D8%B9%D9%87%D8%A7-%D8%A8%D8%A7%D9%84%D8%B3%D8%A7%D8%B7%D9%88%D8%B1-%D9%81%D9%8A-%D8%A7%D9%84%D9%87%D8%B1%D9%85"/>
    <hyperlink ref="AX343" r:id="rId1017" display="https://www.masrawy.com/news/news_regions/details/2019/8/3/1612199/%D8%B4%D9%83-%D9%81%D9%8A-%D8%B3%D9%84%D9%88%D9%83%D9%87%D8%A7-%D8%A8%D8%A7%D8%A6%D8%B9-%D9%8A%D9%82%D8%AA%D9%84-%D8%B4%D9%82%D9%8A%D9%82%D8%AA%D9%87-%D9%88%D9%8A%D9%84%D9%82%D9%8A-%D8%A8%D9%87%D8%A7-%D9%81%D9%8A-%D8%A7%D9%84%D8%B2%D8%B1%D8%A7%D8%B9%D8%A7%D8%AA-%D8%A8%D8%AF%D9%85%D9%8A%D8%A7%D8%B7"/>
    <hyperlink ref="AX344" r:id="rId1018" display="http://www.youm7.com/4369086"/>
    <hyperlink ref="AY344" r:id="rId1019" display="http://www.youm7.com/4367804"/>
    <hyperlink ref="AT345" r:id="rId1020" display="https://www.masrawy.com/news/news_regions/details/2019/12/26/1695245/%D8%B6%D8%A8%D8%B7%D9%87%D9%85%D8%A7-%D8%B9%D9%84%D9%89-%D8%A7%D9%84%D8%B3%D8%B1%D9%8A%D8%B1-%D8%A7%D9%84%D9%85%D8%A4%D8%A8%D8%AF-%D9%8A%D9%86%D9%87%D9%8A-%D9%82%D8%B5%D8%A9-%D8%A3%D8%A8-%D8%B0%D8%A8%D8%AD-%D8%A7%D8%A8%D9%86%D8%AA%D9%87-%D9%88%D8%B9%D8%B4%D9%8A%D9%82%D9%87%D8%A7-%D9%81%D9%8A-%D8%A7%D9%84%D8%B4%D8%A7%D8%B1%D8%B9"/>
    <hyperlink ref="AX345" r:id="rId1021" display="https://www.masrawy.com/news/news_regions/details/2019/8/13/1617251/%D8%B9%D8%A7%D8%AF-%D9%81%D8%AC%D8%B1-%D8%A7-%D9%81%D9%88%D8%AC%D8%AF%D9%87%D8%A7-%D9%81%D9%8A-%D8%A3%D8%AD%D8%B6%D8%A7%D9%86%D9%87-%D8%A3%D8%A8-%D9%8A%D8%B0%D8%A8%D8%AD-%D8%A7%D8%A8%D9%86%D8%AA%D9%87-%D9%88%D8%B9%D8%B4%D9%8A%D9%82%D9%87%D8%A7-%D8%A8%D8%A7%D9%84%D8%A8%D8%AD%D9%8A%D8%B1%D8%A9"/>
    <hyperlink ref="AY345" r:id="rId1022" display="https://www.masrawy.com/news/news_regions/details/2019/8/15/1618378/%D8%A3%D8%B5%D9%88%D8%A7%D8%AA-%D8%BA%D8%B1%D9%8A%D8%A8%D8%A9-%D9%88%D9%83%D8%B4%D9%81-%D8%B9%D8%B0%D8%B1%D9%8A%D8%A9-%D8%A7%D8%B9%D8%AA%D8%B1%D8%A7%D9%81%D8%A7%D8%AA-%D8%A7%D9%84%D9%85%D8%AA%D9%87%D9%85-%D8%A8%D8%B0%D8%A8%D8%AD-%D8%A7%D8%A8%D9%86%D8%AA%D9%87-%D9%88%D8%B9%D8%B4%D9%8A%D9%82%D9%87%D8%A7-%D8%A8%D8%A7%D9%84%D8%A8%D8%AD%D9%8A%D8%B1%D8%A9"/>
    <hyperlink ref="AX346" r:id="rId1023" display="https://www.elwatannews.com/news/details/4299746"/>
    <hyperlink ref="AY346" r:id="rId1024" display="https://www.altreeq.com/70928"/>
    <hyperlink ref="AZ346" r:id="rId1025" display="https://www.elwatannews.com/news/details/4394217"/>
    <hyperlink ref="BA346" r:id="rId1026" display="https://www.vetogate.com/3540663/%d8%b4%d9%83-%d9%81%d9%8a-%d8%b3%d9%84%d9%88%d9%83%d9%87%d8%a7-%d8%a7%d8%b9%d8%aa%d8%b1%d8%a7%d9%81%d8%a7%d8%aa-%d8%b5%d8%a7%d8%af%d9%85%d8%a9-%d9%84%d9%84%d9%85%d8%aa%d9%87%d9%85-%d8%a8%d9%82%d8%aa%d9%84-%d8%b2%d9%88%d8%ac%d8%aa%d9%87-%d8%a8%d8%a7%d9%84%d8%b4%d8%b1%d9%82%d9%8a%d8%a9"/>
    <hyperlink ref="AX347" r:id="rId1027" display="http://www.youm7.com/4376817"/>
    <hyperlink ref="AY347" r:id="rId1028" display="https://www.masrawy.com/news/news_cases/details/2019/8/18/1619451/-%D9%85%D9%83%D8%A7%D9%84%D9%85%D8%A9-%D8%AC%D9%86%D8%B3%D9%8A%D8%A9-%D9%81%D9%8A-%D8%A7%D9%84%D9%84%D9%8A%D9%84-%D9%88%D8%B0%D8%A8%D8%AD-%D8%A8%D8%A7%D9%84%D9%86%D9%87%D8%A7%D8%B1-%D8%AD%D9%83%D8%A7%D9%8A%D8%A9-%D9%86%D8%B5%D8%B1-%D9%88%D8%AC%D8%B1%D9%8A%D9%85%D8%A9-%D8%A7%D9%84%D8%B4%D8%B1%D9%81"/>
    <hyperlink ref="AZ347" r:id="rId1029" display="https://www.masrawy.com/news/news_cases/details/2019/8/19/1619964/%D8%A7%D8%B3%D8%AA%D8%B3%D9%84%D9%85-%D9%84%D9%84%D8%B4%D9%83-%D9%81%D8%B0%D8%A8%D8%AD-%D8%A7%D8%A8%D9%86%D8%AA%D9%8A%D9%87-%D9%81%D8%AC%D8%B1-%D8%A7-%D9%82%D8%B5%D8%A9-%D8%A3%D8%A8-%D8%A3%D9%86%D9%87%D9%89-%D9%81%D8%B9%D9%84-%D8%A7%D9%84%D8%AE%D9%8A%D8%B1-%D8%A8%D8%AC%D8%B1%D9%8A%D9%85%D8%A9-%D8%A8%D8%B4%D8%B9%D8%A9-%D8%B5%D9%88%D8%B1-"/>
    <hyperlink ref="BB347" r:id="rId1030" display="http://www.youm7.com/4376646"/>
    <hyperlink ref="AX348" r:id="rId1031" display="http://www.youm7.com/4376817"/>
    <hyperlink ref="AY348" r:id="rId1032" display="https://www.masrawy.com/news/news_cases/details/2019/8/18/1619451/-%D9%85%D9%83%D8%A7%D9%84%D9%85%D8%A9-%D8%AC%D9%86%D8%B3%D9%8A%D8%A9-%D9%81%D9%8A-%D8%A7%D9%84%D9%84%D9%8A%D9%84-%D9%88%D8%B0%D8%A8%D8%AD-%D8%A8%D8%A7%D9%84%D9%86%D9%87%D8%A7%D8%B1-%D8%AD%D9%83%D8%A7%D9%8A%D8%A9-%D9%86%D8%B5%D8%B1-%D9%88%D8%AC%D8%B1%D9%8A%D9%85%D8%A9-%D8%A7%D9%84%D8%B4%D8%B1%D9%81"/>
    <hyperlink ref="AZ348" r:id="rId1033" display="https://www.masrawy.com/news/news_cases/details/2019/8/19/1619964/%D8%A7%D8%B3%D8%AA%D8%B3%D9%84%D9%85-%D9%84%D9%84%D8%B4%D9%83-%D9%81%D8%B0%D8%A8%D8%AD-%D8%A7%D8%A8%D9%86%D8%AA%D9%8A%D9%87-%D9%81%D8%AC%D8%B1-%D8%A7-%D9%82%D8%B5%D8%A9-%D8%A3%D8%A8-%D8%A3%D9%86%D9%87%D9%89-%D9%81%D8%B9%D9%84-%D8%A7%D9%84%D8%AE%D9%8A%D8%B1-%D8%A8%D8%AC%D8%B1%D9%8A%D9%85%D8%A9-%D8%A8%D8%B4%D8%B9%D8%A9-%D8%B5%D9%88%D8%B1-"/>
    <hyperlink ref="BB348" r:id="rId1034" display="http://www.youm7.com/4376646"/>
    <hyperlink ref="AX349" r:id="rId1035" display="http://www.youm7.com/4385183"/>
    <hyperlink ref="AY349" r:id="rId1036" display="https://www.masress.com/albawabh/3710928"/>
    <hyperlink ref="AX350" r:id="rId1037" display="https://www.masrawy.com/news/news_regions/details/2019/8/24/1622938/-%D9%86%D8%AC%D8%A7%D8%B1-%D9%8A%D9%85%D8%B2%D9%82-%D8%AC%D8%B3%D8%AF-%D8%B2%D9%88%D8%AC%D8%AA%D9%87-%D9%88%D8%B9%D8%B4%D9%8A%D9%82%D9%87%D8%A7-%D8%A8%D8%A7%D9%84%D8%B3%D8%A7%D8%B7%D9%88%D8%B1-%D9%84%D9%82%D9%8A%D8%AA-%D8%AC%D8%A7%D8%B1%D9%8A-%D8%B9%D8%B1%D9%8A%D8%A7%D9%86-%D9%81%D9%8A-%D8%A7%D9%84%D8%AF%D9%88%D9%84%D8%A7%D8%A8-"/>
    <hyperlink ref="AX351" r:id="rId1038" display="https://www.masrawy.com/news/news_regions/details/2019/8/24/1622953/-%D8%B4%D9%83-%D9%81%D9%8A-%D8%B3%D9%84%D9%88%D9%83%D9%87%D8%A7-%D9%85%D9%8A%D9%83%D8%A7%D9%86%D9%8A%D9%83%D9%8A-%D9%8A%D9%82%D8%AA%D9%84-%D8%B4%D9%82%D9%8A%D9%82%D8%AA%D9%87-%D9%81%D9%8A-%D8%B3%D9%88%D9%87%D8%A7%D8%AC"/>
    <hyperlink ref="AY351" r:id="rId1039" display="https://www.masrawy.com/news/news_regions/details/2019/8/26/1623846/%D8%A8%D9%804-%D8%B1%D8%B5%D8%A7%D8%B5%D8%A7%D8%AA-%D9%81%D9%8A-%D8%A7%D9%84%D8%B1%D8%A3%D8%B3-%D8%B9%D8%A7%D9%85%D9%84-%D9%8A%D8%B9%D8%AA%D8%B1%D9%81-%D8%A8%D9%82%D8%AA%D9%84-%D8%B4%D9%82%D9%8A%D9%82%D8%AA%D9%87-%D8%A8%D8%B3%D9%88%D9%87%D8%A7%D8%AC"/>
    <hyperlink ref="AX352" r:id="rId1040" display="http://www.youm7.com/4391065"/>
    <hyperlink ref="AY352" r:id="rId1041" display="http://www.youm7.com/4398071"/>
    <hyperlink ref="AX353" r:id="rId1042" display="https://www.masrawy.com/news/news_cases/details/2019/8/29/1625923/%D8%A7%D9%84%D9%82%D8%A8%D8%B6-%D8%B9%D9%84%D9%89-%D8%B9%D8%A7%D9%85%D9%84-%D9%82%D8%AA%D9%84-%D8%B2%D9%88%D8%AC%D8%AA%D9%87-%D9%81%D9%8A-%D8%A7%D9%84%D9%85%D8%B7%D8%B1%D9%8A%D8%A9"/>
    <hyperlink ref="AY353" r:id="rId1043" display="http://www.youm7.com/4399774"/>
    <hyperlink ref="AZ353" r:id="rId1044" display="https://www.masrawy.com/news/news_cases/details/2019/9/14/1634547/%D8%A7%D9%84%D8%A7%D8%A8%D9%86-%D8%A3%D8%B1%D8%B4%D8%AF-%D8%B9%D9%86%D9%87%D8%A7-%D8%AA%D8%A7%D8%AC%D8%B1-%D8%A7%D9%84%D9%85%D8%B7%D8%B1%D9%8A%D8%A9-%D9%82%D8%AA%D9%84-%D8%B2%D9%88%D8%AC%D8%AA%D9%87-%D8%A7%D9%84%D8%AB%D8%A7%D9%86%D9%8A%D8%A9-%D8%A8%D8%B9%D8%AF-%D9%85%D9%83%D8%A7%D9%84%D9%85%D8%A9-%D8%A2%D8%AE%D8%B1-%D9%81%D9%8A-%D8%A7%D9%84%D9%87%D8%A7%D8%AA%D9%81"/>
    <hyperlink ref="BA353" r:id="rId1045" display="https://www.gomhuriaonline.com/%D8%B4%D9%83%20%D8%A8%D8%B3%D9%84%D9%88%D9%83%D9%87%D8%A7%20%20%20%D8%B9%D8%A7%D9%85%D9%84%20%D8%AE%D8%B1%D8%AF%D8%A9%20%D9%8A%D9%82%D8%AA%D9%84%20%D8%B2%D9%88%D8%AC%D8%AA%D8%A9%20%D9%81%D9%89%20%D8%A7%D9%84%D9%85%D8%B7%D8%B1%D9%8A%D8%A9/440105.html"/>
    <hyperlink ref="AX354" r:id="rId1046" display="http://www.youm7.com/4395877"/>
    <hyperlink ref="AY354" r:id="rId1047" display="http://www.youm7.com/4409141"/>
    <hyperlink ref="AZ354" r:id="rId1048" display="http://www.youm7.com/4411630"/>
    <hyperlink ref="BA354" r:id="rId1049" display="https://www.masrawy.com/news/news_cases/details/2019/9/9/1631549/%D8%A7%D9%84%D9%85%D8%AA%D9%87%D9%85-%D8%A8%D9%82%D8%AA%D9%84-%D8%B2%D9%88%D8%AC%D8%AA%D9%87-%D9%81%D9%8A-%D8%A7%D9%84%D8%AE%D9%84%D9%8A%D9%81%D8%A9-%D8%A8%D8%AA%D8%AE%D9%88%D9%86%D9%8A-%D8%B9%D9%84%D9%89-%D9%85%D9%88%D8%A7%D9%82%D8%B9-%D8%A7%D9%84%D8%AA%D9%88%D8%A7%D8%B5%D9%84-%D8%A7%D9%84%D8%A7%D8%AC%D8%AA%D9%85%D8%A7%D8%B9%D9%8A-"/>
    <hyperlink ref="AX355" r:id="rId1050" display="http://www.youm7.com/4401449"/>
    <hyperlink ref="AY355" r:id="rId1051" display="http://www.youm7.com/4445623"/>
    <hyperlink ref="AX356" r:id="rId1052" display="https://www.masrawy.com/news/news_regions/details/2019/9/6/1630029/20-%D8%B7%D8%B9%D9%86%D8%A9-%D8%AC%D8%B2%D8%A7%D8%A1-%D8%A7%D9%84%D8%AE%D8%B1%D9%88%D8%AC-%D9%85%D9%86-%D8%A7%D9%84%D9%85%D9%86%D8%B2%D9%84-%D9%86%D9%86%D8%B4%D8%B1-%D8%A7%D8%B9%D8%AA%D8%B1%D8%A7%D9%81%D8%A7%D8%AA-%D8%A7%D9%84%D9%85%D8%AA%D9%87%D9%85-%D8%A8%D9%82%D8%AA%D9%84-%D8%B2%D9%88%D8%AC%D8%AA%D9%87-%D9%81%D9%8A-%D8%A7%D9%84%D8%B3%D9%88%D9%8A%D8%B3"/>
    <hyperlink ref="AY356" r:id="rId1053" display="https://www.masrawy.com/news/news_regions/details/2019/9/10/1632103/-%D9%85%D8%AA%D8%B1%D8%AC%D8%B9%D9%8A%D8%B4-%D8%A3%D8%A8%D9%88%D9%8A%D8%A7-%D9%87%D9%8A%D8%AF%D8%A8%D8%AD%D9%83-%D8%A7%D8%A8%D9%86%D8%A9-%D8%A7%D9%84%D9%85%D8%AA%D9%87%D9%85-%D8%A8%D9%82%D8%AA%D9%84-%D8%B2%D9%88%D8%AC%D8%AA%D9%87-%D9%81%D9%8A-%D8%A7%D9%84%D8%B3%D9%88%D9%8A%D8%B3-%D8%AA%D8%AF%D9%84%D9%8A-%D8%A8%D8%A3%D9%82%D9%88%D8%A7%D9%84%D9%87%D8%A7"/>
    <hyperlink ref="AZ356" r:id="rId1054" display="https://www.masress.com/elwatan/4329416"/>
    <hyperlink ref="AX357" r:id="rId1055" display="http://www.youm7.com/4408416"/>
    <hyperlink ref="AY357" r:id="rId1056" display="https://www.masrawy.com/news/news_regions/details/2019/9/8/1631176/-%D9%85%D8%B4-%D9%85%D9%86-%D8%B5%D9%84%D8%A8%D9%8A-%D8%A3%D8%A8-%D9%8A%D8%B0%D8%A8%D8%AD-%D8%A7%D8%A8%D9%86%D8%AA%D9%87-%D9%88%D9%8A%D9%84%D9%82%D9%8A-%D8%A8%D8%AC%D8%AB%D8%AA%D9%87%D8%A7-%D9%81%D9%8A-%D8%AA%D8%B1%D8%B9%D8%A9-%D8%A8%D8%A7%D9%84%D9%82%D9%84%D9%8A%D9%88%D8%A8%D9%8A%D8%A9"/>
    <hyperlink ref="AZ357" r:id="rId1057" display="https://www.almasryalyoum.com/news/details/1425213"/>
    <hyperlink ref="AX358" r:id="rId1058" display="https://www.masrawy.com/news/news_regions/details/2019/9/23/1639884/%D8%B1%D9%81%D8%B6%D8%AA-%D9%85%D8%B9%D8%A7%D8%B4%D8%B1%D8%AA%D9%8A-%D9%81%D9%85%D8%B2%D9%82%D8%AA-%D8%AC%D8%B3%D8%AF%D9%87%D8%A7-%D9%86%D9%86%D8%B4%D8%B1-%D8%A7%D8%B9%D8%AA%D8%B1%D8%A7%D9%81%D8%A7%D8%AA-%D8%B9%D8%A7%D9%85%D9%84-%D9%82%D8%AA%D9%84-%D8%B2%D9%88%D8%AC%D8%AA%D9%87-%D9%81%D9%8A-%D8%A7%D9%84%D9%85%D9%86%D9%88%D9%81%D9%8A%D8%A9"/>
    <hyperlink ref="AY358" r:id="rId1059" display="http://www.youm7.com/4438480"/>
    <hyperlink ref="AX359" r:id="rId1060" display="http://www.youm7.com/4423253"/>
    <hyperlink ref="AY359" r:id="rId1061" display="http://www.youm7.com/4432577"/>
    <hyperlink ref="AZ359" r:id="rId1062" display="https://www.masrawy.com/news/news_regions/details/2019/9/19/1637392/%D8%A7%D9%84%D8%B1%D8%A3%D8%B3-%D8%A8%D8%A7%D9%84%D8%AB%D9%84%D8%A7%D8%AC%D8%A9-%D9%88%D8%A7%D9%84%D8%AC%D8%B0%D8%B9-%D9%81%D9%8A-%D8%A7%D9%84%D9%82%D9%85%D8%A7%D9%85%D8%A9-%D9%82%D8%AA%D9%84-%D8%A7%D8%A8%D9%86%D8%AA%D9%87-%D9%88%D9%82%D8%B7%D8%B9-%D8%AC%D8%AB%D8%AA%D9%87%D8%A7-%D8%A8%D9%85%D9%86%D8%B4%D8%A7%D8%B1-%D9%81%D9%8A-%D8%A7%D9%84%D8%A5%D8%B3%D9%83%D9%86%D8%AF%D8%B1%D9%8A%D8%A9"/>
    <hyperlink ref="BA359" r:id="rId1063" display="http://www.youm7.com/4424503"/>
    <hyperlink ref="AX360" r:id="rId1064" display="https://www.masrawy.com/news/news_regions/details/2019/9/22/1639356/%D8%A7%D9%84%D9%85%D8%AA%D9%87%D9%85-%D8%A8%D9%82%D8%AA%D9%84-%D8%B4%D9%82%D9%8A%D9%82%D8%AA%D9%87-%D9%81%D9%8A-%D8%A7%D9%84%D9%81%D9%8A%D9%88%D9%85-%D9%83%D9%86%D8%AA-%D8%B4%D8%A7%D9%83%D9%83-%D9%81%D9%8A%D9%87%D8%A7-"/>
    <hyperlink ref="AX361" r:id="rId1065" display="http://gate.ahram.org.eg/News/2287005.aspx"/>
    <hyperlink ref="AY361" r:id="rId1066" display="http://www.youm7.com/4435871"/>
    <hyperlink ref="AZ361" r:id="rId1067" display="https://www.masrawy.com/news/news_regions/details/2019/9/28/1642719/%D8%B9%D8%A7%D9%85%D9%84-%D9%8A%D8%B9%D8%AA%D8%B1%D9%81-%D8%A8%D9%82%D8%AA%D9%84-%D8%B2%D9%88%D8%AC%D8%AA%D9%87-%D9%88%D9%8A%D8%B3%D9%84-%D9%85-%D9%86%D9%81%D8%B3%D9%87-%D9%84%D9%84%D8%B4%D8%B1%D8%B7%D8%A9-%D8%B7%D8%B9%D9%86%D8%AA%D9%87%D8%A7-%D8%A8%D8%B3%D9%83%D9%8A%D9%86-%D8%A7%D9%84%D9%85%D8%B7%D8%A8%D8%AE-"/>
    <hyperlink ref="AX362" r:id="rId1068" display="https://www.almasryalyoum.com/news/details/1435614"/>
    <hyperlink ref="AY362" r:id="rId1069" display="https://www.masrawy.com/news/news_regions/details/2019/10/16/1653420/%D8%A7%D9%86%D8%AA%D8%AD%D8%B1-%D8%A8%D8%B7%D9%84%D9%82%D8%A9-%D9%81%D9%8A-%D8%A7%D9%84%D8%B1%D8%A3%D8%B3-%D9%85%D9%88%D8%B8%D9%81-%D9%8A%D9%82%D8%AA%D9%84-%D8%B2%D9%88%D8%AC%D8%AA%D9%87-%D9%88%D9%8A%D9%86%D9%87%D9%8A-%D8%AD%D9%8A%D8%A7%D8%AA%D9%87-%D9%81%D9%8A-%D8%A7%D9%84%D8%B3%D9%88%D9%8A%D8%B3"/>
    <hyperlink ref="AX363" r:id="rId1070" display="https://www.masrawy.com/news/news_cases/details/2019/11/6/1665743/%D8%B2%D9%88%D8%A7%D8%AC-%D8%B9%D8%B1%D9%81%D9%8A-%D9%88%D8%AC%D8%AB%D8%A9-%D9%85%D9%85%D8%B2%D9%82%D8%A9-%D9%81%D9%8A-%D8%B4%D9%88%D8%A7%D9%84-%D8%A7%D9%84%D8%AA%D9%81%D8%A7%D8%B5%D9%8A%D9%84-%D8%A7%D9%84%D9%83%D8%A7%D9%85%D9%84%D8%A9-%D9%84%D9%82%D8%AA%D9%8A%D9%84%D8%A9-%D8%B1%D8%B4%D8%A7%D8%AD-%D8%A7%D9%84%D8%AD%D9%88%D8%A7%D9%85%D8%AF%D9%8A%D8%A9-"/>
    <hyperlink ref="AY363" r:id="rId1071" display="https://www.masress.com/albawabh/3791912"/>
    <hyperlink ref="AZ363" r:id="rId1072" display="https://www.masress.com/albawabh/3791375"/>
    <hyperlink ref="AX364" r:id="rId1073" display="https://www.masress.com/masrawy/701669710"/>
    <hyperlink ref="AY364" r:id="rId1074" display="https://www.masress.com/masrawy/701668567"/>
    <hyperlink ref="AZ364" r:id="rId1075" display="https://www.masress.com/almasryalyoum/4442229"/>
    <hyperlink ref="AX365" r:id="rId1076" display="https://www.masrawy.com/news/news_regions/details/2019/11/14/1670813/%D9%84%D8%B4%D9%83%D9%87-%D9%81%D9%8A-%D9%86%D8%B3%D8%A8%D9%87-%D8%B9%D8%A7%D9%85%D9%84-%D9%8A%D8%AA%D8%AE%D9%84%D8%B5-%D9%85%D9%86-%D8%A7%D8%A8%D9%86%D9%87-%D8%A8%D8%A5%D9%84%D9%82%D8%A7%D8%A1%D9%87-%D9%81%D9%8A-%D8%AA%D8%B1%D8%B9%D8%A9-%D8%A7%D9%84%D8%A5%D8%B3%D9%85%D8%A7%D8%B9%D9%8A%D9%84%D9%8A%D8%A9"/>
    <hyperlink ref="AY365" r:id="rId1077" display="https://alraimedia.com/Home/Details?id=8b21fab7-f4da-4642-97ac-d106f8ba53a8"/>
    <hyperlink ref="AX366" r:id="rId1078" display="https://www.masrawy.com/news/news_cases/details/2019/11/21/1674653/%D8%AC%D8%B1%D9%8A%D9%85%D8%A9-%D8%B9%D8%A7%D8%A6%D9%84%D9%8A%D8%A9-%D8%A3%D8%A8-%D9%8A%D8%B0%D8%A8%D8%AD-%D8%A7%D8%A8%D9%86%D8%AA%D9%87-%D8%A8%D9%85%D8%B3%D8%A7%D8%B9%D8%AF%D8%A9-%D9%86%D8%AC%D9%84%D9%87-%D9%87%D8%B1%D8%A8%D8%AA-%D9%85%D9%86-%D8%A7%D9%84%D9%85%D9%86%D8%B2%D9%84-5-%D8%A3%D8%B4%D9%87%D8%B1"/>
    <hyperlink ref="AX367" r:id="rId1079" display="https://www.masrawy.com/news/news_cases/details/2019/11/23/1675981/%D9%82%D8%AA%D9%84%D9%87%D8%A7-%D8%A8%D9%80-%D8%A8%D8%B3%D9%8A%D9%81-%D8%A7%D9%84%D9%86%D9%8A%D8%A7%D8%A8%D8%A9-%D8%AA%D8%B9%D8%A7%D9%8A%D9%86-%D9%85%D8%B3%D8%B1%D8%AD-%D8%AC%D8%B1%D9%8A%D9%85%D8%A9-%D9%82%D8%AA%D9%84-%D9%81%D8%B1%D8%A7%D8%B1%D8%AC%D9%8A-%D9%84%D8%B2%D9%88%D8%AC%D8%AA%D9%87-%D8%A8%D8%A7%D9%84%D9%87%D8%B1%D9%85"/>
    <hyperlink ref="BB367" r:id="rId1080" display="https://www.masrawy.com/news/news_cases/details/2019/11/24/1676160/-%D8%A8%D8%A7%D8%A8%D8%A7-%D9%82%D8%B7%D8%B9-%D9%85%D8%A7%D9%85%D8%A7-%D8%A8%D8%A7%D9%84%D8%B3%D9%8A%D9%81-%D8%AA%D9%81%D8%A7%D8%B5%D9%8A%D9%84-%D8%AC%D8%B1%D9%8A%D9%85%D8%A9-%D9%87%D8%B2%D8%AA-%D8%A7%D9%84%D9%87%D8%B1%D9%85"/>
    <hyperlink ref="BC367" r:id="rId1081" display="http://www.youm7.com/4516628"/>
    <hyperlink ref="AX368" r:id="rId1082" display="https://www.masress.com/masrawy/701677655"/>
    <hyperlink ref="AX369" r:id="rId1083" display="http://www.youm7.com/4539698"/>
    <hyperlink ref="AY369" r:id="rId1084" display="https://akhbarak.net/news/2019/12/09/21054531/articles/38131778/%D9%85%D9%82%D8%A7%D9%88%D9%84-%D9%8A%D9%85%D8%B2%D9%82-%D8%AC%D8%B3%D8%AF-%D8%B2%D9%88%D8%AC%D8%AA%D9%87-%D9%84%D8%A7%D9%83%D8%AA%D8%B4%D8%A7%D9%81%D9%87-%D8%B9%D9%84%D8%A7%D9%82%D8%AA%D9%87%D8%A7-%D8%BA%D9%8A%D8%B1-%D8%A7%D9%84%D8%B4%D8%B1%D8%B9%D9%8A%D8%A9-%D9%85%D8%B9"/>
    <hyperlink ref="AZ369" r:id="rId1085" display="https://www.elwatannews.com/news/details/4474087"/>
    <hyperlink ref="AX370" r:id="rId1086" display="https://www.masrawy.com/news/news_cases/details/2019/12/11/1686727/%D8%A7%D9%84%D9%85%D8%AA%D9%87%D9%85-%D8%A8%D9%82%D8%AA%D9%84-%D8%B2%D9%88%D8%AC%D8%AA%D9%87-%D8%A8%D8%A8%D9%88%D9%84%D8%A7%D9%82-%D8%A7%D9%84%D8%AF%D9%83%D8%B1%D9%88%D8%B1-%D8%AE%D9%84%D9%81%D8%AA-%D8%A8%D8%B9%D8%AF-11-%D8%B3%D9%86%D8%A9-%D8%AC%D9%88%D8%A7%D8%B2-"/>
    <hyperlink ref="AY370" r:id="rId1087" display="https://www.masrawy.com/news/news_cases/details/2019/12/12/1687039/%D9%88%D8%B3%D9%88%D8%A7%D8%B3-%D9%82%D9%87%D8%B1%D9%8A-%D9%88%D8%AC%D8%AB%D8%A9-%D9%85%D9%85%D8%B2%D9%82%D8%A9-%D8%A3%D8%B3%D9%8A%D8%B1-%D8%A7%D9%84%D9%83%D9%8A%D9%81-%D9%8A%D9%82%D8%AA%D9%84-%D8%B2%D9%88%D8%AC%D8%AA%D9%87-"/>
    <hyperlink ref="AZ370" r:id="rId1088" display="https://www.almasryalyoum.com/news/details/1451229"/>
    <hyperlink ref="AX371" r:id="rId1089" display="https://www.almasryalyoum.com/news/details/1452494"/>
    <hyperlink ref="AX372" r:id="rId1090" display="https://www.masress.com/veto/3658239"/>
    <hyperlink ref="AY372" r:id="rId1091" display="https://www.masress.com/elfagr/4815240"/>
    <hyperlink ref="AZ372" r:id="rId1092" display="https://www.masress.com/akhbarelyomgate/72965549"/>
    <hyperlink ref="AX373" r:id="rId1093" display="http://www.youm7.com/4556140"/>
    <hyperlink ref="AY373" r:id="rId1094" display="http://www.youm7.com/4557015"/>
    <hyperlink ref="AX374" r:id="rId1095" display="https://www.masress.com/youm7/4566937"/>
  </hyperlinks>
  <printOptions headings="false" gridLines="false" gridLinesSet="true" horizontalCentered="false" verticalCentered="false"/>
  <pageMargins left="0.7875" right="0.7875" top="1.025" bottom="1.025" header="0" footer="0"/>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drawing r:id="rId1096"/>
</worksheet>
</file>

<file path=xl/worksheets/sheet2.xml><?xml version="1.0" encoding="utf-8"?>
<worksheet xmlns="http://schemas.openxmlformats.org/spreadsheetml/2006/main" xmlns:r="http://schemas.openxmlformats.org/officeDocument/2006/relationships">
  <sheetPr filterMode="false">
    <pageSetUpPr fitToPage="false"/>
  </sheetPr>
  <dimension ref="A1:AE1048576"/>
  <sheetViews>
    <sheetView showFormulas="false" showGridLines="true" showRowColHeaders="true" showZeros="true" rightToLeft="true" tabSelected="false" showOutlineSymbols="true" defaultGridColor="true" view="normal" topLeftCell="A1" colorId="64" zoomScale="100" zoomScaleNormal="100" zoomScalePageLayoutView="100" workbookViewId="0">
      <selection pane="topLeft" activeCell="K47" activeCellId="0" sqref="K47"/>
    </sheetView>
  </sheetViews>
  <sheetFormatPr defaultColWidth="11.53515625" defaultRowHeight="12.8" zeroHeight="false" outlineLevelRow="0" outlineLevelCol="0"/>
  <cols>
    <col collapsed="false" customWidth="true" hidden="false" outlineLevel="0" max="1" min="1" style="48" width="27.92"/>
    <col collapsed="false" customWidth="true" hidden="false" outlineLevel="0" max="2" min="2" style="48" width="26.71"/>
    <col collapsed="false" customWidth="true" hidden="false" outlineLevel="0" max="31" min="3" style="48" width="24.87"/>
    <col collapsed="false" customWidth="true" hidden="false" outlineLevel="0" max="64" min="32" style="48" width="14.43"/>
    <col collapsed="false" customWidth="false" hidden="false" outlineLevel="0" max="1024" min="65" style="48" width="11.52"/>
  </cols>
  <sheetData>
    <row r="1" customFormat="false" ht="12.8" hidden="false" customHeight="true" outlineLevel="0" collapsed="false"/>
    <row r="2" customFormat="false" ht="16.55" hidden="false" customHeight="true" outlineLevel="0" collapsed="false">
      <c r="A2" s="49" t="s">
        <v>2993</v>
      </c>
      <c r="B2" s="49"/>
      <c r="C2" s="49"/>
      <c r="D2" s="49"/>
      <c r="E2" s="49"/>
      <c r="F2" s="49"/>
      <c r="G2" s="49"/>
      <c r="H2" s="49"/>
      <c r="I2" s="49"/>
      <c r="J2" s="49"/>
      <c r="K2" s="49"/>
      <c r="L2" s="49"/>
      <c r="M2" s="50"/>
      <c r="N2" s="50"/>
      <c r="O2" s="50"/>
      <c r="P2" s="50"/>
      <c r="Q2" s="50"/>
      <c r="R2" s="50"/>
      <c r="S2" s="50"/>
      <c r="T2" s="50"/>
      <c r="U2" s="50"/>
      <c r="V2" s="50"/>
      <c r="W2" s="50"/>
      <c r="X2" s="50"/>
      <c r="Y2" s="50"/>
      <c r="Z2" s="50"/>
      <c r="AA2" s="50"/>
      <c r="AB2" s="50"/>
      <c r="AC2" s="50"/>
      <c r="AD2" s="50"/>
      <c r="AE2" s="50"/>
    </row>
    <row r="3" customFormat="false" ht="16.55" hidden="false" customHeight="true" outlineLevel="0" collapsed="false">
      <c r="A3" s="51" t="s">
        <v>2994</v>
      </c>
      <c r="B3" s="51"/>
      <c r="C3" s="51"/>
      <c r="D3" s="51"/>
      <c r="E3" s="51"/>
      <c r="F3" s="51"/>
      <c r="G3" s="51"/>
      <c r="H3" s="51"/>
      <c r="I3" s="51"/>
      <c r="J3" s="51"/>
      <c r="K3" s="51"/>
      <c r="L3" s="51"/>
      <c r="M3" s="50"/>
      <c r="N3" s="50"/>
      <c r="O3" s="50"/>
      <c r="P3" s="50"/>
      <c r="Q3" s="50"/>
      <c r="R3" s="50"/>
      <c r="S3" s="50"/>
      <c r="T3" s="50"/>
      <c r="U3" s="50"/>
      <c r="V3" s="50"/>
      <c r="W3" s="50"/>
      <c r="X3" s="50"/>
      <c r="Y3" s="50"/>
      <c r="Z3" s="50"/>
      <c r="AA3" s="50"/>
      <c r="AB3" s="50"/>
      <c r="AC3" s="50"/>
      <c r="AD3" s="50"/>
      <c r="AE3" s="50"/>
    </row>
    <row r="4" customFormat="false" ht="16.55" hidden="false" customHeight="true" outlineLevel="0" collapsed="false">
      <c r="A4" s="52" t="s">
        <v>21</v>
      </c>
      <c r="B4" s="52" t="s">
        <v>58</v>
      </c>
      <c r="C4" s="52" t="s">
        <v>460</v>
      </c>
      <c r="D4" s="52" t="s">
        <v>267</v>
      </c>
      <c r="E4" s="52" t="s">
        <v>1157</v>
      </c>
      <c r="F4" s="52" t="s">
        <v>1432</v>
      </c>
      <c r="G4" s="52" t="s">
        <v>1686</v>
      </c>
      <c r="H4" s="52" t="s">
        <v>1967</v>
      </c>
      <c r="I4" s="52" t="s">
        <v>2150</v>
      </c>
      <c r="J4" s="52" t="s">
        <v>2476</v>
      </c>
      <c r="K4" s="52" t="s">
        <v>2772</v>
      </c>
      <c r="L4" s="52" t="s">
        <v>2995</v>
      </c>
      <c r="M4" s="50"/>
      <c r="N4" s="50"/>
      <c r="O4" s="50"/>
      <c r="P4" s="50"/>
      <c r="Q4" s="50"/>
      <c r="R4" s="50"/>
      <c r="S4" s="50"/>
      <c r="T4" s="50"/>
      <c r="U4" s="50"/>
      <c r="V4" s="50"/>
      <c r="W4" s="50"/>
      <c r="X4" s="50"/>
      <c r="Y4" s="50"/>
      <c r="Z4" s="50"/>
      <c r="AA4" s="50"/>
      <c r="AB4" s="50"/>
      <c r="AC4" s="50"/>
      <c r="AD4" s="50"/>
      <c r="AE4" s="50"/>
    </row>
    <row r="5" customFormat="false" ht="16.55" hidden="false" customHeight="true" outlineLevel="0" collapsed="false">
      <c r="A5" s="52" t="s">
        <v>1062</v>
      </c>
      <c r="B5" s="53" t="n">
        <f aca="false">COUNTIFS(individuals!$F:$F,$A5,individuals!$B:$B,B$4)</f>
        <v>0</v>
      </c>
      <c r="C5" s="53" t="n">
        <f aca="false">COUNTIFS(individuals!$F:$F,$A5,individuals!$B:$B,C$4)</f>
        <v>0</v>
      </c>
      <c r="D5" s="53" t="n">
        <f aca="false">COUNTIFS(individuals!$F:$F,$A5,individuals!$B:$B,D$4)</f>
        <v>1</v>
      </c>
      <c r="E5" s="53" t="n">
        <f aca="false">COUNTIFS(individuals!$F:$F,$A5,individuals!$B:$B,E$4)</f>
        <v>0</v>
      </c>
      <c r="F5" s="53" t="n">
        <f aca="false">COUNTIFS(individuals!$F:$F,$A5,individuals!$B:$B,F$4)</f>
        <v>1</v>
      </c>
      <c r="G5" s="53" t="n">
        <f aca="false">COUNTIFS(individuals!$F:$F,$A5,individuals!$B:$B,G$4)</f>
        <v>0</v>
      </c>
      <c r="H5" s="53" t="n">
        <f aca="false">COUNTIFS(individuals!$F:$F,$A5,individuals!$B:$B,H$4)</f>
        <v>0</v>
      </c>
      <c r="I5" s="53" t="n">
        <f aca="false">COUNTIFS(individuals!$F:$F,$A5,individuals!$B:$B,I$4)</f>
        <v>0</v>
      </c>
      <c r="J5" s="53" t="n">
        <f aca="false">COUNTIFS(individuals!$F:$F,$A5,individuals!$B:$B,J$4)</f>
        <v>0</v>
      </c>
      <c r="K5" s="53" t="n">
        <f aca="false">COUNTIFS(individuals!$F:$F,$A5,individuals!$B:$B,K$4)</f>
        <v>0</v>
      </c>
      <c r="L5" s="54" t="n">
        <f aca="false">SUM(B5:K5)</f>
        <v>2</v>
      </c>
      <c r="M5" s="50"/>
      <c r="N5" s="50"/>
      <c r="O5" s="50"/>
      <c r="P5" s="50"/>
      <c r="Q5" s="50"/>
      <c r="R5" s="50"/>
      <c r="S5" s="50"/>
      <c r="T5" s="50"/>
      <c r="U5" s="50"/>
      <c r="V5" s="50"/>
      <c r="W5" s="50"/>
      <c r="X5" s="50"/>
      <c r="Y5" s="50"/>
      <c r="Z5" s="50"/>
      <c r="AA5" s="50"/>
      <c r="AB5" s="50"/>
      <c r="AC5" s="50"/>
      <c r="AD5" s="50"/>
      <c r="AE5" s="50"/>
    </row>
    <row r="6" customFormat="false" ht="16.55" hidden="false" customHeight="true" outlineLevel="0" collapsed="false">
      <c r="A6" s="52" t="s">
        <v>954</v>
      </c>
      <c r="B6" s="53" t="n">
        <f aca="false">COUNTIFS(individuals!$F:$F,$A6,individuals!$B:$B,B$4)</f>
        <v>0</v>
      </c>
      <c r="C6" s="53" t="n">
        <f aca="false">COUNTIFS(individuals!$F:$F,$A6,individuals!$B:$B,C$4)</f>
        <v>0</v>
      </c>
      <c r="D6" s="53" t="n">
        <f aca="false">COUNTIFS(individuals!$F:$F,$A6,individuals!$B:$B,D$4)</f>
        <v>1</v>
      </c>
      <c r="E6" s="53" t="n">
        <f aca="false">COUNTIFS(individuals!$F:$F,$A6,individuals!$B:$B,E$4)</f>
        <v>0</v>
      </c>
      <c r="F6" s="53" t="n">
        <f aca="false">COUNTIFS(individuals!$F:$F,$A6,individuals!$B:$B,F$4)</f>
        <v>2</v>
      </c>
      <c r="G6" s="53" t="n">
        <f aca="false">COUNTIFS(individuals!$F:$F,$A6,individuals!$B:$B,G$4)</f>
        <v>0</v>
      </c>
      <c r="H6" s="53" t="n">
        <f aca="false">COUNTIFS(individuals!$F:$F,$A6,individuals!$B:$B,H$4)</f>
        <v>0</v>
      </c>
      <c r="I6" s="53" t="n">
        <f aca="false">COUNTIFS(individuals!$F:$F,$A6,individuals!$B:$B,I$4)</f>
        <v>1</v>
      </c>
      <c r="J6" s="53" t="n">
        <f aca="false">COUNTIFS(individuals!$F:$F,$A6,individuals!$B:$B,J$4)</f>
        <v>1</v>
      </c>
      <c r="K6" s="53" t="n">
        <f aca="false">COUNTIFS(individuals!$F:$F,$A6,individuals!$B:$B,K$4)</f>
        <v>0</v>
      </c>
      <c r="L6" s="54" t="n">
        <f aca="false">SUM(B6:K6)</f>
        <v>5</v>
      </c>
      <c r="M6" s="50"/>
      <c r="N6" s="50"/>
      <c r="O6" s="50"/>
      <c r="P6" s="50"/>
      <c r="Q6" s="50"/>
      <c r="R6" s="50"/>
      <c r="S6" s="50"/>
      <c r="T6" s="50"/>
      <c r="U6" s="50"/>
      <c r="V6" s="50"/>
      <c r="W6" s="50"/>
      <c r="X6" s="50"/>
      <c r="Y6" s="50"/>
      <c r="Z6" s="50"/>
      <c r="AA6" s="50"/>
      <c r="AB6" s="50"/>
      <c r="AC6" s="50"/>
      <c r="AD6" s="50"/>
      <c r="AE6" s="50"/>
    </row>
    <row r="7" customFormat="false" ht="16.55" hidden="false" customHeight="true" outlineLevel="0" collapsed="false">
      <c r="A7" s="52" t="s">
        <v>91</v>
      </c>
      <c r="B7" s="53" t="n">
        <f aca="false">COUNTIFS(individuals!$F:$F,$A7,individuals!$B:$B,B$4)</f>
        <v>8</v>
      </c>
      <c r="C7" s="53" t="n">
        <f aca="false">COUNTIFS(individuals!$F:$F,$A7,individuals!$B:$B,C$4)</f>
        <v>4</v>
      </c>
      <c r="D7" s="53" t="n">
        <f aca="false">COUNTIFS(individuals!$F:$F,$A7,individuals!$B:$B,D$4)</f>
        <v>1</v>
      </c>
      <c r="E7" s="53" t="n">
        <f aca="false">COUNTIFS(individuals!$F:$F,$A7,individuals!$B:$B,E$4)</f>
        <v>2</v>
      </c>
      <c r="F7" s="53" t="n">
        <f aca="false">COUNTIFS(individuals!$F:$F,$A7,individuals!$B:$B,F$4)</f>
        <v>1</v>
      </c>
      <c r="G7" s="53" t="n">
        <f aca="false">COUNTIFS(individuals!$F:$F,$A7,individuals!$B:$B,G$4)</f>
        <v>0</v>
      </c>
      <c r="H7" s="53" t="n">
        <f aca="false">COUNTIFS(individuals!$F:$F,$A7,individuals!$B:$B,H$4)</f>
        <v>2</v>
      </c>
      <c r="I7" s="53" t="n">
        <f aca="false">COUNTIFS(individuals!$F:$F,$A7,individuals!$B:$B,I$4)</f>
        <v>5</v>
      </c>
      <c r="J7" s="53" t="n">
        <f aca="false">COUNTIFS(individuals!$F:$F,$A7,individuals!$B:$B,J$4)</f>
        <v>2</v>
      </c>
      <c r="K7" s="53" t="n">
        <f aca="false">COUNTIFS(individuals!$F:$F,$A7,individuals!$B:$B,K$4)</f>
        <v>2</v>
      </c>
      <c r="L7" s="54" t="n">
        <f aca="false">SUM(B7:K7)</f>
        <v>27</v>
      </c>
      <c r="M7" s="50"/>
      <c r="N7" s="50"/>
      <c r="O7" s="50"/>
      <c r="P7" s="50"/>
      <c r="Q7" s="50"/>
      <c r="R7" s="50"/>
      <c r="S7" s="50"/>
      <c r="T7" s="50"/>
      <c r="U7" s="50"/>
      <c r="V7" s="50"/>
      <c r="W7" s="50"/>
      <c r="X7" s="50"/>
      <c r="Y7" s="50"/>
      <c r="Z7" s="50"/>
      <c r="AA7" s="50"/>
      <c r="AB7" s="50"/>
      <c r="AC7" s="50"/>
      <c r="AD7" s="50"/>
      <c r="AE7" s="50"/>
    </row>
    <row r="8" customFormat="false" ht="16.55" hidden="false" customHeight="true" outlineLevel="0" collapsed="false">
      <c r="A8" s="52" t="s">
        <v>205</v>
      </c>
      <c r="B8" s="53" t="n">
        <f aca="false">COUNTIFS(individuals!$F:$F,$A8,individuals!$B:$B,B$4)</f>
        <v>2</v>
      </c>
      <c r="C8" s="53" t="n">
        <f aca="false">COUNTIFS(individuals!$F:$F,$A8,individuals!$B:$B,C$4)</f>
        <v>0</v>
      </c>
      <c r="D8" s="53" t="n">
        <f aca="false">COUNTIFS(individuals!$F:$F,$A8,individuals!$B:$B,D$4)</f>
        <v>3</v>
      </c>
      <c r="E8" s="53" t="n">
        <f aca="false">COUNTIFS(individuals!$F:$F,$A8,individuals!$B:$B,E$4)</f>
        <v>1</v>
      </c>
      <c r="F8" s="53" t="n">
        <f aca="false">COUNTIFS(individuals!$F:$F,$A8,individuals!$B:$B,F$4)</f>
        <v>0</v>
      </c>
      <c r="G8" s="53" t="n">
        <f aca="false">COUNTIFS(individuals!$F:$F,$A8,individuals!$B:$B,G$4)</f>
        <v>1</v>
      </c>
      <c r="H8" s="53" t="n">
        <f aca="false">COUNTIFS(individuals!$F:$F,$A8,individuals!$B:$B,H$4)</f>
        <v>0</v>
      </c>
      <c r="I8" s="53" t="n">
        <f aca="false">COUNTIFS(individuals!$F:$F,$A8,individuals!$B:$B,I$4)</f>
        <v>1</v>
      </c>
      <c r="J8" s="53" t="n">
        <f aca="false">COUNTIFS(individuals!$F:$F,$A8,individuals!$B:$B,J$4)</f>
        <v>1</v>
      </c>
      <c r="K8" s="53" t="n">
        <f aca="false">COUNTIFS(individuals!$F:$F,$A8,individuals!$B:$B,K$4)</f>
        <v>0</v>
      </c>
      <c r="L8" s="54" t="n">
        <f aca="false">SUM(B8:K8)</f>
        <v>9</v>
      </c>
      <c r="M8" s="50"/>
      <c r="N8" s="50"/>
      <c r="O8" s="50"/>
      <c r="P8" s="50"/>
      <c r="Q8" s="50"/>
      <c r="R8" s="50"/>
      <c r="S8" s="50"/>
      <c r="T8" s="50"/>
      <c r="U8" s="50"/>
      <c r="V8" s="50"/>
      <c r="W8" s="50"/>
      <c r="X8" s="50"/>
      <c r="Y8" s="50"/>
      <c r="Z8" s="50"/>
      <c r="AA8" s="50"/>
      <c r="AB8" s="50"/>
      <c r="AC8" s="50"/>
      <c r="AD8" s="50"/>
      <c r="AE8" s="50"/>
    </row>
    <row r="9" customFormat="false" ht="16.55" hidden="false" customHeight="true" outlineLevel="0" collapsed="false">
      <c r="A9" s="52" t="s">
        <v>110</v>
      </c>
      <c r="B9" s="53" t="n">
        <f aca="false">COUNTIFS(individuals!$F:$F,$A9,individuals!$B:$B,B$4)</f>
        <v>1</v>
      </c>
      <c r="C9" s="53" t="n">
        <f aca="false">COUNTIFS(individuals!$F:$F,$A9,individuals!$B:$B,C$4)</f>
        <v>0</v>
      </c>
      <c r="D9" s="53" t="n">
        <f aca="false">COUNTIFS(individuals!$F:$F,$A9,individuals!$B:$B,D$4)</f>
        <v>1</v>
      </c>
      <c r="E9" s="53" t="n">
        <f aca="false">COUNTIFS(individuals!$F:$F,$A9,individuals!$B:$B,E$4)</f>
        <v>1</v>
      </c>
      <c r="F9" s="53" t="n">
        <f aca="false">COUNTIFS(individuals!$F:$F,$A9,individuals!$B:$B,F$4)</f>
        <v>0</v>
      </c>
      <c r="G9" s="53" t="n">
        <f aca="false">COUNTIFS(individuals!$F:$F,$A9,individuals!$B:$B,G$4)</f>
        <v>0</v>
      </c>
      <c r="H9" s="53" t="n">
        <f aca="false">COUNTIFS(individuals!$F:$F,$A9,individuals!$B:$B,H$4)</f>
        <v>0</v>
      </c>
      <c r="I9" s="53" t="n">
        <f aca="false">COUNTIFS(individuals!$F:$F,$A9,individuals!$B:$B,I$4)</f>
        <v>0</v>
      </c>
      <c r="J9" s="53" t="n">
        <f aca="false">COUNTIFS(individuals!$F:$F,$A9,individuals!$B:$B,J$4)</f>
        <v>0</v>
      </c>
      <c r="K9" s="53" t="n">
        <f aca="false">COUNTIFS(individuals!$F:$F,$A9,individuals!$B:$B,K$4)</f>
        <v>0</v>
      </c>
      <c r="L9" s="54" t="n">
        <f aca="false">SUM(B9:K9)</f>
        <v>3</v>
      </c>
      <c r="M9" s="50"/>
      <c r="N9" s="50"/>
      <c r="O9" s="50"/>
      <c r="P9" s="50"/>
      <c r="Q9" s="50"/>
      <c r="R9" s="50"/>
      <c r="S9" s="50"/>
      <c r="T9" s="50"/>
      <c r="U9" s="50"/>
      <c r="V9" s="50"/>
      <c r="W9" s="50"/>
      <c r="X9" s="50"/>
      <c r="Y9" s="50"/>
      <c r="Z9" s="50"/>
      <c r="AA9" s="50"/>
      <c r="AB9" s="50"/>
      <c r="AC9" s="50"/>
      <c r="AD9" s="50"/>
      <c r="AE9" s="50"/>
    </row>
    <row r="10" customFormat="false" ht="16.55" hidden="false" customHeight="true" outlineLevel="0" collapsed="false">
      <c r="A10" s="52" t="s">
        <v>235</v>
      </c>
      <c r="B10" s="53" t="n">
        <f aca="false">COUNTIFS(individuals!$F:$F,$A10,individuals!$B:$B,B$4)</f>
        <v>3</v>
      </c>
      <c r="C10" s="53" t="n">
        <f aca="false">COUNTIFS(individuals!$F:$F,$A10,individuals!$B:$B,C$4)</f>
        <v>1</v>
      </c>
      <c r="D10" s="53" t="n">
        <f aca="false">COUNTIFS(individuals!$F:$F,$A10,individuals!$B:$B,D$4)</f>
        <v>1</v>
      </c>
      <c r="E10" s="53" t="n">
        <f aca="false">COUNTIFS(individuals!$F:$F,$A10,individuals!$B:$B,E$4)</f>
        <v>1</v>
      </c>
      <c r="F10" s="53" t="n">
        <f aca="false">COUNTIFS(individuals!$F:$F,$A10,individuals!$B:$B,F$4)</f>
        <v>0</v>
      </c>
      <c r="G10" s="53" t="n">
        <f aca="false">COUNTIFS(individuals!$F:$F,$A10,individuals!$B:$B,G$4)</f>
        <v>4</v>
      </c>
      <c r="H10" s="53" t="n">
        <f aca="false">COUNTIFS(individuals!$F:$F,$A10,individuals!$B:$B,H$4)</f>
        <v>0</v>
      </c>
      <c r="I10" s="53" t="n">
        <f aca="false">COUNTIFS(individuals!$F:$F,$A10,individuals!$B:$B,I$4)</f>
        <v>1</v>
      </c>
      <c r="J10" s="53" t="n">
        <f aca="false">COUNTIFS(individuals!$F:$F,$A10,individuals!$B:$B,J$4)</f>
        <v>0</v>
      </c>
      <c r="K10" s="53" t="n">
        <f aca="false">COUNTIFS(individuals!$F:$F,$A10,individuals!$B:$B,K$4)</f>
        <v>1</v>
      </c>
      <c r="L10" s="54" t="n">
        <f aca="false">SUM(B10:K10)</f>
        <v>12</v>
      </c>
      <c r="M10" s="50"/>
      <c r="N10" s="50"/>
      <c r="O10" s="50"/>
      <c r="P10" s="50"/>
      <c r="Q10" s="50"/>
      <c r="R10" s="50"/>
      <c r="S10" s="50"/>
      <c r="T10" s="50"/>
      <c r="U10" s="50"/>
      <c r="V10" s="50"/>
      <c r="W10" s="50"/>
      <c r="X10" s="50"/>
      <c r="Y10" s="50"/>
      <c r="Z10" s="50"/>
      <c r="AA10" s="50"/>
      <c r="AB10" s="50"/>
      <c r="AC10" s="50"/>
      <c r="AD10" s="50"/>
      <c r="AE10" s="50"/>
    </row>
    <row r="11" customFormat="false" ht="16.55" hidden="false" customHeight="true" outlineLevel="0" collapsed="false">
      <c r="A11" s="52" t="s">
        <v>129</v>
      </c>
      <c r="B11" s="53" t="n">
        <f aca="false">COUNTIFS(individuals!$F:$F,$A11,individuals!$B:$B,B$4)</f>
        <v>7</v>
      </c>
      <c r="C11" s="53" t="n">
        <f aca="false">COUNTIFS(individuals!$F:$F,$A11,individuals!$B:$B,C$4)</f>
        <v>8</v>
      </c>
      <c r="D11" s="53" t="n">
        <f aca="false">COUNTIFS(individuals!$F:$F,$A11,individuals!$B:$B,D$4)</f>
        <v>9</v>
      </c>
      <c r="E11" s="53" t="n">
        <f aca="false">COUNTIFS(individuals!$F:$F,$A11,individuals!$B:$B,E$4)</f>
        <v>9</v>
      </c>
      <c r="F11" s="53" t="n">
        <f aca="false">COUNTIFS(individuals!$F:$F,$A11,individuals!$B:$B,F$4)</f>
        <v>8</v>
      </c>
      <c r="G11" s="53" t="n">
        <f aca="false">COUNTIFS(individuals!$F:$F,$A11,individuals!$B:$B,G$4)</f>
        <v>3</v>
      </c>
      <c r="H11" s="53" t="n">
        <f aca="false">COUNTIFS(individuals!$F:$F,$A11,individuals!$B:$B,H$4)</f>
        <v>4</v>
      </c>
      <c r="I11" s="53" t="n">
        <f aca="false">COUNTIFS(individuals!$F:$F,$A11,individuals!$B:$B,I$4)</f>
        <v>5</v>
      </c>
      <c r="J11" s="53" t="n">
        <f aca="false">COUNTIFS(individuals!$F:$F,$A11,individuals!$B:$B,J$4)</f>
        <v>7</v>
      </c>
      <c r="K11" s="53" t="n">
        <f aca="false">COUNTIFS(individuals!$F:$F,$A11,individuals!$B:$B,K$4)</f>
        <v>7</v>
      </c>
      <c r="L11" s="54" t="n">
        <f aca="false">SUM(B11:K11)</f>
        <v>67</v>
      </c>
      <c r="M11" s="50"/>
      <c r="N11" s="50"/>
      <c r="O11" s="50"/>
      <c r="P11" s="50"/>
      <c r="Q11" s="50"/>
      <c r="R11" s="50"/>
      <c r="S11" s="50"/>
      <c r="T11" s="50"/>
      <c r="U11" s="50"/>
      <c r="V11" s="50"/>
      <c r="W11" s="50"/>
      <c r="X11" s="50"/>
      <c r="Y11" s="50"/>
      <c r="Z11" s="50"/>
      <c r="AA11" s="50"/>
      <c r="AB11" s="50"/>
      <c r="AC11" s="50"/>
      <c r="AD11" s="50"/>
      <c r="AE11" s="50"/>
    </row>
    <row r="12" customFormat="false" ht="16.55" hidden="false" customHeight="true" outlineLevel="0" collapsed="false">
      <c r="A12" s="52" t="s">
        <v>818</v>
      </c>
      <c r="B12" s="53" t="n">
        <f aca="false">COUNTIFS(individuals!$F:$F,$A12,individuals!$B:$B,B$4)</f>
        <v>0</v>
      </c>
      <c r="C12" s="53" t="n">
        <f aca="false">COUNTIFS(individuals!$F:$F,$A12,individuals!$B:$B,C$4)</f>
        <v>0</v>
      </c>
      <c r="D12" s="53" t="n">
        <f aca="false">COUNTIFS(individuals!$F:$F,$A12,individuals!$B:$B,D$4)</f>
        <v>3</v>
      </c>
      <c r="E12" s="53" t="n">
        <f aca="false">COUNTIFS(individuals!$F:$F,$A12,individuals!$B:$B,E$4)</f>
        <v>1</v>
      </c>
      <c r="F12" s="53" t="n">
        <f aca="false">COUNTIFS(individuals!$F:$F,$A12,individuals!$B:$B,F$4)</f>
        <v>1</v>
      </c>
      <c r="G12" s="53" t="n">
        <f aca="false">COUNTIFS(individuals!$F:$F,$A12,individuals!$B:$B,G$4)</f>
        <v>2</v>
      </c>
      <c r="H12" s="53" t="n">
        <f aca="false">COUNTIFS(individuals!$F:$F,$A12,individuals!$B:$B,H$4)</f>
        <v>2</v>
      </c>
      <c r="I12" s="53" t="n">
        <f aca="false">COUNTIFS(individuals!$F:$F,$A12,individuals!$B:$B,I$4)</f>
        <v>3</v>
      </c>
      <c r="J12" s="53" t="n">
        <f aca="false">COUNTIFS(individuals!$F:$F,$A12,individuals!$B:$B,J$4)</f>
        <v>2</v>
      </c>
      <c r="K12" s="53" t="n">
        <f aca="false">COUNTIFS(individuals!$F:$F,$A12,individuals!$B:$B,K$4)</f>
        <v>0</v>
      </c>
      <c r="L12" s="54" t="n">
        <f aca="false">SUM(B12:K12)</f>
        <v>14</v>
      </c>
      <c r="M12" s="50"/>
      <c r="N12" s="50"/>
      <c r="O12" s="50"/>
      <c r="P12" s="50"/>
      <c r="Q12" s="50"/>
      <c r="R12" s="50"/>
      <c r="S12" s="50"/>
      <c r="T12" s="50"/>
      <c r="U12" s="50"/>
      <c r="V12" s="50"/>
      <c r="W12" s="50"/>
      <c r="X12" s="50"/>
      <c r="Y12" s="50"/>
      <c r="Z12" s="50"/>
      <c r="AA12" s="50"/>
      <c r="AB12" s="50"/>
      <c r="AC12" s="50"/>
      <c r="AD12" s="50"/>
      <c r="AE12" s="50"/>
    </row>
    <row r="13" customFormat="false" ht="16.55" hidden="false" customHeight="true" outlineLevel="0" collapsed="false">
      <c r="A13" s="52" t="s">
        <v>1365</v>
      </c>
      <c r="B13" s="53" t="n">
        <f aca="false">COUNTIFS(individuals!$F:$F,$A13,individuals!$B:$B,B$4)</f>
        <v>0</v>
      </c>
      <c r="C13" s="53" t="n">
        <f aca="false">COUNTIFS(individuals!$F:$F,$A13,individuals!$B:$B,C$4)</f>
        <v>0</v>
      </c>
      <c r="D13" s="53" t="n">
        <f aca="false">COUNTIFS(individuals!$F:$F,$A13,individuals!$B:$B,D$4)</f>
        <v>0</v>
      </c>
      <c r="E13" s="53" t="n">
        <f aca="false">COUNTIFS(individuals!$F:$F,$A13,individuals!$B:$B,E$4)</f>
        <v>2</v>
      </c>
      <c r="F13" s="53" t="n">
        <f aca="false">COUNTIFS(individuals!$F:$F,$A13,individuals!$B:$B,F$4)</f>
        <v>1</v>
      </c>
      <c r="G13" s="53" t="n">
        <f aca="false">COUNTIFS(individuals!$F:$F,$A13,individuals!$B:$B,G$4)</f>
        <v>0</v>
      </c>
      <c r="H13" s="53" t="n">
        <f aca="false">COUNTIFS(individuals!$F:$F,$A13,individuals!$B:$B,H$4)</f>
        <v>0</v>
      </c>
      <c r="I13" s="53" t="n">
        <f aca="false">COUNTIFS(individuals!$F:$F,$A13,individuals!$B:$B,I$4)</f>
        <v>0</v>
      </c>
      <c r="J13" s="53" t="n">
        <f aca="false">COUNTIFS(individuals!$F:$F,$A13,individuals!$B:$B,J$4)</f>
        <v>0</v>
      </c>
      <c r="K13" s="53" t="n">
        <f aca="false">COUNTIFS(individuals!$F:$F,$A13,individuals!$B:$B,K$4)</f>
        <v>2</v>
      </c>
      <c r="L13" s="54" t="n">
        <f aca="false">SUM(B13:K13)</f>
        <v>5</v>
      </c>
      <c r="M13" s="50"/>
      <c r="N13" s="50"/>
      <c r="O13" s="50"/>
      <c r="P13" s="50"/>
      <c r="Q13" s="50"/>
      <c r="R13" s="50"/>
      <c r="S13" s="50"/>
      <c r="T13" s="50"/>
      <c r="U13" s="50"/>
      <c r="V13" s="50"/>
      <c r="W13" s="50"/>
      <c r="X13" s="50"/>
      <c r="Y13" s="50"/>
      <c r="Z13" s="50"/>
      <c r="AA13" s="50"/>
      <c r="AB13" s="50"/>
      <c r="AC13" s="50"/>
      <c r="AD13" s="50"/>
      <c r="AE13" s="50"/>
    </row>
    <row r="14" customFormat="false" ht="16.55" hidden="false" customHeight="true" outlineLevel="0" collapsed="false">
      <c r="A14" s="52" t="s">
        <v>501</v>
      </c>
      <c r="B14" s="53" t="n">
        <f aca="false">COUNTIFS(individuals!$F:$F,$A14,individuals!$B:$B,B$4)</f>
        <v>0</v>
      </c>
      <c r="C14" s="53" t="n">
        <f aca="false">COUNTIFS(individuals!$F:$F,$A14,individuals!$B:$B,C$4)</f>
        <v>2</v>
      </c>
      <c r="D14" s="53" t="n">
        <f aca="false">COUNTIFS(individuals!$F:$F,$A14,individuals!$B:$B,D$4)</f>
        <v>3</v>
      </c>
      <c r="E14" s="53" t="n">
        <f aca="false">COUNTIFS(individuals!$F:$F,$A14,individuals!$B:$B,E$4)</f>
        <v>4</v>
      </c>
      <c r="F14" s="53" t="n">
        <f aca="false">COUNTIFS(individuals!$F:$F,$A14,individuals!$B:$B,F$4)</f>
        <v>0</v>
      </c>
      <c r="G14" s="53" t="n">
        <f aca="false">COUNTIFS(individuals!$F:$F,$A14,individuals!$B:$B,G$4)</f>
        <v>0</v>
      </c>
      <c r="H14" s="53" t="n">
        <f aca="false">COUNTIFS(individuals!$F:$F,$A14,individuals!$B:$B,H$4)</f>
        <v>1</v>
      </c>
      <c r="I14" s="53" t="n">
        <f aca="false">COUNTIFS(individuals!$F:$F,$A14,individuals!$B:$B,I$4)</f>
        <v>3</v>
      </c>
      <c r="J14" s="53" t="n">
        <f aca="false">COUNTIFS(individuals!$F:$F,$A14,individuals!$B:$B,J$4)</f>
        <v>1</v>
      </c>
      <c r="K14" s="53" t="n">
        <f aca="false">COUNTIFS(individuals!$F:$F,$A14,individuals!$B:$B,K$4)</f>
        <v>2</v>
      </c>
      <c r="L14" s="54" t="n">
        <f aca="false">SUM(B14:K14)</f>
        <v>16</v>
      </c>
      <c r="M14" s="50"/>
      <c r="N14" s="50"/>
      <c r="O14" s="50"/>
      <c r="P14" s="50"/>
      <c r="Q14" s="50"/>
      <c r="R14" s="50"/>
      <c r="S14" s="50"/>
      <c r="T14" s="50"/>
      <c r="U14" s="50"/>
      <c r="V14" s="50"/>
      <c r="W14" s="50"/>
      <c r="X14" s="50"/>
      <c r="Y14" s="50"/>
      <c r="Z14" s="50"/>
      <c r="AA14" s="50"/>
      <c r="AB14" s="50"/>
      <c r="AC14" s="50"/>
      <c r="AD14" s="50"/>
      <c r="AE14" s="50"/>
    </row>
    <row r="15" customFormat="false" ht="16.55" hidden="false" customHeight="true" outlineLevel="0" collapsed="false">
      <c r="A15" s="52" t="s">
        <v>258</v>
      </c>
      <c r="B15" s="53" t="n">
        <f aca="false">COUNTIFS(individuals!$F:$F,$A15,individuals!$B:$B,B$4)</f>
        <v>2</v>
      </c>
      <c r="C15" s="53" t="n">
        <f aca="false">COUNTIFS(individuals!$F:$F,$A15,individuals!$B:$B,C$4)</f>
        <v>0</v>
      </c>
      <c r="D15" s="53" t="n">
        <f aca="false">COUNTIFS(individuals!$F:$F,$A15,individuals!$B:$B,D$4)</f>
        <v>1</v>
      </c>
      <c r="E15" s="53" t="n">
        <f aca="false">COUNTIFS(individuals!$F:$F,$A15,individuals!$B:$B,E$4)</f>
        <v>0</v>
      </c>
      <c r="F15" s="53" t="n">
        <f aca="false">COUNTIFS(individuals!$F:$F,$A15,individuals!$B:$B,F$4)</f>
        <v>0</v>
      </c>
      <c r="G15" s="53" t="n">
        <f aca="false">COUNTIFS(individuals!$F:$F,$A15,individuals!$B:$B,G$4)</f>
        <v>0</v>
      </c>
      <c r="H15" s="53" t="n">
        <f aca="false">COUNTIFS(individuals!$F:$F,$A15,individuals!$B:$B,H$4)</f>
        <v>2</v>
      </c>
      <c r="I15" s="53" t="n">
        <f aca="false">COUNTIFS(individuals!$F:$F,$A15,individuals!$B:$B,I$4)</f>
        <v>3</v>
      </c>
      <c r="J15" s="53" t="n">
        <f aca="false">COUNTIFS(individuals!$F:$F,$A15,individuals!$B:$B,J$4)</f>
        <v>3</v>
      </c>
      <c r="K15" s="53" t="n">
        <f aca="false">COUNTIFS(individuals!$F:$F,$A15,individuals!$B:$B,K$4)</f>
        <v>1</v>
      </c>
      <c r="L15" s="54" t="n">
        <f aca="false">SUM(B15:K15)</f>
        <v>12</v>
      </c>
      <c r="M15" s="50"/>
      <c r="N15" s="50"/>
      <c r="O15" s="50"/>
      <c r="P15" s="50"/>
      <c r="Q15" s="50"/>
      <c r="R15" s="50"/>
      <c r="S15" s="50"/>
      <c r="T15" s="50"/>
      <c r="U15" s="50"/>
      <c r="V15" s="50"/>
      <c r="W15" s="50"/>
      <c r="X15" s="50"/>
      <c r="Y15" s="50"/>
      <c r="Z15" s="50"/>
      <c r="AA15" s="50"/>
      <c r="AB15" s="50"/>
      <c r="AC15" s="50"/>
      <c r="AD15" s="50"/>
      <c r="AE15" s="50"/>
    </row>
    <row r="16" customFormat="false" ht="16.55" hidden="false" customHeight="true" outlineLevel="0" collapsed="false">
      <c r="A16" s="52" t="s">
        <v>367</v>
      </c>
      <c r="B16" s="53" t="n">
        <f aca="false">COUNTIFS(individuals!$F:$F,$A16,individuals!$B:$B,B$4)</f>
        <v>2</v>
      </c>
      <c r="C16" s="53" t="n">
        <f aca="false">COUNTIFS(individuals!$F:$F,$A16,individuals!$B:$B,C$4)</f>
        <v>3</v>
      </c>
      <c r="D16" s="53" t="n">
        <f aca="false">COUNTIFS(individuals!$F:$F,$A16,individuals!$B:$B,D$4)</f>
        <v>0</v>
      </c>
      <c r="E16" s="53" t="n">
        <f aca="false">COUNTIFS(individuals!$F:$F,$A16,individuals!$B:$B,E$4)</f>
        <v>1</v>
      </c>
      <c r="F16" s="53" t="n">
        <f aca="false">COUNTIFS(individuals!$F:$F,$A16,individuals!$B:$B,F$4)</f>
        <v>0</v>
      </c>
      <c r="G16" s="53" t="n">
        <f aca="false">COUNTIFS(individuals!$F:$F,$A16,individuals!$B:$B,G$4)</f>
        <v>1</v>
      </c>
      <c r="H16" s="53" t="n">
        <f aca="false">COUNTIFS(individuals!$F:$F,$A16,individuals!$B:$B,H$4)</f>
        <v>2</v>
      </c>
      <c r="I16" s="53" t="n">
        <f aca="false">COUNTIFS(individuals!$F:$F,$A16,individuals!$B:$B,I$4)</f>
        <v>0</v>
      </c>
      <c r="J16" s="53" t="n">
        <f aca="false">COUNTIFS(individuals!$F:$F,$A16,individuals!$B:$B,J$4)</f>
        <v>1</v>
      </c>
      <c r="K16" s="53" t="n">
        <f aca="false">COUNTIFS(individuals!$F:$F,$A16,individuals!$B:$B,K$4)</f>
        <v>1</v>
      </c>
      <c r="L16" s="54" t="n">
        <f aca="false">SUM(B16:K16)</f>
        <v>11</v>
      </c>
      <c r="M16" s="50"/>
      <c r="N16" s="50"/>
      <c r="O16" s="50"/>
      <c r="P16" s="50"/>
      <c r="Q16" s="50"/>
      <c r="R16" s="50"/>
      <c r="S16" s="50"/>
      <c r="T16" s="50"/>
      <c r="U16" s="50"/>
      <c r="V16" s="50"/>
      <c r="W16" s="50"/>
      <c r="X16" s="50"/>
      <c r="Y16" s="50"/>
      <c r="Z16" s="50"/>
      <c r="AA16" s="50"/>
      <c r="AB16" s="50"/>
      <c r="AC16" s="50"/>
      <c r="AD16" s="50"/>
      <c r="AE16" s="50"/>
    </row>
    <row r="17" customFormat="false" ht="16.55" hidden="false" customHeight="true" outlineLevel="0" collapsed="false">
      <c r="A17" s="52" t="s">
        <v>61</v>
      </c>
      <c r="B17" s="53" t="n">
        <f aca="false">COUNTIFS(individuals!$F:$F,$A17,individuals!$B:$B,B$4)</f>
        <v>5</v>
      </c>
      <c r="C17" s="53" t="n">
        <f aca="false">COUNTIFS(individuals!$F:$F,$A17,individuals!$B:$B,C$4)</f>
        <v>6</v>
      </c>
      <c r="D17" s="53" t="n">
        <f aca="false">COUNTIFS(individuals!$F:$F,$A17,individuals!$B:$B,D$4)</f>
        <v>9</v>
      </c>
      <c r="E17" s="53" t="n">
        <f aca="false">COUNTIFS(individuals!$F:$F,$A17,individuals!$B:$B,E$4)</f>
        <v>3</v>
      </c>
      <c r="F17" s="53" t="n">
        <f aca="false">COUNTIFS(individuals!$F:$F,$A17,individuals!$B:$B,F$4)</f>
        <v>9</v>
      </c>
      <c r="G17" s="53" t="n">
        <f aca="false">COUNTIFS(individuals!$F:$F,$A17,individuals!$B:$B,G$4)</f>
        <v>8</v>
      </c>
      <c r="H17" s="53" t="n">
        <f aca="false">COUNTIFS(individuals!$F:$F,$A17,individuals!$B:$B,H$4)</f>
        <v>5</v>
      </c>
      <c r="I17" s="53" t="n">
        <f aca="false">COUNTIFS(individuals!$F:$F,$A17,individuals!$B:$B,I$4)</f>
        <v>12</v>
      </c>
      <c r="J17" s="53" t="n">
        <f aca="false">COUNTIFS(individuals!$F:$F,$A17,individuals!$B:$B,J$4)</f>
        <v>3</v>
      </c>
      <c r="K17" s="53" t="n">
        <f aca="false">COUNTIFS(individuals!$F:$F,$A17,individuals!$B:$B,K$4)</f>
        <v>9</v>
      </c>
      <c r="L17" s="54" t="n">
        <f aca="false">SUM(B17:K17)</f>
        <v>69</v>
      </c>
      <c r="M17" s="50"/>
      <c r="N17" s="50"/>
      <c r="O17" s="50"/>
      <c r="P17" s="50"/>
      <c r="Q17" s="50"/>
      <c r="R17" s="50"/>
      <c r="S17" s="50"/>
      <c r="T17" s="50"/>
      <c r="U17" s="50"/>
      <c r="V17" s="50"/>
      <c r="W17" s="50"/>
      <c r="X17" s="50"/>
      <c r="Y17" s="50"/>
      <c r="Z17" s="50"/>
      <c r="AA17" s="50"/>
      <c r="AB17" s="50"/>
      <c r="AC17" s="50"/>
      <c r="AD17" s="50"/>
      <c r="AE17" s="50"/>
    </row>
    <row r="18" customFormat="false" ht="16.55" hidden="false" customHeight="true" outlineLevel="0" collapsed="false">
      <c r="A18" s="52" t="s">
        <v>329</v>
      </c>
      <c r="B18" s="53" t="n">
        <f aca="false">COUNTIFS(individuals!$F:$F,$A18,individuals!$B:$B,B$4)</f>
        <v>2</v>
      </c>
      <c r="C18" s="53" t="n">
        <f aca="false">COUNTIFS(individuals!$F:$F,$A18,individuals!$B:$B,C$4)</f>
        <v>3</v>
      </c>
      <c r="D18" s="53" t="n">
        <f aca="false">COUNTIFS(individuals!$F:$F,$A18,individuals!$B:$B,D$4)</f>
        <v>5</v>
      </c>
      <c r="E18" s="53" t="n">
        <f aca="false">COUNTIFS(individuals!$F:$F,$A18,individuals!$B:$B,E$4)</f>
        <v>2</v>
      </c>
      <c r="F18" s="53" t="n">
        <f aca="false">COUNTIFS(individuals!$F:$F,$A18,individuals!$B:$B,F$4)</f>
        <v>1</v>
      </c>
      <c r="G18" s="53" t="n">
        <f aca="false">COUNTIFS(individuals!$F:$F,$A18,individuals!$B:$B,G$4)</f>
        <v>5</v>
      </c>
      <c r="H18" s="53" t="n">
        <f aca="false">COUNTIFS(individuals!$F:$F,$A18,individuals!$B:$B,H$4)</f>
        <v>1</v>
      </c>
      <c r="I18" s="53" t="n">
        <f aca="false">COUNTIFS(individuals!$F:$F,$A18,individuals!$B:$B,I$4)</f>
        <v>2</v>
      </c>
      <c r="J18" s="53" t="n">
        <f aca="false">COUNTIFS(individuals!$F:$F,$A18,individuals!$B:$B,J$4)</f>
        <v>4</v>
      </c>
      <c r="K18" s="53" t="n">
        <f aca="false">COUNTIFS(individuals!$F:$F,$A18,individuals!$B:$B,K$4)</f>
        <v>2</v>
      </c>
      <c r="L18" s="54" t="n">
        <f aca="false">SUM(B18:K18)</f>
        <v>27</v>
      </c>
      <c r="M18" s="50"/>
      <c r="N18" s="50"/>
      <c r="O18" s="50"/>
      <c r="P18" s="50"/>
      <c r="Q18" s="50"/>
      <c r="R18" s="50"/>
      <c r="S18" s="50"/>
      <c r="T18" s="50"/>
      <c r="U18" s="50"/>
      <c r="V18" s="50"/>
      <c r="W18" s="50"/>
      <c r="X18" s="50"/>
      <c r="Y18" s="50"/>
      <c r="Z18" s="50"/>
      <c r="AA18" s="50"/>
      <c r="AB18" s="50"/>
      <c r="AC18" s="50"/>
      <c r="AD18" s="50"/>
      <c r="AE18" s="50"/>
    </row>
    <row r="19" customFormat="false" ht="16.55" hidden="false" customHeight="true" outlineLevel="0" collapsed="false">
      <c r="A19" s="52" t="s">
        <v>679</v>
      </c>
      <c r="B19" s="53" t="n">
        <f aca="false">COUNTIFS(individuals!$F:$F,$A19,individuals!$B:$B,B$4)</f>
        <v>0</v>
      </c>
      <c r="C19" s="53" t="n">
        <f aca="false">COUNTIFS(individuals!$F:$F,$A19,individuals!$B:$B,C$4)</f>
        <v>1</v>
      </c>
      <c r="D19" s="53" t="n">
        <f aca="false">COUNTIFS(individuals!$F:$F,$A19,individuals!$B:$B,D$4)</f>
        <v>0</v>
      </c>
      <c r="E19" s="53" t="n">
        <f aca="false">COUNTIFS(individuals!$F:$F,$A19,individuals!$B:$B,E$4)</f>
        <v>2</v>
      </c>
      <c r="F19" s="53" t="n">
        <f aca="false">COUNTIFS(individuals!$F:$F,$A19,individuals!$B:$B,F$4)</f>
        <v>0</v>
      </c>
      <c r="G19" s="53" t="n">
        <f aca="false">COUNTIFS(individuals!$F:$F,$A19,individuals!$B:$B,G$4)</f>
        <v>2</v>
      </c>
      <c r="H19" s="53" t="n">
        <f aca="false">COUNTIFS(individuals!$F:$F,$A19,individuals!$B:$B,H$4)</f>
        <v>1</v>
      </c>
      <c r="I19" s="53" t="n">
        <f aca="false">COUNTIFS(individuals!$F:$F,$A19,individuals!$B:$B,I$4)</f>
        <v>0</v>
      </c>
      <c r="J19" s="53" t="n">
        <f aca="false">COUNTIFS(individuals!$F:$F,$A19,individuals!$B:$B,J$4)</f>
        <v>0</v>
      </c>
      <c r="K19" s="53" t="n">
        <f aca="false">COUNTIFS(individuals!$F:$F,$A19,individuals!$B:$B,K$4)</f>
        <v>2</v>
      </c>
      <c r="L19" s="54" t="n">
        <f aca="false">SUM(B19:K19)</f>
        <v>8</v>
      </c>
      <c r="M19" s="50"/>
      <c r="N19" s="50"/>
      <c r="O19" s="50"/>
      <c r="P19" s="50"/>
      <c r="Q19" s="50"/>
      <c r="R19" s="50"/>
      <c r="S19" s="50"/>
      <c r="T19" s="50"/>
      <c r="U19" s="50"/>
      <c r="V19" s="50"/>
      <c r="W19" s="50"/>
      <c r="X19" s="50"/>
      <c r="Y19" s="50"/>
      <c r="Z19" s="50"/>
      <c r="AA19" s="50"/>
      <c r="AB19" s="50"/>
      <c r="AC19" s="50"/>
      <c r="AD19" s="50"/>
      <c r="AE19" s="50"/>
    </row>
    <row r="20" customFormat="false" ht="16.55" hidden="false" customHeight="true" outlineLevel="0" collapsed="false">
      <c r="A20" s="52" t="s">
        <v>152</v>
      </c>
      <c r="B20" s="53" t="n">
        <f aca="false">COUNTIFS(individuals!$F:$F,$A20,individuals!$B:$B,B$4)</f>
        <v>2</v>
      </c>
      <c r="C20" s="53" t="n">
        <f aca="false">COUNTIFS(individuals!$F:$F,$A20,individuals!$B:$B,C$4)</f>
        <v>5</v>
      </c>
      <c r="D20" s="53" t="n">
        <f aca="false">COUNTIFS(individuals!$F:$F,$A20,individuals!$B:$B,D$4)</f>
        <v>4</v>
      </c>
      <c r="E20" s="53" t="n">
        <f aca="false">COUNTIFS(individuals!$F:$F,$A20,individuals!$B:$B,E$4)</f>
        <v>2</v>
      </c>
      <c r="F20" s="53" t="n">
        <f aca="false">COUNTIFS(individuals!$F:$F,$A20,individuals!$B:$B,F$4)</f>
        <v>2</v>
      </c>
      <c r="G20" s="53" t="n">
        <f aca="false">COUNTIFS(individuals!$F:$F,$A20,individuals!$B:$B,G$4)</f>
        <v>2</v>
      </c>
      <c r="H20" s="53" t="n">
        <f aca="false">COUNTIFS(individuals!$F:$F,$A20,individuals!$B:$B,H$4)</f>
        <v>3</v>
      </c>
      <c r="I20" s="53" t="n">
        <f aca="false">COUNTIFS(individuals!$F:$F,$A20,individuals!$B:$B,I$4)</f>
        <v>1</v>
      </c>
      <c r="J20" s="53" t="n">
        <f aca="false">COUNTIFS(individuals!$F:$F,$A20,individuals!$B:$B,J$4)</f>
        <v>3</v>
      </c>
      <c r="K20" s="53" t="n">
        <f aca="false">COUNTIFS(individuals!$F:$F,$A20,individuals!$B:$B,K$4)</f>
        <v>1</v>
      </c>
      <c r="L20" s="54" t="n">
        <f aca="false">SUM(B20:K20)</f>
        <v>25</v>
      </c>
      <c r="M20" s="50"/>
      <c r="N20" s="50"/>
      <c r="O20" s="50"/>
      <c r="P20" s="50"/>
      <c r="Q20" s="50"/>
      <c r="R20" s="50"/>
      <c r="S20" s="50"/>
      <c r="T20" s="50"/>
      <c r="U20" s="50"/>
      <c r="V20" s="50"/>
      <c r="W20" s="50"/>
      <c r="X20" s="50"/>
      <c r="Y20" s="50"/>
      <c r="Z20" s="50"/>
      <c r="AA20" s="50"/>
      <c r="AB20" s="50"/>
      <c r="AC20" s="50"/>
      <c r="AD20" s="50"/>
      <c r="AE20" s="50"/>
    </row>
    <row r="21" customFormat="false" ht="16.55" hidden="false" customHeight="true" outlineLevel="0" collapsed="false">
      <c r="A21" s="52" t="s">
        <v>246</v>
      </c>
      <c r="B21" s="53" t="n">
        <f aca="false">COUNTIFS(individuals!$F:$F,$A21,individuals!$B:$B,B$4)</f>
        <v>1</v>
      </c>
      <c r="C21" s="53" t="n">
        <f aca="false">COUNTIFS(individuals!$F:$F,$A21,individuals!$B:$B,C$4)</f>
        <v>1</v>
      </c>
      <c r="D21" s="53" t="n">
        <f aca="false">COUNTIFS(individuals!$F:$F,$A21,individuals!$B:$B,D$4)</f>
        <v>1</v>
      </c>
      <c r="E21" s="53" t="n">
        <f aca="false">COUNTIFS(individuals!$F:$F,$A21,individuals!$B:$B,E$4)</f>
        <v>2</v>
      </c>
      <c r="F21" s="53" t="n">
        <f aca="false">COUNTIFS(individuals!$F:$F,$A21,individuals!$B:$B,F$4)</f>
        <v>0</v>
      </c>
      <c r="G21" s="53" t="n">
        <f aca="false">COUNTIFS(individuals!$F:$F,$A21,individuals!$B:$B,G$4)</f>
        <v>2</v>
      </c>
      <c r="H21" s="53" t="n">
        <f aca="false">COUNTIFS(individuals!$F:$F,$A21,individuals!$B:$B,H$4)</f>
        <v>0</v>
      </c>
      <c r="I21" s="53" t="n">
        <f aca="false">COUNTIFS(individuals!$F:$F,$A21,individuals!$B:$B,I$4)</f>
        <v>0</v>
      </c>
      <c r="J21" s="53" t="n">
        <f aca="false">COUNTIFS(individuals!$F:$F,$A21,individuals!$B:$B,J$4)</f>
        <v>2</v>
      </c>
      <c r="K21" s="53" t="n">
        <f aca="false">COUNTIFS(individuals!$F:$F,$A21,individuals!$B:$B,K$4)</f>
        <v>0</v>
      </c>
      <c r="L21" s="54" t="n">
        <f aca="false">SUM(B21:K21)</f>
        <v>9</v>
      </c>
      <c r="M21" s="50"/>
      <c r="N21" s="50"/>
      <c r="O21" s="50"/>
      <c r="P21" s="50"/>
      <c r="Q21" s="50"/>
      <c r="R21" s="50"/>
      <c r="S21" s="50"/>
      <c r="T21" s="50"/>
      <c r="U21" s="50"/>
      <c r="V21" s="50"/>
      <c r="W21" s="50"/>
      <c r="X21" s="50"/>
      <c r="Y21" s="50"/>
      <c r="Z21" s="50"/>
      <c r="AA21" s="50"/>
      <c r="AB21" s="50"/>
      <c r="AC21" s="50"/>
      <c r="AD21" s="50"/>
      <c r="AE21" s="50"/>
    </row>
    <row r="22" customFormat="false" ht="16.55" hidden="false" customHeight="true" outlineLevel="0" collapsed="false">
      <c r="A22" s="52" t="s">
        <v>308</v>
      </c>
      <c r="B22" s="53" t="n">
        <f aca="false">COUNTIFS(individuals!$F:$F,$A22,individuals!$B:$B,B$4)</f>
        <v>1</v>
      </c>
      <c r="C22" s="53" t="n">
        <f aca="false">COUNTIFS(individuals!$F:$F,$A22,individuals!$B:$B,C$4)</f>
        <v>0</v>
      </c>
      <c r="D22" s="53" t="n">
        <f aca="false">COUNTIFS(individuals!$F:$F,$A22,individuals!$B:$B,D$4)</f>
        <v>1</v>
      </c>
      <c r="E22" s="53" t="n">
        <f aca="false">COUNTIFS(individuals!$F:$F,$A22,individuals!$B:$B,E$4)</f>
        <v>1</v>
      </c>
      <c r="F22" s="53" t="n">
        <f aca="false">COUNTIFS(individuals!$F:$F,$A22,individuals!$B:$B,F$4)</f>
        <v>1</v>
      </c>
      <c r="G22" s="53" t="n">
        <f aca="false">COUNTIFS(individuals!$F:$F,$A22,individuals!$B:$B,G$4)</f>
        <v>0</v>
      </c>
      <c r="H22" s="53" t="n">
        <f aca="false">COUNTIFS(individuals!$F:$F,$A22,individuals!$B:$B,H$4)</f>
        <v>0</v>
      </c>
      <c r="I22" s="53" t="n">
        <f aca="false">COUNTIFS(individuals!$F:$F,$A22,individuals!$B:$B,I$4)</f>
        <v>0</v>
      </c>
      <c r="J22" s="53" t="n">
        <f aca="false">COUNTIFS(individuals!$F:$F,$A22,individuals!$B:$B,J$4)</f>
        <v>1</v>
      </c>
      <c r="K22" s="53" t="n">
        <f aca="false">COUNTIFS(individuals!$F:$F,$A22,individuals!$B:$B,K$4)</f>
        <v>0</v>
      </c>
      <c r="L22" s="54" t="n">
        <f aca="false">SUM(B22:K22)</f>
        <v>5</v>
      </c>
      <c r="M22" s="50"/>
      <c r="N22" s="50"/>
      <c r="O22" s="50"/>
      <c r="P22" s="50"/>
      <c r="Q22" s="50"/>
      <c r="R22" s="50"/>
      <c r="S22" s="50"/>
      <c r="T22" s="50"/>
      <c r="U22" s="50"/>
      <c r="V22" s="50"/>
      <c r="W22" s="50"/>
      <c r="X22" s="50"/>
      <c r="Y22" s="50"/>
      <c r="Z22" s="50"/>
      <c r="AA22" s="50"/>
      <c r="AB22" s="50"/>
      <c r="AC22" s="50"/>
      <c r="AD22" s="50"/>
      <c r="AE22" s="50"/>
    </row>
    <row r="23" customFormat="false" ht="16.55" hidden="false" customHeight="true" outlineLevel="0" collapsed="false">
      <c r="A23" s="52" t="s">
        <v>1158</v>
      </c>
      <c r="B23" s="53" t="n">
        <f aca="false">COUNTIFS(individuals!$F:$F,$A23,individuals!$B:$B,B$4)</f>
        <v>0</v>
      </c>
      <c r="C23" s="53" t="n">
        <f aca="false">COUNTIFS(individuals!$F:$F,$A23,individuals!$B:$B,C$4)</f>
        <v>0</v>
      </c>
      <c r="D23" s="53" t="n">
        <f aca="false">COUNTIFS(individuals!$F:$F,$A23,individuals!$B:$B,D$4)</f>
        <v>0</v>
      </c>
      <c r="E23" s="53" t="n">
        <f aca="false">COUNTIFS(individuals!$F:$F,$A23,individuals!$B:$B,E$4)</f>
        <v>1</v>
      </c>
      <c r="F23" s="53" t="n">
        <f aca="false">COUNTIFS(individuals!$F:$F,$A23,individuals!$B:$B,F$4)</f>
        <v>1</v>
      </c>
      <c r="G23" s="53" t="n">
        <f aca="false">COUNTIFS(individuals!$F:$F,$A23,individuals!$B:$B,G$4)</f>
        <v>1</v>
      </c>
      <c r="H23" s="53" t="n">
        <f aca="false">COUNTIFS(individuals!$F:$F,$A23,individuals!$B:$B,H$4)</f>
        <v>0</v>
      </c>
      <c r="I23" s="53" t="n">
        <f aca="false">COUNTIFS(individuals!$F:$F,$A23,individuals!$B:$B,I$4)</f>
        <v>5</v>
      </c>
      <c r="J23" s="53" t="n">
        <f aca="false">COUNTIFS(individuals!$F:$F,$A23,individuals!$B:$B,J$4)</f>
        <v>1</v>
      </c>
      <c r="K23" s="53" t="n">
        <f aca="false">COUNTIFS(individuals!$F:$F,$A23,individuals!$B:$B,K$4)</f>
        <v>1</v>
      </c>
      <c r="L23" s="54" t="n">
        <f aca="false">SUM(B23:K23)</f>
        <v>10</v>
      </c>
      <c r="M23" s="50"/>
      <c r="N23" s="50"/>
      <c r="O23" s="50"/>
      <c r="P23" s="50"/>
      <c r="Q23" s="50"/>
      <c r="R23" s="50"/>
      <c r="S23" s="50"/>
      <c r="T23" s="50"/>
      <c r="U23" s="50"/>
      <c r="V23" s="50"/>
      <c r="W23" s="50"/>
      <c r="X23" s="50"/>
      <c r="Y23" s="50"/>
      <c r="Z23" s="50"/>
      <c r="AA23" s="50"/>
      <c r="AB23" s="50"/>
      <c r="AC23" s="50"/>
      <c r="AD23" s="50"/>
      <c r="AE23" s="50"/>
    </row>
    <row r="24" customFormat="false" ht="16.55" hidden="false" customHeight="true" outlineLevel="0" collapsed="false">
      <c r="A24" s="52" t="s">
        <v>224</v>
      </c>
      <c r="B24" s="53" t="n">
        <f aca="false">COUNTIFS(individuals!$F:$F,$A24,individuals!$B:$B,B$4)</f>
        <v>1</v>
      </c>
      <c r="C24" s="53" t="n">
        <f aca="false">COUNTIFS(individuals!$F:$F,$A24,individuals!$B:$B,C$4)</f>
        <v>1</v>
      </c>
      <c r="D24" s="53" t="n">
        <f aca="false">COUNTIFS(individuals!$F:$F,$A24,individuals!$B:$B,D$4)</f>
        <v>3</v>
      </c>
      <c r="E24" s="53" t="n">
        <f aca="false">COUNTIFS(individuals!$F:$F,$A24,individuals!$B:$B,E$4)</f>
        <v>4</v>
      </c>
      <c r="F24" s="53" t="n">
        <f aca="false">COUNTIFS(individuals!$F:$F,$A24,individuals!$B:$B,F$4)</f>
        <v>2</v>
      </c>
      <c r="G24" s="53" t="n">
        <f aca="false">COUNTIFS(individuals!$F:$F,$A24,individuals!$B:$B,G$4)</f>
        <v>1</v>
      </c>
      <c r="H24" s="53" t="n">
        <f aca="false">COUNTIFS(individuals!$F:$F,$A24,individuals!$B:$B,H$4)</f>
        <v>0</v>
      </c>
      <c r="I24" s="53" t="n">
        <f aca="false">COUNTIFS(individuals!$F:$F,$A24,individuals!$B:$B,I$4)</f>
        <v>2</v>
      </c>
      <c r="J24" s="53" t="n">
        <f aca="false">COUNTIFS(individuals!$F:$F,$A24,individuals!$B:$B,J$4)</f>
        <v>0</v>
      </c>
      <c r="K24" s="53" t="n">
        <f aca="false">COUNTIFS(individuals!$F:$F,$A24,individuals!$B:$B,K$4)</f>
        <v>2</v>
      </c>
      <c r="L24" s="54" t="n">
        <f aca="false">SUM(B24:K24)</f>
        <v>16</v>
      </c>
      <c r="M24" s="50"/>
      <c r="N24" s="50"/>
      <c r="O24" s="50"/>
      <c r="P24" s="50"/>
      <c r="Q24" s="50"/>
      <c r="R24" s="50"/>
      <c r="S24" s="50"/>
      <c r="T24" s="50"/>
      <c r="U24" s="50"/>
      <c r="V24" s="50"/>
      <c r="W24" s="50"/>
      <c r="X24" s="50"/>
      <c r="Y24" s="50"/>
      <c r="Z24" s="50"/>
      <c r="AA24" s="50"/>
      <c r="AB24" s="50"/>
      <c r="AC24" s="50"/>
      <c r="AD24" s="50"/>
      <c r="AE24" s="50"/>
    </row>
    <row r="25" customFormat="false" ht="16.55" hidden="false" customHeight="true" outlineLevel="0" collapsed="false">
      <c r="A25" s="52" t="s">
        <v>601</v>
      </c>
      <c r="B25" s="53" t="n">
        <f aca="false">COUNTIFS(individuals!$F:$F,$A25,individuals!$B:$B,B$4)</f>
        <v>0</v>
      </c>
      <c r="C25" s="53" t="n">
        <f aca="false">COUNTIFS(individuals!$F:$F,$A25,individuals!$B:$B,C$4)</f>
        <v>2</v>
      </c>
      <c r="D25" s="53" t="n">
        <f aca="false">COUNTIFS(individuals!$F:$F,$A25,individuals!$B:$B,D$4)</f>
        <v>0</v>
      </c>
      <c r="E25" s="53" t="n">
        <f aca="false">COUNTIFS(individuals!$F:$F,$A25,individuals!$B:$B,E$4)</f>
        <v>0</v>
      </c>
      <c r="F25" s="53" t="n">
        <f aca="false">COUNTIFS(individuals!$F:$F,$A25,individuals!$B:$B,F$4)</f>
        <v>0</v>
      </c>
      <c r="G25" s="53" t="n">
        <f aca="false">COUNTIFS(individuals!$F:$F,$A25,individuals!$B:$B,G$4)</f>
        <v>3</v>
      </c>
      <c r="H25" s="53" t="n">
        <f aca="false">COUNTIFS(individuals!$F:$F,$A25,individuals!$B:$B,H$4)</f>
        <v>0</v>
      </c>
      <c r="I25" s="53" t="n">
        <f aca="false">COUNTIFS(individuals!$F:$F,$A25,individuals!$B:$B,I$4)</f>
        <v>0</v>
      </c>
      <c r="J25" s="53" t="n">
        <f aca="false">COUNTIFS(individuals!$F:$F,$A25,individuals!$B:$B,J$4)</f>
        <v>3</v>
      </c>
      <c r="K25" s="53" t="n">
        <f aca="false">COUNTIFS(individuals!$F:$F,$A25,individuals!$B:$B,K$4)</f>
        <v>1</v>
      </c>
      <c r="L25" s="54" t="n">
        <f aca="false">SUM(B25:K25)</f>
        <v>9</v>
      </c>
      <c r="M25" s="50"/>
      <c r="N25" s="50"/>
      <c r="O25" s="50"/>
      <c r="P25" s="50"/>
      <c r="Q25" s="50"/>
      <c r="R25" s="50"/>
      <c r="S25" s="50"/>
      <c r="T25" s="50"/>
      <c r="U25" s="50"/>
      <c r="V25" s="50"/>
      <c r="W25" s="50"/>
      <c r="X25" s="50"/>
      <c r="Y25" s="50"/>
      <c r="Z25" s="50"/>
      <c r="AA25" s="50"/>
      <c r="AB25" s="50"/>
      <c r="AC25" s="50"/>
      <c r="AD25" s="50"/>
      <c r="AE25" s="50"/>
    </row>
    <row r="26" customFormat="false" ht="16.55" hidden="false" customHeight="true" outlineLevel="0" collapsed="false">
      <c r="A26" s="52" t="s">
        <v>181</v>
      </c>
      <c r="B26" s="53" t="n">
        <f aca="false">COUNTIFS(individuals!$F:$F,$A26,individuals!$B:$B,B$4)</f>
        <v>1</v>
      </c>
      <c r="C26" s="53" t="n">
        <f aca="false">COUNTIFS(individuals!$F:$F,$A26,individuals!$B:$B,C$4)</f>
        <v>0</v>
      </c>
      <c r="D26" s="53" t="n">
        <f aca="false">COUNTIFS(individuals!$F:$F,$A26,individuals!$B:$B,D$4)</f>
        <v>2</v>
      </c>
      <c r="E26" s="53" t="n">
        <f aca="false">COUNTIFS(individuals!$F:$F,$A26,individuals!$B:$B,E$4)</f>
        <v>0</v>
      </c>
      <c r="F26" s="53" t="n">
        <f aca="false">COUNTIFS(individuals!$F:$F,$A26,individuals!$B:$B,F$4)</f>
        <v>1</v>
      </c>
      <c r="G26" s="53" t="n">
        <f aca="false">COUNTIFS(individuals!$F:$F,$A26,individuals!$B:$B,G$4)</f>
        <v>0</v>
      </c>
      <c r="H26" s="53" t="n">
        <f aca="false">COUNTIFS(individuals!$F:$F,$A26,individuals!$B:$B,H$4)</f>
        <v>1</v>
      </c>
      <c r="I26" s="53" t="n">
        <f aca="false">COUNTIFS(individuals!$F:$F,$A26,individuals!$B:$B,I$4)</f>
        <v>3</v>
      </c>
      <c r="J26" s="53" t="n">
        <f aca="false">COUNTIFS(individuals!$F:$F,$A26,individuals!$B:$B,J$4)</f>
        <v>2</v>
      </c>
      <c r="K26" s="53" t="n">
        <f aca="false">COUNTIFS(individuals!$F:$F,$A26,individuals!$B:$B,K$4)</f>
        <v>0</v>
      </c>
      <c r="L26" s="54" t="n">
        <f aca="false">SUM(B26:K26)</f>
        <v>10</v>
      </c>
      <c r="M26" s="50"/>
      <c r="N26" s="50"/>
      <c r="O26" s="50"/>
      <c r="P26" s="50"/>
      <c r="Q26" s="50"/>
      <c r="R26" s="50"/>
      <c r="S26" s="50"/>
      <c r="T26" s="50"/>
      <c r="U26" s="50"/>
      <c r="V26" s="50"/>
      <c r="W26" s="50"/>
      <c r="X26" s="50"/>
      <c r="Y26" s="50"/>
      <c r="Z26" s="50"/>
      <c r="AA26" s="50"/>
      <c r="AB26" s="50"/>
      <c r="AC26" s="50"/>
      <c r="AD26" s="50"/>
      <c r="AE26" s="50"/>
    </row>
    <row r="27" customFormat="false" ht="16.55" hidden="false" customHeight="true" outlineLevel="0" collapsed="false">
      <c r="A27" s="52" t="s">
        <v>2995</v>
      </c>
      <c r="B27" s="54" t="n">
        <f aca="false">SUM(B5:B26)</f>
        <v>38</v>
      </c>
      <c r="C27" s="54" t="n">
        <f aca="false">SUM(C5:C26)</f>
        <v>37</v>
      </c>
      <c r="D27" s="54" t="n">
        <f aca="false">SUM(D5:D26)</f>
        <v>49</v>
      </c>
      <c r="E27" s="54" t="n">
        <f aca="false">SUM(E5:E26)</f>
        <v>39</v>
      </c>
      <c r="F27" s="54" t="n">
        <f aca="false">SUM(F5:F26)</f>
        <v>31</v>
      </c>
      <c r="G27" s="54" t="n">
        <f aca="false">SUM(G5:G26)</f>
        <v>35</v>
      </c>
      <c r="H27" s="54" t="n">
        <f aca="false">SUM(H5:H26)</f>
        <v>24</v>
      </c>
      <c r="I27" s="54" t="n">
        <f aca="false">SUM(I5:I26)</f>
        <v>47</v>
      </c>
      <c r="J27" s="54" t="n">
        <f aca="false">SUM(J5:J26)</f>
        <v>37</v>
      </c>
      <c r="K27" s="54" t="n">
        <f aca="false">SUM(K5:K26)</f>
        <v>34</v>
      </c>
      <c r="L27" s="54" t="n">
        <f aca="false">SUM(L5:L26)</f>
        <v>371</v>
      </c>
      <c r="M27" s="50"/>
      <c r="N27" s="50"/>
      <c r="O27" s="50"/>
      <c r="P27" s="50"/>
      <c r="Q27" s="50"/>
      <c r="R27" s="50"/>
      <c r="S27" s="50"/>
      <c r="T27" s="50"/>
      <c r="U27" s="50"/>
      <c r="V27" s="50"/>
      <c r="W27" s="50"/>
      <c r="X27" s="50"/>
      <c r="Y27" s="50"/>
      <c r="Z27" s="50"/>
      <c r="AA27" s="50"/>
      <c r="AB27" s="50"/>
      <c r="AC27" s="50"/>
      <c r="AD27" s="50"/>
      <c r="AE27" s="50"/>
    </row>
    <row r="28" customFormat="false" ht="16.55" hidden="false" customHeight="true" outlineLevel="0" collapsed="false">
      <c r="A28" s="50"/>
      <c r="B28" s="50"/>
      <c r="C28" s="50"/>
      <c r="D28" s="50"/>
      <c r="E28" s="50"/>
      <c r="F28" s="50"/>
      <c r="G28" s="50"/>
      <c r="H28" s="50"/>
      <c r="I28" s="55"/>
      <c r="J28" s="55"/>
      <c r="K28" s="50"/>
      <c r="L28" s="50"/>
      <c r="M28" s="50"/>
      <c r="N28" s="50"/>
      <c r="O28" s="50"/>
      <c r="P28" s="50"/>
      <c r="Q28" s="50"/>
      <c r="R28" s="50"/>
      <c r="S28" s="50"/>
      <c r="T28" s="50"/>
      <c r="U28" s="50"/>
      <c r="V28" s="50"/>
      <c r="W28" s="50"/>
      <c r="X28" s="50"/>
      <c r="Y28" s="50"/>
      <c r="Z28" s="50"/>
      <c r="AA28" s="50"/>
      <c r="AB28" s="50"/>
      <c r="AC28" s="50"/>
      <c r="AD28" s="50"/>
      <c r="AE28" s="50"/>
    </row>
    <row r="29" customFormat="false" ht="16.55" hidden="false" customHeight="true" outlineLevel="0" collapsed="false">
      <c r="A29" s="50"/>
      <c r="B29" s="50"/>
      <c r="C29" s="50"/>
      <c r="D29" s="50"/>
      <c r="E29" s="50"/>
      <c r="F29" s="50"/>
      <c r="G29" s="50"/>
      <c r="H29" s="50"/>
      <c r="I29" s="55"/>
      <c r="J29" s="55"/>
      <c r="K29" s="50"/>
      <c r="L29" s="50"/>
      <c r="M29" s="50"/>
      <c r="N29" s="50"/>
      <c r="O29" s="50"/>
      <c r="P29" s="50"/>
      <c r="Q29" s="50"/>
      <c r="R29" s="50"/>
      <c r="S29" s="50"/>
      <c r="T29" s="50"/>
      <c r="U29" s="50"/>
      <c r="V29" s="50"/>
      <c r="W29" s="50"/>
      <c r="X29" s="50"/>
      <c r="Y29" s="50"/>
      <c r="Z29" s="50"/>
      <c r="AA29" s="50"/>
      <c r="AB29" s="50"/>
      <c r="AC29" s="50"/>
      <c r="AD29" s="50"/>
      <c r="AE29" s="50"/>
    </row>
    <row r="30" customFormat="false" ht="16.55" hidden="false" customHeight="true" outlineLevel="0" collapsed="false">
      <c r="A30" s="49" t="s">
        <v>2993</v>
      </c>
      <c r="B30" s="49"/>
      <c r="C30" s="49"/>
      <c r="D30" s="49"/>
      <c r="E30" s="49"/>
      <c r="F30" s="49"/>
      <c r="G30" s="49"/>
      <c r="M30" s="50"/>
      <c r="N30" s="50"/>
      <c r="O30" s="50"/>
      <c r="P30" s="50"/>
      <c r="Q30" s="50"/>
      <c r="R30" s="50"/>
      <c r="S30" s="50"/>
      <c r="T30" s="50"/>
      <c r="U30" s="50"/>
      <c r="V30" s="50"/>
      <c r="W30" s="50"/>
      <c r="X30" s="50"/>
      <c r="Y30" s="50"/>
      <c r="Z30" s="50"/>
      <c r="AA30" s="50"/>
      <c r="AB30" s="50"/>
      <c r="AC30" s="50"/>
      <c r="AD30" s="50"/>
      <c r="AE30" s="50"/>
    </row>
    <row r="31" customFormat="false" ht="16.55" hidden="false" customHeight="true" outlineLevel="0" collapsed="false">
      <c r="A31" s="51" t="s">
        <v>2996</v>
      </c>
      <c r="B31" s="51"/>
      <c r="C31" s="51"/>
      <c r="D31" s="51"/>
      <c r="E31" s="51"/>
      <c r="F31" s="51"/>
      <c r="G31" s="51"/>
      <c r="I31" s="55"/>
      <c r="J31" s="50"/>
      <c r="L31" s="50"/>
      <c r="M31" s="50"/>
      <c r="N31" s="50"/>
      <c r="O31" s="50"/>
      <c r="P31" s="50"/>
      <c r="Q31" s="50"/>
      <c r="R31" s="50"/>
      <c r="S31" s="50"/>
      <c r="T31" s="50"/>
      <c r="U31" s="50"/>
      <c r="V31" s="50"/>
      <c r="W31" s="50"/>
      <c r="X31" s="50"/>
      <c r="Y31" s="50"/>
      <c r="Z31" s="50"/>
      <c r="AA31" s="50"/>
      <c r="AB31" s="50"/>
      <c r="AC31" s="50"/>
      <c r="AD31" s="50"/>
      <c r="AE31" s="50"/>
    </row>
    <row r="32" customFormat="false" ht="16.55" hidden="false" customHeight="true" outlineLevel="0" collapsed="false">
      <c r="A32" s="52" t="s">
        <v>18</v>
      </c>
      <c r="B32" s="56" t="s">
        <v>2997</v>
      </c>
      <c r="C32" s="56" t="s">
        <v>2998</v>
      </c>
      <c r="D32" s="56" t="s">
        <v>2999</v>
      </c>
      <c r="E32" s="56" t="s">
        <v>3000</v>
      </c>
      <c r="F32" s="56" t="s">
        <v>3001</v>
      </c>
      <c r="G32" s="57" t="s">
        <v>2995</v>
      </c>
      <c r="L32" s="50"/>
      <c r="M32" s="50"/>
      <c r="N32" s="50"/>
      <c r="O32" s="50"/>
      <c r="P32" s="50"/>
      <c r="Q32" s="50"/>
      <c r="R32" s="50"/>
      <c r="S32" s="50"/>
      <c r="T32" s="50"/>
      <c r="U32" s="50"/>
      <c r="V32" s="50"/>
      <c r="W32" s="50"/>
      <c r="X32" s="50"/>
      <c r="Y32" s="50"/>
      <c r="Z32" s="50"/>
      <c r="AA32" s="50"/>
      <c r="AB32" s="50"/>
      <c r="AC32" s="50"/>
      <c r="AD32" s="50"/>
      <c r="AE32" s="50"/>
    </row>
    <row r="33" customFormat="false" ht="16.55" hidden="false" customHeight="true" outlineLevel="0" collapsed="false">
      <c r="A33" s="52" t="s">
        <v>59</v>
      </c>
      <c r="B33" s="53" t="n">
        <f aca="false">COUNTIFS(individuals!$D:$D,"2015",individuals!$C:$C,$A33)</f>
        <v>6</v>
      </c>
      <c r="C33" s="53" t="n">
        <f aca="false">COUNTIFS(individuals!$D:$D,"2016",individuals!$C:$C,$A33)</f>
        <v>5</v>
      </c>
      <c r="D33" s="53" t="n">
        <f aca="false">COUNTIFS(individuals!$D:$D,"2017",individuals!$C:$C,$A33)</f>
        <v>8</v>
      </c>
      <c r="E33" s="53" t="n">
        <f aca="false">COUNTIFS(individuals!$D:$D,"2018",individuals!$C:$C,$A33)</f>
        <v>2</v>
      </c>
      <c r="F33" s="53" t="n">
        <f aca="false">COUNTIFS(individuals!$D:$D,"2019",individuals!$C:$C,$A33)</f>
        <v>8</v>
      </c>
      <c r="G33" s="58" t="n">
        <f aca="false">SUM(B33:F33)</f>
        <v>29</v>
      </c>
      <c r="L33" s="50"/>
      <c r="M33" s="50"/>
      <c r="N33" s="50"/>
      <c r="O33" s="50"/>
      <c r="P33" s="50"/>
      <c r="Q33" s="50"/>
      <c r="R33" s="50"/>
      <c r="S33" s="50"/>
      <c r="T33" s="50"/>
      <c r="U33" s="50"/>
      <c r="V33" s="50"/>
      <c r="W33" s="50"/>
      <c r="X33" s="50"/>
      <c r="Y33" s="50"/>
      <c r="Z33" s="50"/>
      <c r="AA33" s="50"/>
      <c r="AB33" s="50"/>
      <c r="AC33" s="50"/>
      <c r="AD33" s="50"/>
      <c r="AE33" s="50"/>
    </row>
    <row r="34" customFormat="false" ht="16.55" hidden="false" customHeight="true" outlineLevel="0" collapsed="false">
      <c r="A34" s="52" t="s">
        <v>167</v>
      </c>
      <c r="B34" s="53" t="n">
        <f aca="false">COUNTIFS(individuals!D:D,"2015",individuals!C:C,A34)</f>
        <v>7</v>
      </c>
      <c r="C34" s="53" t="n">
        <f aca="false">COUNTIFS(individuals!$D:$D,"2016",individuals!$C:$C,$A34)</f>
        <v>12</v>
      </c>
      <c r="D34" s="53" t="n">
        <f aca="false">COUNTIFS(individuals!$D:$D,"2017",individuals!$C:$C,$A34)</f>
        <v>3</v>
      </c>
      <c r="E34" s="53" t="n">
        <f aca="false">COUNTIFS(individuals!$D:$D,"2018",individuals!$C:$C,$A34)</f>
        <v>8</v>
      </c>
      <c r="F34" s="53" t="n">
        <f aca="false">COUNTIFS(individuals!$D:$D,"2019",individuals!$C:$C,$A34)</f>
        <v>3</v>
      </c>
      <c r="G34" s="58" t="n">
        <f aca="false">SUM(B34:F34)</f>
        <v>33</v>
      </c>
      <c r="L34" s="50"/>
      <c r="M34" s="50"/>
      <c r="N34" s="50"/>
      <c r="O34" s="50"/>
      <c r="P34" s="50"/>
      <c r="Q34" s="50"/>
      <c r="R34" s="50"/>
      <c r="S34" s="50"/>
      <c r="T34" s="50"/>
      <c r="U34" s="50"/>
      <c r="V34" s="50"/>
      <c r="W34" s="50"/>
      <c r="X34" s="50"/>
      <c r="Y34" s="50"/>
      <c r="Z34" s="50"/>
      <c r="AA34" s="50"/>
      <c r="AB34" s="50"/>
      <c r="AC34" s="50"/>
      <c r="AD34" s="50"/>
      <c r="AE34" s="50"/>
    </row>
    <row r="35" customFormat="false" ht="16.55" hidden="false" customHeight="true" outlineLevel="0" collapsed="false">
      <c r="A35" s="52" t="s">
        <v>234</v>
      </c>
      <c r="B35" s="53" t="n">
        <f aca="false">COUNTIFS(individuals!D:D,"2015",individuals!C:C,A35)</f>
        <v>3</v>
      </c>
      <c r="C35" s="53" t="n">
        <f aca="false">COUNTIFS(individuals!$D:$D,"2016",individuals!$C:$C,$A35)</f>
        <v>15</v>
      </c>
      <c r="D35" s="53" t="n">
        <f aca="false">COUNTIFS(individuals!$D:$D,"2017",individuals!$C:$C,$A35)</f>
        <v>8</v>
      </c>
      <c r="E35" s="53" t="n">
        <f aca="false">COUNTIFS(individuals!$D:$D,"2018",individuals!$C:$C,$A35)</f>
        <v>5</v>
      </c>
      <c r="F35" s="53" t="n">
        <f aca="false">COUNTIFS(individuals!$D:$D,"2019",individuals!$C:$C,$A35)</f>
        <v>10</v>
      </c>
      <c r="G35" s="58" t="n">
        <f aca="false">SUM(B35:F35)</f>
        <v>41</v>
      </c>
      <c r="L35" s="50"/>
      <c r="M35" s="50"/>
      <c r="N35" s="50"/>
      <c r="O35" s="50"/>
      <c r="P35" s="50"/>
      <c r="Q35" s="50"/>
      <c r="R35" s="50"/>
      <c r="S35" s="50"/>
      <c r="T35" s="50"/>
      <c r="U35" s="50"/>
      <c r="V35" s="50"/>
      <c r="W35" s="50"/>
      <c r="X35" s="50"/>
      <c r="Y35" s="50"/>
      <c r="Z35" s="50"/>
      <c r="AA35" s="50"/>
      <c r="AB35" s="50"/>
      <c r="AC35" s="50"/>
      <c r="AD35" s="50"/>
      <c r="AE35" s="50"/>
    </row>
    <row r="36" customFormat="false" ht="16.55" hidden="false" customHeight="true" outlineLevel="0" collapsed="false">
      <c r="A36" s="52" t="s">
        <v>268</v>
      </c>
      <c r="B36" s="53" t="n">
        <f aca="false">COUNTIFS(individuals!D:D,"2015",individuals!C:C,A36)</f>
        <v>9</v>
      </c>
      <c r="C36" s="53" t="n">
        <f aca="false">COUNTIFS(individuals!$D:$D,"2016",individuals!$C:$C,$A36)</f>
        <v>9</v>
      </c>
      <c r="D36" s="53" t="n">
        <f aca="false">COUNTIFS(individuals!$D:$D,"2017",individuals!$C:$C,$A36)</f>
        <v>5</v>
      </c>
      <c r="E36" s="53" t="n">
        <f aca="false">COUNTIFS(individuals!$D:$D,"2018",individuals!$C:$C,$A36)</f>
        <v>4</v>
      </c>
      <c r="F36" s="53" t="n">
        <f aca="false">COUNTIFS(individuals!$D:$D,"2019",individuals!$C:$C,$A36)</f>
        <v>4</v>
      </c>
      <c r="G36" s="58" t="n">
        <f aca="false">SUM(B36:F36)</f>
        <v>31</v>
      </c>
      <c r="L36" s="50"/>
      <c r="M36" s="50"/>
      <c r="N36" s="50"/>
      <c r="O36" s="50"/>
      <c r="P36" s="50"/>
      <c r="Q36" s="50"/>
      <c r="R36" s="50"/>
      <c r="S36" s="50"/>
      <c r="T36" s="50"/>
      <c r="U36" s="50"/>
      <c r="V36" s="50"/>
      <c r="W36" s="50"/>
      <c r="X36" s="50"/>
      <c r="Y36" s="50"/>
      <c r="Z36" s="50"/>
      <c r="AA36" s="50"/>
      <c r="AB36" s="50"/>
      <c r="AC36" s="50"/>
      <c r="AD36" s="50"/>
      <c r="AE36" s="50"/>
    </row>
    <row r="37" customFormat="false" ht="16.55" hidden="false" customHeight="true" outlineLevel="0" collapsed="false">
      <c r="A37" s="52" t="s">
        <v>355</v>
      </c>
      <c r="B37" s="53" t="n">
        <f aca="false">COUNTIFS(individuals!D:D,"2015",individuals!C:C,A37)</f>
        <v>5</v>
      </c>
      <c r="C37" s="53" t="n">
        <f aca="false">COUNTIFS(individuals!$D:$D,"2016",individuals!$C:$C,$A37)</f>
        <v>3</v>
      </c>
      <c r="D37" s="53" t="n">
        <f aca="false">COUNTIFS(individuals!$D:$D,"2017",individuals!$C:$C,$A37)</f>
        <v>2</v>
      </c>
      <c r="E37" s="53" t="n">
        <f aca="false">COUNTIFS(individuals!$D:$D,"2018",individuals!$C:$C,$A37)</f>
        <v>3</v>
      </c>
      <c r="F37" s="53" t="n">
        <f aca="false">COUNTIFS(individuals!$D:$D,"2019",individuals!$C:$C,$A37)</f>
        <v>4</v>
      </c>
      <c r="G37" s="58" t="n">
        <f aca="false">SUM(B37:F37)</f>
        <v>17</v>
      </c>
      <c r="L37" s="50"/>
      <c r="M37" s="50"/>
      <c r="N37" s="50"/>
      <c r="O37" s="50"/>
      <c r="P37" s="50"/>
      <c r="Q37" s="50"/>
      <c r="R37" s="50"/>
      <c r="S37" s="50"/>
      <c r="T37" s="50"/>
      <c r="U37" s="50"/>
      <c r="V37" s="50"/>
      <c r="W37" s="50"/>
      <c r="X37" s="50"/>
      <c r="Y37" s="50"/>
      <c r="Z37" s="50"/>
      <c r="AA37" s="50"/>
      <c r="AB37" s="50"/>
      <c r="AC37" s="50"/>
      <c r="AD37" s="50"/>
      <c r="AE37" s="50"/>
    </row>
    <row r="38" customFormat="false" ht="16.55" hidden="false" customHeight="true" outlineLevel="0" collapsed="false">
      <c r="A38" s="52" t="s">
        <v>405</v>
      </c>
      <c r="B38" s="53" t="n">
        <f aca="false">COUNTIFS(individuals!D:D,"2015",individuals!C:C,A38)</f>
        <v>9</v>
      </c>
      <c r="C38" s="53" t="n">
        <f aca="false">COUNTIFS(individuals!$D:$D,"2016",individuals!$C:$C,$A38)</f>
        <v>4</v>
      </c>
      <c r="D38" s="53" t="n">
        <f aca="false">COUNTIFS(individuals!$D:$D,"2017",individuals!$C:$C,$A38)</f>
        <v>5</v>
      </c>
      <c r="E38" s="53" t="n">
        <f aca="false">COUNTIFS(individuals!$D:$D,"2018",individuals!$C:$C,$A38)</f>
        <v>2</v>
      </c>
      <c r="F38" s="53" t="n">
        <f aca="false">COUNTIFS(individuals!$D:$D,"2019",individuals!$C:$C,$A38)</f>
        <v>8</v>
      </c>
      <c r="G38" s="58" t="n">
        <f aca="false">SUM(B38:F38)</f>
        <v>28</v>
      </c>
      <c r="L38" s="50"/>
      <c r="M38" s="50"/>
      <c r="N38" s="50"/>
      <c r="O38" s="50"/>
      <c r="P38" s="50"/>
      <c r="Q38" s="50"/>
      <c r="R38" s="50"/>
      <c r="S38" s="50"/>
      <c r="T38" s="50"/>
      <c r="U38" s="50"/>
      <c r="V38" s="50"/>
      <c r="W38" s="50"/>
      <c r="X38" s="50"/>
      <c r="Y38" s="50"/>
      <c r="Z38" s="50"/>
      <c r="AA38" s="50"/>
      <c r="AB38" s="50"/>
      <c r="AC38" s="50"/>
      <c r="AD38" s="50"/>
      <c r="AE38" s="50"/>
    </row>
    <row r="39" customFormat="false" ht="16.55" hidden="false" customHeight="true" outlineLevel="0" collapsed="false">
      <c r="A39" s="52" t="s">
        <v>461</v>
      </c>
      <c r="B39" s="53" t="n">
        <f aca="false">COUNTIFS(individuals!D:D,"2015",individuals!C:C,A39)</f>
        <v>6</v>
      </c>
      <c r="C39" s="53" t="n">
        <f aca="false">COUNTIFS(individuals!$D:$D,"2016",individuals!$C:$C,$A39)</f>
        <v>10</v>
      </c>
      <c r="D39" s="53" t="n">
        <f aca="false">COUNTIFS(individuals!$D:$D,"2017",individuals!$C:$C,$A39)</f>
        <v>6</v>
      </c>
      <c r="E39" s="53" t="n">
        <f aca="false">COUNTIFS(individuals!$D:$D,"2018",individuals!$C:$C,$A39)</f>
        <v>12</v>
      </c>
      <c r="F39" s="53" t="n">
        <f aca="false">COUNTIFS(individuals!$D:$D,"2019",individuals!$C:$C,$A39)</f>
        <v>1</v>
      </c>
      <c r="G39" s="58" t="n">
        <f aca="false">SUM(B39:F39)</f>
        <v>35</v>
      </c>
      <c r="L39" s="50"/>
      <c r="M39" s="50"/>
      <c r="N39" s="50"/>
      <c r="O39" s="50"/>
      <c r="P39" s="50"/>
      <c r="Q39" s="50"/>
      <c r="R39" s="50"/>
      <c r="S39" s="50"/>
      <c r="T39" s="50"/>
      <c r="U39" s="50"/>
      <c r="V39" s="50"/>
      <c r="W39" s="50"/>
      <c r="X39" s="50"/>
      <c r="Y39" s="50"/>
      <c r="Z39" s="50"/>
      <c r="AA39" s="50"/>
      <c r="AB39" s="50"/>
      <c r="AC39" s="50"/>
      <c r="AD39" s="50"/>
      <c r="AE39" s="50"/>
    </row>
    <row r="40" customFormat="false" ht="16.55" hidden="false" customHeight="true" outlineLevel="0" collapsed="false">
      <c r="A40" s="52" t="s">
        <v>511</v>
      </c>
      <c r="B40" s="53" t="n">
        <f aca="false">COUNTIFS(individuals!D:D,"2015",individuals!C:C,A40)</f>
        <v>5</v>
      </c>
      <c r="C40" s="53" t="n">
        <f aca="false">COUNTIFS(individuals!$D:$D,"2016",individuals!$C:$C,$A40)</f>
        <v>4</v>
      </c>
      <c r="D40" s="53" t="n">
        <f aca="false">COUNTIFS(individuals!$D:$D,"2017",individuals!$C:$C,$A40)</f>
        <v>8</v>
      </c>
      <c r="E40" s="53" t="n">
        <f aca="false">COUNTIFS(individuals!$D:$D,"2018",individuals!$C:$C,$A40)</f>
        <v>4</v>
      </c>
      <c r="F40" s="53" t="n">
        <f aca="false">COUNTIFS(individuals!$D:$D,"2019",individuals!$C:$C,$A40)</f>
        <v>13</v>
      </c>
      <c r="G40" s="58" t="n">
        <f aca="false">SUM(B40:F40)</f>
        <v>34</v>
      </c>
      <c r="L40" s="50"/>
      <c r="M40" s="50"/>
      <c r="N40" s="50"/>
      <c r="O40" s="50"/>
      <c r="P40" s="50"/>
      <c r="Q40" s="50"/>
      <c r="R40" s="50"/>
      <c r="S40" s="50"/>
      <c r="T40" s="50"/>
      <c r="U40" s="50"/>
      <c r="V40" s="50"/>
      <c r="W40" s="50"/>
      <c r="X40" s="50"/>
      <c r="Y40" s="50"/>
      <c r="Z40" s="50"/>
      <c r="AA40" s="50"/>
      <c r="AB40" s="50"/>
      <c r="AC40" s="50"/>
      <c r="AD40" s="50"/>
      <c r="AE40" s="50"/>
    </row>
    <row r="41" customFormat="false" ht="16.55" hidden="false" customHeight="true" outlineLevel="0" collapsed="false">
      <c r="A41" s="52" t="s">
        <v>551</v>
      </c>
      <c r="B41" s="53" t="n">
        <f aca="false">COUNTIFS(individuals!D:D,"2015",individuals!C:C,A41)</f>
        <v>7</v>
      </c>
      <c r="C41" s="53" t="n">
        <f aca="false">COUNTIFS(individuals!$D:$D,"2016",individuals!$C:$C,$A41)</f>
        <v>9</v>
      </c>
      <c r="D41" s="53" t="n">
        <f aca="false">COUNTIFS(individuals!$D:$D,"2017",individuals!$C:$C,$A41)</f>
        <v>5</v>
      </c>
      <c r="E41" s="53" t="n">
        <f aca="false">COUNTIFS(individuals!$D:$D,"2018",individuals!$C:$C,$A41)</f>
        <v>11</v>
      </c>
      <c r="F41" s="53" t="n">
        <f aca="false">COUNTIFS(individuals!$D:$D,"2019",individuals!$C:$C,$A41)</f>
        <v>7</v>
      </c>
      <c r="G41" s="58" t="n">
        <f aca="false">SUM(B41:F41)</f>
        <v>39</v>
      </c>
      <c r="L41" s="50"/>
      <c r="M41" s="50"/>
      <c r="N41" s="50"/>
      <c r="O41" s="50"/>
      <c r="P41" s="50"/>
      <c r="Q41" s="50"/>
      <c r="R41" s="50"/>
      <c r="S41" s="50"/>
      <c r="T41" s="50"/>
      <c r="U41" s="50"/>
      <c r="V41" s="50"/>
      <c r="W41" s="50"/>
      <c r="X41" s="50"/>
      <c r="Y41" s="50"/>
      <c r="Z41" s="50"/>
      <c r="AA41" s="50"/>
      <c r="AB41" s="50"/>
      <c r="AC41" s="50"/>
      <c r="AD41" s="50"/>
      <c r="AE41" s="50"/>
    </row>
    <row r="42" customFormat="false" ht="16.55" hidden="false" customHeight="true" outlineLevel="0" collapsed="false">
      <c r="A42" s="52" t="s">
        <v>616</v>
      </c>
      <c r="B42" s="53" t="n">
        <f aca="false">COUNTIFS(individuals!D:D,"2015",individuals!C:C,A42)</f>
        <v>9</v>
      </c>
      <c r="C42" s="53" t="n">
        <f aca="false">COUNTIFS(individuals!$D:$D,"2016",individuals!$C:$C,$A42)</f>
        <v>2</v>
      </c>
      <c r="D42" s="53" t="n">
        <f aca="false">COUNTIFS(individuals!$D:$D,"2017",individuals!$C:$C,$A42)</f>
        <v>5</v>
      </c>
      <c r="E42" s="53" t="n">
        <f aca="false">COUNTIFS(individuals!$D:$D,"2018",individuals!$C:$C,$A42)</f>
        <v>6</v>
      </c>
      <c r="F42" s="53" t="n">
        <f aca="false">COUNTIFS(individuals!$D:$D,"2019",individuals!$C:$C,$A42)</f>
        <v>1</v>
      </c>
      <c r="G42" s="54" t="n">
        <f aca="false">SUM(B42:F42)</f>
        <v>23</v>
      </c>
      <c r="H42" s="50"/>
      <c r="L42" s="50"/>
      <c r="M42" s="50"/>
      <c r="N42" s="50"/>
      <c r="O42" s="50"/>
      <c r="P42" s="50"/>
      <c r="Q42" s="50"/>
      <c r="R42" s="50"/>
      <c r="S42" s="50"/>
      <c r="T42" s="50"/>
      <c r="U42" s="50"/>
      <c r="V42" s="50"/>
      <c r="W42" s="50"/>
      <c r="X42" s="50"/>
      <c r="Y42" s="50"/>
      <c r="Z42" s="50"/>
      <c r="AA42" s="50"/>
      <c r="AB42" s="50"/>
      <c r="AC42" s="50"/>
      <c r="AD42" s="50"/>
      <c r="AE42" s="50"/>
    </row>
    <row r="43" customFormat="false" ht="16.55" hidden="false" customHeight="true" outlineLevel="0" collapsed="false">
      <c r="A43" s="52" t="s">
        <v>688</v>
      </c>
      <c r="B43" s="53" t="n">
        <f aca="false">COUNTIFS(individuals!D:D,"2015",individuals!C:C,A43)</f>
        <v>2</v>
      </c>
      <c r="C43" s="53" t="n">
        <f aca="false">COUNTIFS(individuals!$D:$D,"2016",individuals!$C:$C,$A43)</f>
        <v>2</v>
      </c>
      <c r="D43" s="53" t="n">
        <f aca="false">COUNTIFS(individuals!$D:$D,"2017",individuals!$C:$C,$A43)</f>
        <v>6</v>
      </c>
      <c r="E43" s="53" t="n">
        <f aca="false">COUNTIFS(individuals!$D:$D,"2018",individuals!$C:$C,$A43)</f>
        <v>5</v>
      </c>
      <c r="F43" s="53" t="n">
        <f aca="false">COUNTIFS(individuals!$D:$D,"2019",individuals!$C:$C,$A43)</f>
        <v>6</v>
      </c>
      <c r="G43" s="54" t="n">
        <f aca="false">SUM(B43:F43)</f>
        <v>21</v>
      </c>
      <c r="H43" s="50"/>
      <c r="L43" s="50"/>
      <c r="M43" s="50"/>
      <c r="N43" s="50"/>
      <c r="O43" s="50"/>
      <c r="P43" s="50"/>
      <c r="Q43" s="50"/>
      <c r="R43" s="50"/>
      <c r="S43" s="50"/>
      <c r="T43" s="50"/>
      <c r="U43" s="50"/>
      <c r="V43" s="50"/>
      <c r="W43" s="50"/>
      <c r="X43" s="50"/>
      <c r="Y43" s="50"/>
      <c r="Z43" s="50"/>
      <c r="AA43" s="50"/>
      <c r="AB43" s="50"/>
      <c r="AC43" s="50"/>
      <c r="AD43" s="50"/>
      <c r="AE43" s="50"/>
    </row>
    <row r="44" customFormat="false" ht="16.55" hidden="false" customHeight="true" outlineLevel="0" collapsed="false">
      <c r="A44" s="52" t="s">
        <v>706</v>
      </c>
      <c r="B44" s="53" t="n">
        <f aca="false">COUNTIFS(individuals!D:D,"2015",individuals!C:C,A44)</f>
        <v>8</v>
      </c>
      <c r="C44" s="53" t="n">
        <f aca="false">COUNTIFS(individuals!$D:$D,"2016",individuals!$C:$C,$A44)</f>
        <v>12</v>
      </c>
      <c r="D44" s="53" t="n">
        <f aca="false">COUNTIFS(individuals!$D:$D,"2017",individuals!$C:$C,$A44)</f>
        <v>5</v>
      </c>
      <c r="E44" s="53" t="n">
        <f aca="false">COUNTIFS(individuals!$D:$D,"2018",individuals!$C:$C,$A44)</f>
        <v>9</v>
      </c>
      <c r="F44" s="53" t="n">
        <f aca="false">COUNTIFS(individuals!$D:$D,"2019",individuals!$C:$C,$A44)</f>
        <v>6</v>
      </c>
      <c r="G44" s="54" t="n">
        <f aca="false">SUM(B44:F44)</f>
        <v>40</v>
      </c>
      <c r="H44" s="50"/>
      <c r="I44" s="50"/>
      <c r="J44" s="50"/>
      <c r="L44" s="50"/>
      <c r="M44" s="50"/>
      <c r="N44" s="50"/>
      <c r="O44" s="50"/>
      <c r="P44" s="50"/>
      <c r="Q44" s="50"/>
      <c r="R44" s="50"/>
      <c r="S44" s="50"/>
      <c r="T44" s="50"/>
      <c r="U44" s="50"/>
      <c r="V44" s="50"/>
      <c r="W44" s="50"/>
      <c r="X44" s="50"/>
      <c r="Y44" s="50"/>
      <c r="Z44" s="50"/>
      <c r="AA44" s="50"/>
      <c r="AB44" s="50"/>
      <c r="AC44" s="50"/>
      <c r="AD44" s="50"/>
      <c r="AE44" s="50"/>
    </row>
    <row r="45" customFormat="false" ht="16.55" hidden="false" customHeight="true" outlineLevel="0" collapsed="false">
      <c r="A45" s="52" t="s">
        <v>2995</v>
      </c>
      <c r="B45" s="54" t="n">
        <f aca="false">SUM(B33:B44)</f>
        <v>76</v>
      </c>
      <c r="C45" s="54" t="n">
        <f aca="false">SUM(C33:C44)</f>
        <v>87</v>
      </c>
      <c r="D45" s="54" t="n">
        <f aca="false">SUM(D33:D44)</f>
        <v>66</v>
      </c>
      <c r="E45" s="54" t="n">
        <f aca="false">SUM(E33:E44)</f>
        <v>71</v>
      </c>
      <c r="F45" s="54" t="n">
        <f aca="false">SUM(F33:F44)</f>
        <v>71</v>
      </c>
      <c r="G45" s="54" t="n">
        <f aca="false">SUM(B45:F45)</f>
        <v>371</v>
      </c>
      <c r="H45" s="50"/>
      <c r="I45" s="50"/>
      <c r="J45" s="50"/>
      <c r="L45" s="50"/>
      <c r="M45" s="50"/>
      <c r="N45" s="50"/>
      <c r="O45" s="50"/>
      <c r="P45" s="50"/>
      <c r="Q45" s="50"/>
      <c r="R45" s="50"/>
      <c r="S45" s="50"/>
      <c r="T45" s="50"/>
      <c r="U45" s="50"/>
      <c r="V45" s="50"/>
      <c r="W45" s="50"/>
      <c r="X45" s="50"/>
      <c r="Y45" s="50"/>
      <c r="Z45" s="50"/>
      <c r="AA45" s="50"/>
      <c r="AB45" s="50"/>
      <c r="AC45" s="50"/>
      <c r="AD45" s="50"/>
      <c r="AE45" s="50"/>
    </row>
    <row r="46" customFormat="false" ht="16.55" hidden="false" customHeight="true" outlineLevel="0" collapsed="false">
      <c r="A46" s="50"/>
      <c r="B46" s="50"/>
      <c r="C46" s="50"/>
      <c r="D46" s="50"/>
      <c r="E46" s="50"/>
      <c r="F46" s="50"/>
      <c r="G46" s="50"/>
      <c r="H46" s="50"/>
      <c r="I46" s="50"/>
      <c r="J46" s="50"/>
      <c r="L46" s="50"/>
      <c r="M46" s="50"/>
      <c r="N46" s="50"/>
      <c r="O46" s="50"/>
      <c r="P46" s="50"/>
      <c r="Q46" s="50"/>
      <c r="R46" s="50"/>
      <c r="S46" s="50"/>
      <c r="T46" s="50"/>
      <c r="U46" s="50"/>
      <c r="V46" s="50"/>
      <c r="W46" s="50"/>
      <c r="X46" s="50"/>
      <c r="Y46" s="50"/>
      <c r="Z46" s="50"/>
      <c r="AA46" s="50"/>
      <c r="AB46" s="50"/>
      <c r="AC46" s="50"/>
      <c r="AD46" s="50"/>
      <c r="AE46" s="50"/>
    </row>
    <row r="47" customFormat="false" ht="16.55" hidden="false" customHeight="true" outlineLevel="0" collapsed="false">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row>
    <row r="48" customFormat="false" ht="28.35" hidden="false" customHeight="true" outlineLevel="0" collapsed="false">
      <c r="A48" s="59" t="s">
        <v>2993</v>
      </c>
      <c r="B48" s="59"/>
      <c r="H48" s="50"/>
      <c r="I48" s="50"/>
      <c r="J48" s="50"/>
      <c r="K48" s="50"/>
      <c r="L48" s="50"/>
      <c r="M48" s="50"/>
      <c r="N48" s="50"/>
      <c r="O48" s="50"/>
      <c r="P48" s="50"/>
      <c r="Q48" s="50"/>
      <c r="R48" s="50"/>
      <c r="S48" s="50"/>
      <c r="T48" s="50"/>
      <c r="U48" s="50"/>
      <c r="V48" s="50"/>
      <c r="W48" s="50"/>
      <c r="X48" s="50"/>
      <c r="Y48" s="50"/>
      <c r="Z48" s="50"/>
      <c r="AA48" s="50"/>
      <c r="AB48" s="50"/>
      <c r="AC48" s="50"/>
      <c r="AD48" s="50"/>
      <c r="AE48" s="50"/>
    </row>
    <row r="49" customFormat="false" ht="33.55" hidden="false" customHeight="true" outlineLevel="0" collapsed="false">
      <c r="A49" s="60" t="s">
        <v>3002</v>
      </c>
      <c r="B49" s="6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row>
    <row r="50" customFormat="false" ht="16.55" hidden="false" customHeight="true" outlineLevel="0" collapsed="false">
      <c r="A50" s="61" t="s">
        <v>8</v>
      </c>
      <c r="B50" s="61" t="s">
        <v>3003</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row>
    <row r="51" customFormat="false" ht="16.55" hidden="false" customHeight="true" outlineLevel="0" collapsed="false">
      <c r="A51" s="62" t="s">
        <v>58</v>
      </c>
      <c r="B51" s="63" t="n">
        <f aca="false">COUNTIF(individuals!$B:$B,$A51)</f>
        <v>38</v>
      </c>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row>
    <row r="52" customFormat="false" ht="16.55" hidden="false" customHeight="true" outlineLevel="0" collapsed="false">
      <c r="A52" s="62" t="s">
        <v>460</v>
      </c>
      <c r="B52" s="63" t="n">
        <f aca="false">COUNTIF(individuals!$B:$B,$A52)</f>
        <v>37</v>
      </c>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row>
    <row r="53" customFormat="false" ht="16.55" hidden="false" customHeight="true" outlineLevel="0" collapsed="false">
      <c r="A53" s="62" t="s">
        <v>267</v>
      </c>
      <c r="B53" s="63" t="n">
        <f aca="false">COUNTIF(individuals!$B:$B,$A53)</f>
        <v>49</v>
      </c>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row>
    <row r="54" customFormat="false" ht="16.55" hidden="false" customHeight="true" outlineLevel="0" collapsed="false">
      <c r="A54" s="62" t="s">
        <v>1157</v>
      </c>
      <c r="B54" s="63" t="n">
        <f aca="false">COUNTIF(individuals!$B:$B,$A54)</f>
        <v>39</v>
      </c>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row>
    <row r="55" customFormat="false" ht="16.55" hidden="false" customHeight="true" outlineLevel="0" collapsed="false">
      <c r="A55" s="62" t="s">
        <v>1432</v>
      </c>
      <c r="B55" s="63" t="n">
        <f aca="false">COUNTIF(individuals!$B:$B,$A55)</f>
        <v>31</v>
      </c>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row>
    <row r="56" customFormat="false" ht="16.55" hidden="false" customHeight="true" outlineLevel="0" collapsed="false">
      <c r="A56" s="62" t="s">
        <v>1686</v>
      </c>
      <c r="B56" s="63" t="n">
        <f aca="false">COUNTIF(individuals!$B:$B,$A56)</f>
        <v>35</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row>
    <row r="57" customFormat="false" ht="16.55" hidden="false" customHeight="true" outlineLevel="0" collapsed="false">
      <c r="A57" s="62" t="s">
        <v>1967</v>
      </c>
      <c r="B57" s="63" t="n">
        <f aca="false">COUNTIF(individuals!$B:$B,$A57)</f>
        <v>24</v>
      </c>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row>
    <row r="58" customFormat="false" ht="16.55" hidden="false" customHeight="true" outlineLevel="0" collapsed="false">
      <c r="A58" s="62" t="s">
        <v>2150</v>
      </c>
      <c r="B58" s="63" t="n">
        <f aca="false">COUNTIF(individuals!$B:$B,$A58)</f>
        <v>47</v>
      </c>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row>
    <row r="59" customFormat="false" ht="16.55" hidden="false" customHeight="true" outlineLevel="0" collapsed="false">
      <c r="A59" s="62" t="s">
        <v>2476</v>
      </c>
      <c r="B59" s="63" t="n">
        <f aca="false">COUNTIF(individuals!$B:$B,$A59)</f>
        <v>37</v>
      </c>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row>
    <row r="60" customFormat="false" ht="16.55" hidden="false" customHeight="true" outlineLevel="0" collapsed="false">
      <c r="A60" s="62" t="s">
        <v>2772</v>
      </c>
      <c r="B60" s="63" t="n">
        <f aca="false">COUNTIF(individuals!$B:$B,$A60)</f>
        <v>34</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row>
    <row r="61" customFormat="false" ht="16.55" hidden="false" customHeight="true" outlineLevel="0" collapsed="false">
      <c r="A61" s="61" t="s">
        <v>2995</v>
      </c>
      <c r="B61" s="64" t="n">
        <f aca="false">SUM(B51:B60)</f>
        <v>371</v>
      </c>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row>
    <row r="62" customFormat="false" ht="16.55" hidden="false" customHeight="true" outlineLevel="0" collapsed="false">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row>
    <row r="63" customFormat="false" ht="16.55" hidden="false" customHeight="true" outlineLevel="0" collapsed="false">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row>
    <row r="64" customFormat="false" ht="16.55" hidden="false" customHeight="true" outlineLevel="0" collapsed="false">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row>
    <row r="65" customFormat="false" ht="16.55" hidden="false" customHeight="true" outlineLevel="0" collapsed="false">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row>
    <row r="66" customFormat="false" ht="16.55" hidden="false" customHeight="true" outlineLevel="0" collapsed="false">
      <c r="A66" s="59" t="s">
        <v>2993</v>
      </c>
      <c r="B66" s="59"/>
      <c r="C66" s="59"/>
      <c r="D66" s="59"/>
      <c r="E66" s="59"/>
      <c r="F66" s="59"/>
      <c r="G66" s="59"/>
      <c r="H66" s="59"/>
      <c r="N66" s="50"/>
      <c r="O66" s="50"/>
      <c r="P66" s="50"/>
      <c r="Q66" s="50"/>
      <c r="R66" s="50"/>
      <c r="S66" s="50"/>
      <c r="T66" s="50"/>
      <c r="U66" s="50"/>
      <c r="V66" s="50"/>
      <c r="W66" s="50"/>
      <c r="X66" s="50"/>
      <c r="Y66" s="50"/>
      <c r="Z66" s="50"/>
      <c r="AA66" s="50"/>
      <c r="AB66" s="50"/>
      <c r="AC66" s="50"/>
      <c r="AD66" s="50"/>
      <c r="AE66" s="50"/>
    </row>
    <row r="67" customFormat="false" ht="16.55" hidden="false" customHeight="true" outlineLevel="0" collapsed="false">
      <c r="A67" s="60" t="s">
        <v>3004</v>
      </c>
      <c r="B67" s="60"/>
      <c r="C67" s="60"/>
      <c r="D67" s="60"/>
      <c r="E67" s="60"/>
      <c r="F67" s="60"/>
      <c r="G67" s="60"/>
      <c r="H67" s="60"/>
      <c r="J67" s="50"/>
      <c r="K67" s="50"/>
      <c r="L67" s="50"/>
      <c r="M67" s="50"/>
      <c r="N67" s="50"/>
      <c r="O67" s="50"/>
      <c r="P67" s="50"/>
      <c r="Q67" s="50"/>
      <c r="R67" s="50"/>
      <c r="S67" s="50"/>
      <c r="T67" s="50"/>
      <c r="U67" s="50"/>
      <c r="V67" s="50"/>
      <c r="W67" s="50"/>
      <c r="X67" s="50"/>
      <c r="Y67" s="50"/>
      <c r="Z67" s="50"/>
      <c r="AA67" s="50"/>
      <c r="AB67" s="50"/>
      <c r="AC67" s="50"/>
      <c r="AD67" s="50"/>
      <c r="AE67" s="50"/>
    </row>
    <row r="68" customFormat="false" ht="16.55" hidden="false" customHeight="true" outlineLevel="0" collapsed="false">
      <c r="A68" s="61" t="s">
        <v>24</v>
      </c>
      <c r="B68" s="61" t="s">
        <v>218</v>
      </c>
      <c r="C68" s="61" t="s">
        <v>95</v>
      </c>
      <c r="D68" s="61" t="s">
        <v>65</v>
      </c>
      <c r="E68" s="61" t="s">
        <v>2092</v>
      </c>
      <c r="F68" s="61" t="s">
        <v>170</v>
      </c>
      <c r="G68" s="61" t="s">
        <v>282</v>
      </c>
      <c r="H68" s="61" t="s">
        <v>2995</v>
      </c>
      <c r="J68" s="50"/>
      <c r="K68" s="50"/>
      <c r="L68" s="50"/>
      <c r="M68" s="50"/>
      <c r="N68" s="50"/>
      <c r="O68" s="50"/>
      <c r="P68" s="50"/>
      <c r="Q68" s="50"/>
      <c r="R68" s="50"/>
      <c r="S68" s="50"/>
      <c r="T68" s="50"/>
      <c r="U68" s="50"/>
      <c r="V68" s="50"/>
      <c r="W68" s="50"/>
      <c r="X68" s="50"/>
      <c r="Y68" s="50"/>
      <c r="Z68" s="50"/>
      <c r="AA68" s="50"/>
      <c r="AB68" s="50"/>
      <c r="AC68" s="50"/>
      <c r="AD68" s="50"/>
      <c r="AE68" s="50"/>
    </row>
    <row r="69" customFormat="false" ht="16.55" hidden="false" customHeight="true" outlineLevel="0" collapsed="false">
      <c r="A69" s="61" t="s">
        <v>58</v>
      </c>
      <c r="B69" s="63" t="n">
        <f aca="false">COUNTIFS(individuals!$B:$B,$A69,individuals!$J:$J,B$68)</f>
        <v>1</v>
      </c>
      <c r="C69" s="63" t="n">
        <f aca="false">COUNTIFS(individuals!$B:$B,$A69,individuals!$J:$J,C$68)</f>
        <v>29</v>
      </c>
      <c r="D69" s="63" t="n">
        <f aca="false">COUNTIFS(individuals!$B:$B,$A69,individuals!$J:$J,D$68)</f>
        <v>3</v>
      </c>
      <c r="E69" s="63" t="n">
        <f aca="false">COUNTIFS(individuals!$B:$B,$A69,individuals!$J:$J,E$68)</f>
        <v>0</v>
      </c>
      <c r="F69" s="63" t="n">
        <f aca="false">COUNTIFS(individuals!$B:$B,$A69,individuals!$J:$J,F$68)</f>
        <v>4</v>
      </c>
      <c r="G69" s="63" t="n">
        <f aca="false">COUNTIFS(individuals!$B:$B,$A69,individuals!$J:$J,G$68)</f>
        <v>1</v>
      </c>
      <c r="H69" s="64" t="n">
        <f aca="false">SUM(B69:G69)</f>
        <v>38</v>
      </c>
      <c r="J69" s="50"/>
      <c r="K69" s="50"/>
      <c r="L69" s="50"/>
      <c r="M69" s="50"/>
      <c r="N69" s="50"/>
      <c r="O69" s="50"/>
      <c r="P69" s="50"/>
      <c r="Q69" s="50"/>
      <c r="R69" s="50"/>
      <c r="S69" s="50"/>
      <c r="T69" s="50"/>
      <c r="U69" s="50"/>
      <c r="V69" s="50"/>
      <c r="W69" s="50"/>
      <c r="X69" s="50"/>
      <c r="Y69" s="50"/>
      <c r="Z69" s="50"/>
      <c r="AA69" s="50"/>
      <c r="AB69" s="50"/>
      <c r="AC69" s="50"/>
      <c r="AD69" s="50"/>
      <c r="AE69" s="50"/>
    </row>
    <row r="70" customFormat="false" ht="16.55" hidden="false" customHeight="true" outlineLevel="0" collapsed="false">
      <c r="A70" s="61" t="s">
        <v>460</v>
      </c>
      <c r="B70" s="63" t="n">
        <f aca="false">COUNTIFS(individuals!$B:$B,$A70,individuals!$J:$J,B$68)</f>
        <v>2</v>
      </c>
      <c r="C70" s="63" t="n">
        <f aca="false">COUNTIFS(individuals!$B:$B,$A70,individuals!$J:$J,C$68)</f>
        <v>28</v>
      </c>
      <c r="D70" s="63" t="n">
        <f aca="false">COUNTIFS(individuals!$B:$B,$A70,individuals!$J:$J,D$68)</f>
        <v>3</v>
      </c>
      <c r="E70" s="63" t="n">
        <f aca="false">COUNTIFS(individuals!$B:$B,$A70,individuals!$J:$J,E$68)</f>
        <v>0</v>
      </c>
      <c r="F70" s="63" t="n">
        <f aca="false">COUNTIFS(individuals!$B:$B,$A70,individuals!$J:$J,F$68)</f>
        <v>3</v>
      </c>
      <c r="G70" s="63" t="n">
        <f aca="false">COUNTIFS(individuals!$B:$B,$A70,individuals!$J:$J,G$68)</f>
        <v>1</v>
      </c>
      <c r="H70" s="64" t="n">
        <f aca="false">SUM(B70:G70)</f>
        <v>37</v>
      </c>
      <c r="J70" s="50"/>
      <c r="K70" s="50"/>
      <c r="L70" s="50"/>
      <c r="M70" s="50"/>
      <c r="N70" s="50"/>
      <c r="O70" s="50"/>
      <c r="P70" s="50"/>
      <c r="Q70" s="50"/>
      <c r="R70" s="50"/>
      <c r="S70" s="50"/>
      <c r="T70" s="50"/>
      <c r="U70" s="50"/>
      <c r="V70" s="50"/>
      <c r="W70" s="50"/>
      <c r="X70" s="50"/>
      <c r="Y70" s="50"/>
      <c r="Z70" s="50"/>
      <c r="AA70" s="50"/>
      <c r="AB70" s="50"/>
      <c r="AC70" s="50"/>
      <c r="AD70" s="50"/>
      <c r="AE70" s="50"/>
    </row>
    <row r="71" customFormat="false" ht="16.55" hidden="false" customHeight="true" outlineLevel="0" collapsed="false">
      <c r="A71" s="61" t="s">
        <v>267</v>
      </c>
      <c r="B71" s="63" t="n">
        <f aca="false">COUNTIFS(individuals!$B:$B,$A71,individuals!$J:$J,B$68)</f>
        <v>1</v>
      </c>
      <c r="C71" s="63" t="n">
        <f aca="false">COUNTIFS(individuals!$B:$B,$A71,individuals!$J:$J,C$68)</f>
        <v>37</v>
      </c>
      <c r="D71" s="63" t="n">
        <f aca="false">COUNTIFS(individuals!$B:$B,$A71,individuals!$J:$J,D$68)</f>
        <v>5</v>
      </c>
      <c r="E71" s="63" t="n">
        <f aca="false">COUNTIFS(individuals!$B:$B,$A71,individuals!$J:$J,E$68)</f>
        <v>0</v>
      </c>
      <c r="F71" s="63" t="n">
        <f aca="false">COUNTIFS(individuals!$B:$B,$A71,individuals!$J:$J,F$68)</f>
        <v>4</v>
      </c>
      <c r="G71" s="63" t="n">
        <f aca="false">COUNTIFS(individuals!$B:$B,$A71,individuals!$J:$J,G$68)</f>
        <v>2</v>
      </c>
      <c r="H71" s="64" t="n">
        <f aca="false">SUM(B71:G71)</f>
        <v>49</v>
      </c>
      <c r="J71" s="50"/>
      <c r="K71" s="50"/>
      <c r="L71" s="50"/>
      <c r="M71" s="50"/>
      <c r="N71" s="50"/>
      <c r="O71" s="50"/>
      <c r="P71" s="50"/>
      <c r="Q71" s="50"/>
      <c r="R71" s="50"/>
      <c r="S71" s="50"/>
      <c r="T71" s="50"/>
      <c r="U71" s="50"/>
      <c r="V71" s="50"/>
      <c r="W71" s="50"/>
      <c r="X71" s="50"/>
      <c r="Y71" s="50"/>
      <c r="Z71" s="50"/>
      <c r="AA71" s="50"/>
      <c r="AB71" s="50"/>
      <c r="AC71" s="50"/>
      <c r="AD71" s="50"/>
      <c r="AE71" s="50"/>
    </row>
    <row r="72" customFormat="false" ht="16.55" hidden="false" customHeight="true" outlineLevel="0" collapsed="false">
      <c r="A72" s="61" t="s">
        <v>1157</v>
      </c>
      <c r="B72" s="63" t="n">
        <f aca="false">COUNTIFS(individuals!$B:$B,$A72,individuals!$J:$J,B$68)</f>
        <v>0</v>
      </c>
      <c r="C72" s="63" t="n">
        <f aca="false">COUNTIFS(individuals!$B:$B,$A72,individuals!$J:$J,C$68)</f>
        <v>25</v>
      </c>
      <c r="D72" s="63" t="n">
        <f aca="false">COUNTIFS(individuals!$B:$B,$A72,individuals!$J:$J,D$68)</f>
        <v>8</v>
      </c>
      <c r="E72" s="63" t="n">
        <f aca="false">COUNTIFS(individuals!$B:$B,$A72,individuals!$J:$J,E$68)</f>
        <v>0</v>
      </c>
      <c r="F72" s="63" t="n">
        <f aca="false">COUNTIFS(individuals!$B:$B,$A72,individuals!$J:$J,F$68)</f>
        <v>5</v>
      </c>
      <c r="G72" s="63" t="n">
        <f aca="false">COUNTIFS(individuals!$B:$B,$A72,individuals!$J:$J,G$68)</f>
        <v>1</v>
      </c>
      <c r="H72" s="64" t="n">
        <f aca="false">SUM(B72:G72)</f>
        <v>39</v>
      </c>
      <c r="J72" s="50"/>
      <c r="K72" s="50"/>
      <c r="L72" s="50"/>
      <c r="M72" s="50"/>
      <c r="N72" s="50"/>
      <c r="O72" s="50"/>
      <c r="P72" s="50"/>
      <c r="Q72" s="50"/>
      <c r="R72" s="50"/>
      <c r="S72" s="50"/>
      <c r="T72" s="50"/>
      <c r="U72" s="50"/>
      <c r="V72" s="50"/>
      <c r="W72" s="50"/>
      <c r="X72" s="50"/>
      <c r="Y72" s="50"/>
      <c r="Z72" s="50"/>
      <c r="AA72" s="50"/>
      <c r="AB72" s="50"/>
      <c r="AC72" s="50"/>
      <c r="AD72" s="50"/>
      <c r="AE72" s="50"/>
    </row>
    <row r="73" customFormat="false" ht="16.55" hidden="false" customHeight="true" outlineLevel="0" collapsed="false">
      <c r="A73" s="61" t="s">
        <v>1432</v>
      </c>
      <c r="B73" s="63" t="n">
        <f aca="false">COUNTIFS(individuals!$B:$B,$A73,individuals!$J:$J,B$68)</f>
        <v>1</v>
      </c>
      <c r="C73" s="63" t="n">
        <f aca="false">COUNTIFS(individuals!$B:$B,$A73,individuals!$J:$J,C$68)</f>
        <v>27</v>
      </c>
      <c r="D73" s="63" t="n">
        <f aca="false">COUNTIFS(individuals!$B:$B,$A73,individuals!$J:$J,D$68)</f>
        <v>2</v>
      </c>
      <c r="E73" s="63" t="n">
        <f aca="false">COUNTIFS(individuals!$B:$B,$A73,individuals!$J:$J,E$68)</f>
        <v>0</v>
      </c>
      <c r="F73" s="63" t="n">
        <f aca="false">COUNTIFS(individuals!$B:$B,$A73,individuals!$J:$J,F$68)</f>
        <v>1</v>
      </c>
      <c r="G73" s="63" t="n">
        <f aca="false">COUNTIFS(individuals!$B:$B,$A73,individuals!$J:$J,G$68)</f>
        <v>0</v>
      </c>
      <c r="H73" s="64" t="n">
        <f aca="false">SUM(B73:G73)</f>
        <v>31</v>
      </c>
      <c r="J73" s="50"/>
      <c r="K73" s="50"/>
      <c r="L73" s="50"/>
      <c r="M73" s="50"/>
      <c r="N73" s="50"/>
      <c r="O73" s="50"/>
      <c r="P73" s="50"/>
      <c r="Q73" s="50"/>
      <c r="R73" s="50"/>
      <c r="S73" s="50"/>
      <c r="T73" s="50"/>
      <c r="U73" s="50"/>
      <c r="V73" s="50"/>
      <c r="W73" s="50"/>
      <c r="X73" s="50"/>
      <c r="Y73" s="50"/>
      <c r="Z73" s="50"/>
      <c r="AA73" s="50"/>
      <c r="AB73" s="50"/>
      <c r="AC73" s="50"/>
      <c r="AD73" s="50"/>
      <c r="AE73" s="50"/>
    </row>
    <row r="74" customFormat="false" ht="16.55" hidden="false" customHeight="true" outlineLevel="0" collapsed="false">
      <c r="A74" s="61" t="s">
        <v>1686</v>
      </c>
      <c r="B74" s="63" t="n">
        <f aca="false">COUNTIFS(individuals!$B:$B,$A74,individuals!$J:$J,B$68)</f>
        <v>2</v>
      </c>
      <c r="C74" s="63" t="n">
        <f aca="false">COUNTIFS(individuals!$B:$B,$A74,individuals!$J:$J,C$68)</f>
        <v>29</v>
      </c>
      <c r="D74" s="63" t="n">
        <f aca="false">COUNTIFS(individuals!$B:$B,$A74,individuals!$J:$J,D$68)</f>
        <v>2</v>
      </c>
      <c r="E74" s="63" t="n">
        <f aca="false">COUNTIFS(individuals!$B:$B,$A74,individuals!$J:$J,E$68)</f>
        <v>0</v>
      </c>
      <c r="F74" s="63" t="n">
        <f aca="false">COUNTIFS(individuals!$B:$B,$A74,individuals!$J:$J,F$68)</f>
        <v>1</v>
      </c>
      <c r="G74" s="63" t="n">
        <f aca="false">COUNTIFS(individuals!$B:$B,$A74,individuals!$J:$J,G$68)</f>
        <v>1</v>
      </c>
      <c r="H74" s="64" t="n">
        <f aca="false">SUM(B74:G74)</f>
        <v>35</v>
      </c>
      <c r="J74" s="50"/>
      <c r="K74" s="50"/>
      <c r="L74" s="50"/>
      <c r="M74" s="50"/>
      <c r="N74" s="50"/>
      <c r="O74" s="50"/>
      <c r="P74" s="50"/>
      <c r="Q74" s="50"/>
      <c r="R74" s="50"/>
      <c r="S74" s="50"/>
      <c r="T74" s="50"/>
      <c r="U74" s="50"/>
      <c r="V74" s="50"/>
      <c r="W74" s="50"/>
      <c r="X74" s="50"/>
      <c r="Y74" s="50"/>
      <c r="Z74" s="50"/>
      <c r="AA74" s="50"/>
      <c r="AB74" s="50"/>
      <c r="AC74" s="50"/>
      <c r="AD74" s="50"/>
      <c r="AE74" s="50"/>
    </row>
    <row r="75" customFormat="false" ht="16.55" hidden="false" customHeight="true" outlineLevel="0" collapsed="false">
      <c r="A75" s="61" t="s">
        <v>1967</v>
      </c>
      <c r="B75" s="63" t="n">
        <f aca="false">COUNTIFS(individuals!$B:$B,$A75,individuals!$J:$J,B$68)</f>
        <v>2</v>
      </c>
      <c r="C75" s="63" t="n">
        <f aca="false">COUNTIFS(individuals!$B:$B,$A75,individuals!$J:$J,C$68)</f>
        <v>16</v>
      </c>
      <c r="D75" s="63" t="n">
        <f aca="false">COUNTIFS(individuals!$B:$B,$A75,individuals!$J:$J,D$68)</f>
        <v>3</v>
      </c>
      <c r="E75" s="63" t="n">
        <f aca="false">COUNTIFS(individuals!$B:$B,$A75,individuals!$J:$J,E$68)</f>
        <v>2</v>
      </c>
      <c r="F75" s="63" t="n">
        <f aca="false">COUNTIFS(individuals!$B:$B,$A75,individuals!$J:$J,F$68)</f>
        <v>0</v>
      </c>
      <c r="G75" s="63" t="n">
        <f aca="false">COUNTIFS(individuals!$B:$B,$A75,individuals!$J:$J,G$68)</f>
        <v>1</v>
      </c>
      <c r="H75" s="64" t="n">
        <f aca="false">SUM(B75:G75)</f>
        <v>24</v>
      </c>
      <c r="J75" s="50"/>
      <c r="K75" s="50"/>
      <c r="L75" s="50"/>
      <c r="M75" s="50"/>
      <c r="N75" s="50"/>
      <c r="O75" s="50"/>
      <c r="P75" s="50"/>
      <c r="Q75" s="50"/>
      <c r="R75" s="50"/>
      <c r="S75" s="50"/>
      <c r="T75" s="50"/>
      <c r="U75" s="50"/>
      <c r="V75" s="50"/>
      <c r="W75" s="50"/>
      <c r="X75" s="50"/>
      <c r="Y75" s="50"/>
      <c r="Z75" s="50"/>
      <c r="AA75" s="50"/>
      <c r="AB75" s="50"/>
      <c r="AC75" s="50"/>
      <c r="AD75" s="50"/>
      <c r="AE75" s="50"/>
    </row>
    <row r="76" customFormat="false" ht="16.55" hidden="false" customHeight="true" outlineLevel="0" collapsed="false">
      <c r="A76" s="61" t="s">
        <v>2150</v>
      </c>
      <c r="B76" s="63" t="n">
        <f aca="false">COUNTIFS(individuals!$B:$B,$A76,individuals!$J:$J,B$68)</f>
        <v>1</v>
      </c>
      <c r="C76" s="63" t="n">
        <f aca="false">COUNTIFS(individuals!$B:$B,$A76,individuals!$J:$J,C$68)</f>
        <v>32</v>
      </c>
      <c r="D76" s="63" t="n">
        <f aca="false">COUNTIFS(individuals!$B:$B,$A76,individuals!$J:$J,D$68)</f>
        <v>6</v>
      </c>
      <c r="E76" s="63" t="n">
        <f aca="false">COUNTIFS(individuals!$B:$B,$A76,individuals!$J:$J,E$68)</f>
        <v>1</v>
      </c>
      <c r="F76" s="63" t="n">
        <f aca="false">COUNTIFS(individuals!$B:$B,$A76,individuals!$J:$J,F$68)</f>
        <v>4</v>
      </c>
      <c r="G76" s="63" t="n">
        <f aca="false">COUNTIFS(individuals!$B:$B,$A76,individuals!$J:$J,G$68)</f>
        <v>3</v>
      </c>
      <c r="H76" s="64" t="n">
        <f aca="false">SUM(B76:G76)</f>
        <v>47</v>
      </c>
      <c r="J76" s="50"/>
      <c r="K76" s="50"/>
      <c r="L76" s="50"/>
      <c r="M76" s="50"/>
      <c r="N76" s="50"/>
      <c r="O76" s="50"/>
      <c r="P76" s="50"/>
      <c r="Q76" s="50"/>
      <c r="R76" s="50"/>
      <c r="S76" s="50"/>
      <c r="T76" s="50"/>
      <c r="U76" s="50"/>
      <c r="V76" s="50"/>
      <c r="W76" s="50"/>
      <c r="X76" s="50"/>
      <c r="Y76" s="50"/>
      <c r="Z76" s="50"/>
      <c r="AA76" s="50"/>
      <c r="AB76" s="50"/>
      <c r="AC76" s="50"/>
      <c r="AD76" s="50"/>
      <c r="AE76" s="50"/>
    </row>
    <row r="77" customFormat="false" ht="16.55" hidden="false" customHeight="true" outlineLevel="0" collapsed="false">
      <c r="A77" s="61" t="s">
        <v>2476</v>
      </c>
      <c r="B77" s="63" t="n">
        <f aca="false">COUNTIFS(individuals!$B:$B,$A77,individuals!$J:$J,B$68)</f>
        <v>2</v>
      </c>
      <c r="C77" s="63" t="n">
        <f aca="false">COUNTIFS(individuals!$B:$B,$A77,individuals!$J:$J,C$68)</f>
        <v>24</v>
      </c>
      <c r="D77" s="63" t="n">
        <f aca="false">COUNTIFS(individuals!$B:$B,$A77,individuals!$J:$J,D$68)</f>
        <v>6</v>
      </c>
      <c r="E77" s="63" t="n">
        <f aca="false">COUNTIFS(individuals!$B:$B,$A77,individuals!$J:$J,E$68)</f>
        <v>2</v>
      </c>
      <c r="F77" s="63" t="n">
        <f aca="false">COUNTIFS(individuals!$B:$B,$A77,individuals!$J:$J,F$68)</f>
        <v>1</v>
      </c>
      <c r="G77" s="63" t="n">
        <f aca="false">COUNTIFS(individuals!$B:$B,$A77,individuals!$J:$J,G$68)</f>
        <v>2</v>
      </c>
      <c r="H77" s="64" t="n">
        <f aca="false">SUM(B77:G77)</f>
        <v>37</v>
      </c>
      <c r="J77" s="50"/>
      <c r="K77" s="50"/>
      <c r="L77" s="50"/>
      <c r="M77" s="50"/>
      <c r="N77" s="50"/>
      <c r="O77" s="50"/>
      <c r="P77" s="50"/>
      <c r="Q77" s="50"/>
      <c r="R77" s="50"/>
      <c r="S77" s="50"/>
      <c r="T77" s="50"/>
      <c r="U77" s="50"/>
      <c r="V77" s="50"/>
      <c r="W77" s="50"/>
      <c r="X77" s="50"/>
      <c r="Y77" s="50"/>
      <c r="Z77" s="50"/>
      <c r="AA77" s="50"/>
      <c r="AB77" s="50"/>
      <c r="AC77" s="50"/>
      <c r="AD77" s="50"/>
      <c r="AE77" s="50"/>
    </row>
    <row r="78" customFormat="false" ht="16.55" hidden="false" customHeight="true" outlineLevel="0" collapsed="false">
      <c r="A78" s="61" t="s">
        <v>2772</v>
      </c>
      <c r="B78" s="63" t="n">
        <f aca="false">COUNTIFS(individuals!$B:$B,$A78,individuals!$J:$J,B$68)</f>
        <v>2</v>
      </c>
      <c r="C78" s="63" t="n">
        <f aca="false">COUNTIFS(individuals!$B:$B,$A78,individuals!$J:$J,C$68)</f>
        <v>22</v>
      </c>
      <c r="D78" s="63" t="n">
        <f aca="false">COUNTIFS(individuals!$B:$B,$A78,individuals!$J:$J,D$68)</f>
        <v>5</v>
      </c>
      <c r="E78" s="63" t="n">
        <f aca="false">COUNTIFS(individuals!$B:$B,$A78,individuals!$J:$J,E$68)</f>
        <v>1</v>
      </c>
      <c r="F78" s="63" t="n">
        <f aca="false">COUNTIFS(individuals!$B:$B,$A78,individuals!$J:$J,F$68)</f>
        <v>3</v>
      </c>
      <c r="G78" s="63" t="n">
        <f aca="false">COUNTIFS(individuals!$B:$B,$A78,individuals!$J:$J,G$68)</f>
        <v>1</v>
      </c>
      <c r="H78" s="64" t="n">
        <f aca="false">SUM(B78:G78)</f>
        <v>34</v>
      </c>
      <c r="J78" s="50"/>
      <c r="K78" s="50"/>
      <c r="L78" s="50"/>
      <c r="M78" s="50"/>
      <c r="N78" s="50"/>
      <c r="O78" s="50"/>
      <c r="P78" s="50"/>
      <c r="Q78" s="50"/>
      <c r="R78" s="50"/>
      <c r="S78" s="50"/>
      <c r="T78" s="50"/>
      <c r="U78" s="50"/>
      <c r="V78" s="50"/>
      <c r="W78" s="50"/>
      <c r="X78" s="50"/>
      <c r="Y78" s="50"/>
      <c r="Z78" s="50"/>
      <c r="AA78" s="50"/>
      <c r="AB78" s="50"/>
      <c r="AC78" s="50"/>
      <c r="AD78" s="50"/>
      <c r="AE78" s="50"/>
    </row>
    <row r="79" customFormat="false" ht="16.55" hidden="false" customHeight="true" outlineLevel="0" collapsed="false">
      <c r="A79" s="61" t="s">
        <v>2995</v>
      </c>
      <c r="B79" s="64" t="n">
        <f aca="false">SUM(B69:B78)</f>
        <v>14</v>
      </c>
      <c r="C79" s="64" t="n">
        <f aca="false">SUM(C69:C78)</f>
        <v>269</v>
      </c>
      <c r="D79" s="64" t="n">
        <f aca="false">SUM(D69:D78)</f>
        <v>43</v>
      </c>
      <c r="E79" s="64" t="n">
        <f aca="false">SUM(E69:E78)</f>
        <v>6</v>
      </c>
      <c r="F79" s="64" t="n">
        <f aca="false">SUM(F69:F78)</f>
        <v>26</v>
      </c>
      <c r="G79" s="64" t="n">
        <f aca="false">SUM(G69:G78)</f>
        <v>13</v>
      </c>
      <c r="H79" s="64" t="n">
        <f aca="false">SUM(B79:G79)</f>
        <v>371</v>
      </c>
      <c r="J79" s="50"/>
      <c r="K79" s="50"/>
      <c r="L79" s="50"/>
      <c r="M79" s="50"/>
      <c r="N79" s="50"/>
      <c r="O79" s="50"/>
      <c r="P79" s="50"/>
      <c r="Q79" s="50"/>
      <c r="R79" s="50"/>
      <c r="S79" s="50"/>
      <c r="T79" s="50"/>
      <c r="U79" s="50"/>
      <c r="V79" s="50"/>
      <c r="W79" s="50"/>
      <c r="X79" s="50"/>
      <c r="Y79" s="50"/>
      <c r="Z79" s="50"/>
      <c r="AA79" s="50"/>
      <c r="AB79" s="50"/>
      <c r="AC79" s="50"/>
      <c r="AD79" s="50"/>
      <c r="AE79" s="50"/>
    </row>
    <row r="80" customFormat="false" ht="16.55" hidden="false" customHeight="true" outlineLevel="0" collapsed="false">
      <c r="A80" s="55"/>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row>
    <row r="81" customFormat="false" ht="16.55" hidden="false" customHeight="true" outlineLevel="0" collapsed="false">
      <c r="A81" s="5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row>
    <row r="82" customFormat="false" ht="16.55" hidden="false" customHeight="true" outlineLevel="0" collapsed="false">
      <c r="A82" s="49" t="s">
        <v>2993</v>
      </c>
      <c r="B82" s="49"/>
      <c r="C82" s="49"/>
      <c r="D82" s="49"/>
      <c r="E82" s="49"/>
      <c r="F82" s="49"/>
      <c r="M82" s="50"/>
      <c r="N82" s="50"/>
      <c r="O82" s="50"/>
      <c r="P82" s="50"/>
      <c r="Q82" s="50"/>
      <c r="R82" s="50"/>
      <c r="S82" s="50"/>
      <c r="T82" s="50"/>
      <c r="U82" s="50"/>
      <c r="V82" s="50"/>
      <c r="W82" s="50"/>
      <c r="X82" s="50"/>
      <c r="Y82" s="50"/>
      <c r="Z82" s="50"/>
      <c r="AA82" s="50"/>
      <c r="AB82" s="50"/>
      <c r="AC82" s="50"/>
      <c r="AD82" s="50"/>
      <c r="AE82" s="50"/>
    </row>
    <row r="83" customFormat="false" ht="16.55" hidden="false" customHeight="true" outlineLevel="0" collapsed="false">
      <c r="A83" s="51" t="s">
        <v>3005</v>
      </c>
      <c r="B83" s="51"/>
      <c r="C83" s="51"/>
      <c r="D83" s="51"/>
      <c r="E83" s="51"/>
      <c r="F83" s="51"/>
      <c r="I83" s="50"/>
      <c r="J83" s="50"/>
      <c r="K83" s="50"/>
      <c r="L83" s="50"/>
      <c r="M83" s="50"/>
      <c r="N83" s="50"/>
      <c r="O83" s="50"/>
      <c r="P83" s="50"/>
      <c r="Q83" s="50"/>
      <c r="R83" s="50"/>
      <c r="S83" s="50"/>
      <c r="T83" s="50"/>
      <c r="U83" s="50"/>
      <c r="V83" s="50"/>
      <c r="W83" s="50"/>
      <c r="X83" s="50"/>
      <c r="Y83" s="50"/>
      <c r="Z83" s="50"/>
      <c r="AA83" s="50"/>
      <c r="AB83" s="50"/>
      <c r="AC83" s="50"/>
      <c r="AD83" s="50"/>
      <c r="AE83" s="50"/>
    </row>
    <row r="84" customFormat="false" ht="16.55" hidden="false" customHeight="true" outlineLevel="0" collapsed="false">
      <c r="A84" s="52" t="s">
        <v>27</v>
      </c>
      <c r="B84" s="52" t="s">
        <v>209</v>
      </c>
      <c r="C84" s="52" t="s">
        <v>731</v>
      </c>
      <c r="D84" s="52" t="s">
        <v>67</v>
      </c>
      <c r="E84" s="52" t="s">
        <v>172</v>
      </c>
      <c r="F84" s="52" t="s">
        <v>2995</v>
      </c>
      <c r="I84" s="50"/>
      <c r="J84" s="50"/>
      <c r="K84" s="50"/>
      <c r="L84" s="50"/>
      <c r="M84" s="50"/>
      <c r="N84" s="50"/>
      <c r="O84" s="50"/>
      <c r="P84" s="50"/>
      <c r="Q84" s="50"/>
      <c r="R84" s="50"/>
      <c r="S84" s="50"/>
      <c r="T84" s="50"/>
      <c r="U84" s="50"/>
      <c r="V84" s="50"/>
      <c r="W84" s="50"/>
      <c r="X84" s="50"/>
      <c r="Y84" s="50"/>
      <c r="Z84" s="50"/>
      <c r="AA84" s="50"/>
      <c r="AB84" s="50"/>
      <c r="AC84" s="50"/>
      <c r="AD84" s="50"/>
      <c r="AE84" s="50"/>
    </row>
    <row r="85" customFormat="false" ht="16.55" hidden="false" customHeight="true" outlineLevel="0" collapsed="false">
      <c r="A85" s="52" t="s">
        <v>58</v>
      </c>
      <c r="B85" s="53" t="n">
        <f aca="false">COUNTIFS(individuals!$B:$B,$A85,individuals!$L:$L,B$84)</f>
        <v>3</v>
      </c>
      <c r="C85" s="53" t="n">
        <f aca="false">COUNTIFS(individuals!$B:$B,$A85,individuals!$L:$L,C$84)</f>
        <v>0</v>
      </c>
      <c r="D85" s="53" t="n">
        <f aca="false">COUNTIFS(individuals!$B:$B,$A85,individuals!$L:$L,D$84)</f>
        <v>32</v>
      </c>
      <c r="E85" s="53" t="n">
        <f aca="false">COUNTIFS(individuals!$B:$B,$A85,individuals!$L:$L,E$84)</f>
        <v>3</v>
      </c>
      <c r="F85" s="54" t="n">
        <f aca="false">SUM(B85:E85)</f>
        <v>38</v>
      </c>
      <c r="I85" s="50"/>
      <c r="J85" s="50"/>
      <c r="K85" s="50"/>
      <c r="L85" s="50"/>
      <c r="M85" s="50"/>
      <c r="N85" s="50"/>
      <c r="O85" s="50"/>
      <c r="P85" s="50"/>
      <c r="Q85" s="50"/>
      <c r="R85" s="50"/>
      <c r="S85" s="50"/>
      <c r="T85" s="50"/>
      <c r="U85" s="50"/>
      <c r="V85" s="50"/>
      <c r="W85" s="50"/>
      <c r="X85" s="50"/>
      <c r="Y85" s="50"/>
      <c r="Z85" s="50"/>
      <c r="AA85" s="50"/>
      <c r="AB85" s="50"/>
      <c r="AC85" s="50"/>
      <c r="AD85" s="50"/>
      <c r="AE85" s="50"/>
    </row>
    <row r="86" customFormat="false" ht="16.55" hidden="false" customHeight="true" outlineLevel="0" collapsed="false">
      <c r="A86" s="52" t="s">
        <v>460</v>
      </c>
      <c r="B86" s="53" t="n">
        <f aca="false">COUNTIFS(individuals!$B:$B,$A86,individuals!$L:$L,B$84)</f>
        <v>7</v>
      </c>
      <c r="C86" s="53" t="n">
        <f aca="false">COUNTIFS(individuals!$B:$B,$A86,individuals!$L:$L,C$84)</f>
        <v>1</v>
      </c>
      <c r="D86" s="53" t="n">
        <f aca="false">COUNTIFS(individuals!$B:$B,$A86,individuals!$L:$L,D$84)</f>
        <v>23</v>
      </c>
      <c r="E86" s="53" t="n">
        <f aca="false">COUNTIFS(individuals!$B:$B,$A86,individuals!$L:$L,E$84)</f>
        <v>6</v>
      </c>
      <c r="F86" s="54" t="n">
        <f aca="false">SUM(B86:E86)</f>
        <v>37</v>
      </c>
      <c r="I86" s="50"/>
      <c r="J86" s="50"/>
      <c r="K86" s="50"/>
      <c r="L86" s="50"/>
      <c r="M86" s="50"/>
      <c r="N86" s="50"/>
      <c r="O86" s="50"/>
      <c r="P86" s="50"/>
      <c r="Q86" s="50"/>
      <c r="R86" s="50"/>
      <c r="S86" s="50"/>
      <c r="T86" s="50"/>
      <c r="U86" s="50"/>
      <c r="V86" s="50"/>
      <c r="W86" s="50"/>
      <c r="X86" s="50"/>
      <c r="Y86" s="50"/>
      <c r="Z86" s="50"/>
      <c r="AA86" s="50"/>
      <c r="AB86" s="50"/>
      <c r="AC86" s="50"/>
      <c r="AD86" s="50"/>
      <c r="AE86" s="50"/>
    </row>
    <row r="87" customFormat="false" ht="16.55" hidden="false" customHeight="true" outlineLevel="0" collapsed="false">
      <c r="A87" s="52" t="s">
        <v>267</v>
      </c>
      <c r="B87" s="53" t="n">
        <f aca="false">COUNTIFS(individuals!$B:$B,$A87,individuals!$L:$L,B$84)</f>
        <v>5</v>
      </c>
      <c r="C87" s="53" t="n">
        <f aca="false">COUNTIFS(individuals!$B:$B,$A87,individuals!$L:$L,C$84)</f>
        <v>2</v>
      </c>
      <c r="D87" s="53" t="n">
        <f aca="false">COUNTIFS(individuals!$B:$B,$A87,individuals!$L:$L,D$84)</f>
        <v>38</v>
      </c>
      <c r="E87" s="53" t="n">
        <f aca="false">COUNTIFS(individuals!$B:$B,$A87,individuals!$L:$L,E$84)</f>
        <v>4</v>
      </c>
      <c r="F87" s="54" t="n">
        <f aca="false">SUM(B87:E87)</f>
        <v>49</v>
      </c>
      <c r="I87" s="50"/>
      <c r="J87" s="50"/>
      <c r="K87" s="50"/>
      <c r="L87" s="50"/>
      <c r="M87" s="50"/>
      <c r="N87" s="50"/>
      <c r="O87" s="50"/>
      <c r="P87" s="50"/>
      <c r="Q87" s="50"/>
      <c r="R87" s="50"/>
      <c r="S87" s="50"/>
      <c r="T87" s="50"/>
      <c r="U87" s="50"/>
      <c r="V87" s="50"/>
      <c r="W87" s="50"/>
      <c r="X87" s="50"/>
      <c r="Y87" s="50"/>
      <c r="Z87" s="50"/>
      <c r="AA87" s="50"/>
      <c r="AB87" s="50"/>
      <c r="AC87" s="50"/>
      <c r="AD87" s="50"/>
      <c r="AE87" s="50"/>
    </row>
    <row r="88" customFormat="false" ht="16.55" hidden="false" customHeight="true" outlineLevel="0" collapsed="false">
      <c r="A88" s="52" t="s">
        <v>1157</v>
      </c>
      <c r="B88" s="53" t="n">
        <f aca="false">COUNTIFS(individuals!$B:$B,$A88,individuals!$L:$L,B$84)</f>
        <v>8</v>
      </c>
      <c r="C88" s="53" t="n">
        <f aca="false">COUNTIFS(individuals!$B:$B,$A88,individuals!$L:$L,C$84)</f>
        <v>0</v>
      </c>
      <c r="D88" s="53" t="n">
        <f aca="false">COUNTIFS(individuals!$B:$B,$A88,individuals!$L:$L,D$84)</f>
        <v>30</v>
      </c>
      <c r="E88" s="53" t="n">
        <f aca="false">COUNTIFS(individuals!$B:$B,$A88,individuals!$L:$L,E$84)</f>
        <v>1</v>
      </c>
      <c r="F88" s="54" t="n">
        <f aca="false">SUM(B88:E88)</f>
        <v>39</v>
      </c>
      <c r="I88" s="50"/>
      <c r="J88" s="50"/>
      <c r="K88" s="50"/>
      <c r="L88" s="50"/>
      <c r="M88" s="50"/>
      <c r="N88" s="50"/>
      <c r="O88" s="50"/>
      <c r="P88" s="50"/>
      <c r="Q88" s="50"/>
      <c r="R88" s="50"/>
      <c r="S88" s="50"/>
      <c r="T88" s="50"/>
      <c r="U88" s="50"/>
      <c r="V88" s="50"/>
      <c r="W88" s="50"/>
      <c r="X88" s="50"/>
      <c r="Y88" s="50"/>
      <c r="Z88" s="50"/>
      <c r="AA88" s="50"/>
      <c r="AB88" s="50"/>
      <c r="AC88" s="50"/>
      <c r="AD88" s="50"/>
      <c r="AE88" s="50"/>
    </row>
    <row r="89" customFormat="false" ht="16.55" hidden="false" customHeight="true" outlineLevel="0" collapsed="false">
      <c r="A89" s="52" t="s">
        <v>1432</v>
      </c>
      <c r="B89" s="53" t="n">
        <f aca="false">COUNTIFS(individuals!$B:$B,$A89,individuals!$L:$L,B$84)</f>
        <v>1</v>
      </c>
      <c r="C89" s="53" t="n">
        <f aca="false">COUNTIFS(individuals!$B:$B,$A89,individuals!$L:$L,C$84)</f>
        <v>0</v>
      </c>
      <c r="D89" s="53" t="n">
        <f aca="false">COUNTIFS(individuals!$B:$B,$A89,individuals!$L:$L,D$84)</f>
        <v>26</v>
      </c>
      <c r="E89" s="53" t="n">
        <f aca="false">COUNTIFS(individuals!$B:$B,$A89,individuals!$L:$L,E$84)</f>
        <v>4</v>
      </c>
      <c r="F89" s="54" t="n">
        <f aca="false">SUM(B89:E89)</f>
        <v>31</v>
      </c>
      <c r="I89" s="50"/>
      <c r="J89" s="50"/>
      <c r="K89" s="50"/>
      <c r="L89" s="50"/>
      <c r="M89" s="50"/>
      <c r="N89" s="50"/>
      <c r="O89" s="50"/>
      <c r="P89" s="50"/>
      <c r="Q89" s="50"/>
      <c r="R89" s="50"/>
      <c r="S89" s="50"/>
      <c r="T89" s="50"/>
      <c r="U89" s="50"/>
      <c r="V89" s="50"/>
      <c r="W89" s="50"/>
      <c r="X89" s="50"/>
      <c r="Y89" s="50"/>
      <c r="Z89" s="50"/>
      <c r="AA89" s="50"/>
      <c r="AB89" s="50"/>
      <c r="AC89" s="50"/>
      <c r="AD89" s="50"/>
      <c r="AE89" s="50"/>
    </row>
    <row r="90" customFormat="false" ht="16.55" hidden="false" customHeight="true" outlineLevel="0" collapsed="false">
      <c r="A90" s="52" t="s">
        <v>1686</v>
      </c>
      <c r="B90" s="53" t="n">
        <f aca="false">COUNTIFS(individuals!$B:$B,$A90,individuals!$L:$L,B$84)</f>
        <v>4</v>
      </c>
      <c r="C90" s="53" t="n">
        <f aca="false">COUNTIFS(individuals!$B:$B,$A90,individuals!$L:$L,C$84)</f>
        <v>2</v>
      </c>
      <c r="D90" s="53" t="n">
        <f aca="false">COUNTIFS(individuals!$B:$B,$A90,individuals!$L:$L,D$84)</f>
        <v>27</v>
      </c>
      <c r="E90" s="53" t="n">
        <f aca="false">COUNTIFS(individuals!$B:$B,$A90,individuals!$L:$L,E$84)</f>
        <v>2</v>
      </c>
      <c r="F90" s="54" t="n">
        <f aca="false">SUM(B90:E90)</f>
        <v>35</v>
      </c>
      <c r="I90" s="50"/>
      <c r="J90" s="50"/>
      <c r="K90" s="50"/>
      <c r="L90" s="50"/>
      <c r="M90" s="50"/>
      <c r="N90" s="50"/>
      <c r="O90" s="50"/>
      <c r="P90" s="50"/>
      <c r="Q90" s="50"/>
      <c r="R90" s="50"/>
      <c r="S90" s="50"/>
      <c r="T90" s="50"/>
      <c r="U90" s="50"/>
      <c r="V90" s="50"/>
      <c r="W90" s="50"/>
      <c r="X90" s="50"/>
      <c r="Y90" s="50"/>
      <c r="Z90" s="50"/>
      <c r="AA90" s="50"/>
      <c r="AB90" s="50"/>
      <c r="AC90" s="50"/>
      <c r="AD90" s="50"/>
      <c r="AE90" s="50"/>
    </row>
    <row r="91" customFormat="false" ht="16.55" hidden="false" customHeight="true" outlineLevel="0" collapsed="false">
      <c r="A91" s="52" t="s">
        <v>1967</v>
      </c>
      <c r="B91" s="53" t="n">
        <f aca="false">COUNTIFS(individuals!$B:$B,$A91,individuals!$L:$L,B$84)</f>
        <v>2</v>
      </c>
      <c r="C91" s="53" t="n">
        <f aca="false">COUNTIFS(individuals!$B:$B,$A91,individuals!$L:$L,C$84)</f>
        <v>0</v>
      </c>
      <c r="D91" s="53" t="n">
        <f aca="false">COUNTIFS(individuals!$B:$B,$A91,individuals!$L:$L,D$84)</f>
        <v>21</v>
      </c>
      <c r="E91" s="53" t="n">
        <f aca="false">COUNTIFS(individuals!$B:$B,$A91,individuals!$L:$L,E$84)</f>
        <v>1</v>
      </c>
      <c r="F91" s="54" t="n">
        <f aca="false">SUM(B91:E91)</f>
        <v>24</v>
      </c>
      <c r="I91" s="50"/>
      <c r="J91" s="50"/>
      <c r="K91" s="50"/>
      <c r="L91" s="50"/>
      <c r="M91" s="50"/>
      <c r="N91" s="50"/>
      <c r="O91" s="50"/>
      <c r="P91" s="50"/>
      <c r="Q91" s="50"/>
      <c r="R91" s="50"/>
      <c r="S91" s="50"/>
      <c r="T91" s="50"/>
      <c r="U91" s="50"/>
      <c r="V91" s="50"/>
      <c r="W91" s="50"/>
      <c r="X91" s="50"/>
      <c r="Y91" s="50"/>
      <c r="Z91" s="50"/>
      <c r="AA91" s="50"/>
      <c r="AB91" s="50"/>
      <c r="AC91" s="50"/>
      <c r="AD91" s="50"/>
      <c r="AE91" s="50"/>
    </row>
    <row r="92" customFormat="false" ht="16.55" hidden="false" customHeight="true" outlineLevel="0" collapsed="false">
      <c r="A92" s="52" t="s">
        <v>2150</v>
      </c>
      <c r="B92" s="53" t="n">
        <f aca="false">COUNTIFS(individuals!$B:$B,$A92,individuals!$L:$L,B$84)</f>
        <v>3</v>
      </c>
      <c r="C92" s="53" t="n">
        <f aca="false">COUNTIFS(individuals!$B:$B,$A92,individuals!$L:$L,C$84)</f>
        <v>0</v>
      </c>
      <c r="D92" s="53" t="n">
        <f aca="false">COUNTIFS(individuals!$B:$B,$A92,individuals!$L:$L,D$84)</f>
        <v>41</v>
      </c>
      <c r="E92" s="53" t="n">
        <f aca="false">COUNTIFS(individuals!$B:$B,$A92,individuals!$L:$L,E$84)</f>
        <v>3</v>
      </c>
      <c r="F92" s="54" t="n">
        <f aca="false">SUM(B92:E92)</f>
        <v>47</v>
      </c>
      <c r="I92" s="50"/>
      <c r="J92" s="50"/>
      <c r="K92" s="50"/>
      <c r="L92" s="50"/>
      <c r="M92" s="50"/>
      <c r="N92" s="50"/>
      <c r="O92" s="50"/>
      <c r="P92" s="50"/>
      <c r="Q92" s="50"/>
      <c r="R92" s="50"/>
      <c r="S92" s="50"/>
      <c r="T92" s="50"/>
      <c r="U92" s="50"/>
      <c r="V92" s="50"/>
      <c r="W92" s="50"/>
      <c r="X92" s="50"/>
      <c r="Y92" s="50"/>
      <c r="Z92" s="50"/>
      <c r="AA92" s="50"/>
      <c r="AB92" s="50"/>
      <c r="AC92" s="50"/>
      <c r="AD92" s="50"/>
      <c r="AE92" s="50"/>
    </row>
    <row r="93" customFormat="false" ht="16.55" hidden="false" customHeight="true" outlineLevel="0" collapsed="false">
      <c r="A93" s="52" t="s">
        <v>2476</v>
      </c>
      <c r="B93" s="53" t="n">
        <f aca="false">COUNTIFS(individuals!$B:$B,$A93,individuals!$L:$L,B$84)</f>
        <v>3</v>
      </c>
      <c r="C93" s="53" t="n">
        <f aca="false">COUNTIFS(individuals!$B:$B,$A93,individuals!$L:$L,C$84)</f>
        <v>1</v>
      </c>
      <c r="D93" s="53" t="n">
        <f aca="false">COUNTIFS(individuals!$B:$B,$A93,individuals!$L:$L,D$84)</f>
        <v>31</v>
      </c>
      <c r="E93" s="53" t="n">
        <f aca="false">COUNTIFS(individuals!$B:$B,$A93,individuals!$L:$L,E$84)</f>
        <v>2</v>
      </c>
      <c r="F93" s="54" t="n">
        <f aca="false">SUM(B93:E93)</f>
        <v>37</v>
      </c>
      <c r="I93" s="50"/>
      <c r="J93" s="50"/>
      <c r="K93" s="50"/>
      <c r="L93" s="50"/>
      <c r="M93" s="50"/>
      <c r="N93" s="50"/>
      <c r="O93" s="50"/>
      <c r="P93" s="50"/>
      <c r="Q93" s="50"/>
      <c r="R93" s="50"/>
      <c r="S93" s="50"/>
      <c r="T93" s="50"/>
      <c r="U93" s="50"/>
      <c r="V93" s="50"/>
      <c r="W93" s="50"/>
      <c r="X93" s="50"/>
      <c r="Y93" s="50"/>
      <c r="Z93" s="50"/>
      <c r="AA93" s="50"/>
      <c r="AB93" s="50"/>
      <c r="AC93" s="50"/>
      <c r="AD93" s="50"/>
      <c r="AE93" s="50"/>
    </row>
    <row r="94" customFormat="false" ht="16.55" hidden="false" customHeight="true" outlineLevel="0" collapsed="false">
      <c r="A94" s="52" t="s">
        <v>2772</v>
      </c>
      <c r="B94" s="53" t="n">
        <f aca="false">COUNTIFS(individuals!$B:$B,$A94,individuals!$L:$L,B$84)</f>
        <v>4</v>
      </c>
      <c r="C94" s="53" t="n">
        <f aca="false">COUNTIFS(individuals!$B:$B,$A94,individuals!$L:$L,C$84)</f>
        <v>1</v>
      </c>
      <c r="D94" s="53" t="n">
        <f aca="false">COUNTIFS(individuals!$B:$B,$A94,individuals!$L:$L,D$84)</f>
        <v>29</v>
      </c>
      <c r="E94" s="53" t="n">
        <f aca="false">COUNTIFS(individuals!$B:$B,$A94,individuals!$L:$L,E$84)</f>
        <v>0</v>
      </c>
      <c r="F94" s="54" t="n">
        <f aca="false">SUM(B94:E94)</f>
        <v>34</v>
      </c>
      <c r="I94" s="50"/>
      <c r="J94" s="50"/>
      <c r="K94" s="50"/>
      <c r="L94" s="50"/>
      <c r="M94" s="50"/>
      <c r="N94" s="50"/>
      <c r="O94" s="50"/>
      <c r="P94" s="50"/>
      <c r="Q94" s="50"/>
      <c r="R94" s="50"/>
      <c r="S94" s="50"/>
      <c r="T94" s="50"/>
      <c r="U94" s="50"/>
      <c r="V94" s="50"/>
      <c r="W94" s="50"/>
      <c r="X94" s="50"/>
      <c r="Y94" s="50"/>
      <c r="Z94" s="50"/>
      <c r="AA94" s="50"/>
      <c r="AB94" s="50"/>
      <c r="AC94" s="50"/>
      <c r="AD94" s="50"/>
      <c r="AE94" s="50"/>
    </row>
    <row r="95" customFormat="false" ht="16.55" hidden="false" customHeight="true" outlineLevel="0" collapsed="false">
      <c r="A95" s="52" t="s">
        <v>2995</v>
      </c>
      <c r="B95" s="54" t="n">
        <f aca="false">SUM(B85:B94)</f>
        <v>40</v>
      </c>
      <c r="C95" s="54" t="n">
        <f aca="false">SUM(C85:C94)</f>
        <v>7</v>
      </c>
      <c r="D95" s="54" t="n">
        <f aca="false">SUM(D85:D94)</f>
        <v>298</v>
      </c>
      <c r="E95" s="54" t="n">
        <f aca="false">SUM(E85:E94)</f>
        <v>26</v>
      </c>
      <c r="F95" s="54" t="n">
        <f aca="false">SUM(B95:E95)</f>
        <v>371</v>
      </c>
      <c r="I95" s="50"/>
      <c r="J95" s="50"/>
      <c r="K95" s="50"/>
      <c r="L95" s="50"/>
      <c r="M95" s="50"/>
      <c r="N95" s="50"/>
      <c r="O95" s="50"/>
      <c r="P95" s="50"/>
      <c r="Q95" s="50"/>
      <c r="R95" s="50"/>
      <c r="S95" s="50"/>
      <c r="T95" s="50"/>
      <c r="U95" s="50"/>
      <c r="V95" s="50"/>
      <c r="W95" s="50"/>
      <c r="X95" s="50"/>
      <c r="Y95" s="50"/>
      <c r="Z95" s="50"/>
      <c r="AA95" s="50"/>
      <c r="AB95" s="50"/>
      <c r="AC95" s="50"/>
      <c r="AD95" s="50"/>
      <c r="AE95" s="50"/>
    </row>
    <row r="96" customFormat="false" ht="16.55" hidden="false" customHeight="true" outlineLevel="0" collapsed="false">
      <c r="H96" s="50"/>
      <c r="I96" s="50"/>
      <c r="J96" s="50"/>
      <c r="K96" s="50"/>
      <c r="L96" s="50"/>
      <c r="M96" s="50"/>
      <c r="N96" s="50"/>
      <c r="O96" s="50"/>
      <c r="P96" s="50"/>
      <c r="Q96" s="50"/>
      <c r="R96" s="50"/>
      <c r="S96" s="50"/>
      <c r="T96" s="50"/>
      <c r="U96" s="50"/>
      <c r="V96" s="50"/>
      <c r="W96" s="50"/>
      <c r="X96" s="50"/>
      <c r="Y96" s="50"/>
      <c r="Z96" s="50"/>
      <c r="AA96" s="50"/>
      <c r="AB96" s="50"/>
      <c r="AC96" s="50"/>
      <c r="AD96" s="50"/>
      <c r="AE96" s="50"/>
    </row>
    <row r="97" customFormat="false" ht="16.55" hidden="false" customHeight="true" outlineLevel="0" collapsed="false">
      <c r="H97" s="50"/>
      <c r="I97" s="50"/>
      <c r="J97" s="50"/>
      <c r="K97" s="50"/>
      <c r="L97" s="50"/>
      <c r="M97" s="50"/>
      <c r="N97" s="50"/>
      <c r="O97" s="50"/>
      <c r="P97" s="50"/>
      <c r="Q97" s="50"/>
      <c r="R97" s="50"/>
      <c r="S97" s="50"/>
      <c r="T97" s="50"/>
      <c r="U97" s="50"/>
      <c r="V97" s="50"/>
      <c r="W97" s="50"/>
      <c r="X97" s="50"/>
      <c r="Y97" s="50"/>
      <c r="Z97" s="50"/>
      <c r="AA97" s="50"/>
      <c r="AB97" s="50"/>
      <c r="AC97" s="50"/>
      <c r="AD97" s="50"/>
      <c r="AE97" s="50"/>
    </row>
    <row r="98" customFormat="false" ht="16.55" hidden="false" customHeight="true" outlineLevel="0" collapsed="false">
      <c r="A98" s="49" t="s">
        <v>2993</v>
      </c>
      <c r="B98" s="49"/>
      <c r="C98" s="49"/>
      <c r="D98" s="49"/>
      <c r="E98" s="49"/>
      <c r="M98" s="50"/>
      <c r="N98" s="50"/>
      <c r="O98" s="50"/>
      <c r="P98" s="50"/>
      <c r="Q98" s="50"/>
      <c r="R98" s="50"/>
      <c r="S98" s="50"/>
      <c r="T98" s="50"/>
      <c r="U98" s="50"/>
      <c r="V98" s="50"/>
      <c r="W98" s="50"/>
      <c r="X98" s="50"/>
      <c r="Y98" s="50"/>
      <c r="Z98" s="50"/>
      <c r="AA98" s="50"/>
      <c r="AB98" s="50"/>
      <c r="AC98" s="50"/>
      <c r="AD98" s="50"/>
      <c r="AE98" s="50"/>
    </row>
    <row r="99" customFormat="false" ht="16.55" hidden="false" customHeight="true" outlineLevel="0" collapsed="false">
      <c r="A99" s="51" t="s">
        <v>3006</v>
      </c>
      <c r="B99" s="51"/>
      <c r="C99" s="51"/>
      <c r="D99" s="51"/>
      <c r="E99" s="51"/>
      <c r="H99" s="50"/>
      <c r="I99" s="50"/>
      <c r="J99" s="50"/>
      <c r="K99" s="50"/>
      <c r="L99" s="50"/>
      <c r="M99" s="50"/>
      <c r="N99" s="50"/>
      <c r="O99" s="50"/>
      <c r="P99" s="50"/>
      <c r="Q99" s="50"/>
      <c r="R99" s="50"/>
      <c r="S99" s="50"/>
      <c r="T99" s="50"/>
      <c r="U99" s="50"/>
      <c r="V99" s="50"/>
      <c r="W99" s="50"/>
      <c r="X99" s="50"/>
      <c r="Y99" s="50"/>
      <c r="Z99" s="50"/>
      <c r="AA99" s="50"/>
      <c r="AB99" s="50"/>
      <c r="AC99" s="50"/>
      <c r="AD99" s="50"/>
      <c r="AE99" s="50"/>
    </row>
    <row r="100" customFormat="false" ht="16.55" hidden="false" customHeight="true" outlineLevel="0" collapsed="false">
      <c r="A100" s="52" t="s">
        <v>8</v>
      </c>
      <c r="B100" s="52" t="s">
        <v>68</v>
      </c>
      <c r="C100" s="52" t="s">
        <v>184</v>
      </c>
      <c r="D100" s="52" t="s">
        <v>114</v>
      </c>
      <c r="E100" s="52" t="s">
        <v>2995</v>
      </c>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row>
    <row r="101" customFormat="false" ht="16.55" hidden="false" customHeight="true" outlineLevel="0" collapsed="false">
      <c r="A101" s="52" t="s">
        <v>58</v>
      </c>
      <c r="B101" s="53" t="n">
        <f aca="false">COUNTIFS(individuals!$B:$B,$A101,individuals!$N:$N,B$100)</f>
        <v>34</v>
      </c>
      <c r="C101" s="53" t="n">
        <f aca="false">COUNTIFS(individuals!$B:$B,$A101,individuals!$N:$N,C$100)</f>
        <v>2</v>
      </c>
      <c r="D101" s="53" t="n">
        <f aca="false">COUNTIFS(individuals!$B:$B,$A101,individuals!$N:$N,D$100)</f>
        <v>2</v>
      </c>
      <c r="E101" s="54" t="n">
        <f aca="false">SUM(B101:D101)</f>
        <v>38</v>
      </c>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row>
    <row r="102" customFormat="false" ht="16.55" hidden="false" customHeight="true" outlineLevel="0" collapsed="false">
      <c r="A102" s="52" t="s">
        <v>460</v>
      </c>
      <c r="B102" s="53" t="n">
        <f aca="false">COUNTIFS(individuals!$B:$B,$A102,individuals!$N:$N,B$100)</f>
        <v>35</v>
      </c>
      <c r="C102" s="53" t="n">
        <f aca="false">COUNTIFS(individuals!$B:$B,$A102,individuals!$N:$N,C$100)</f>
        <v>1</v>
      </c>
      <c r="D102" s="53" t="n">
        <f aca="false">COUNTIFS(individuals!$B:$B,$A102,individuals!$N:$N,D$100)</f>
        <v>1</v>
      </c>
      <c r="E102" s="54" t="n">
        <f aca="false">SUM(B102:D102)</f>
        <v>37</v>
      </c>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row>
    <row r="103" customFormat="false" ht="16.55" hidden="false" customHeight="true" outlineLevel="0" collapsed="false">
      <c r="A103" s="52" t="s">
        <v>267</v>
      </c>
      <c r="B103" s="53" t="n">
        <f aca="false">COUNTIFS(individuals!$B:$B,$A103,individuals!$N:$N,B$100)</f>
        <v>40</v>
      </c>
      <c r="C103" s="53" t="n">
        <f aca="false">COUNTIFS(individuals!$B:$B,$A103,individuals!$N:$N,C$100)</f>
        <v>3</v>
      </c>
      <c r="D103" s="53" t="n">
        <f aca="false">COUNTIFS(individuals!$B:$B,$A103,individuals!$N:$N,D$100)</f>
        <v>6</v>
      </c>
      <c r="E103" s="54" t="n">
        <f aca="false">SUM(B103:D103)</f>
        <v>49</v>
      </c>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row>
    <row r="104" customFormat="false" ht="16.55" hidden="false" customHeight="true" outlineLevel="0" collapsed="false">
      <c r="A104" s="52" t="s">
        <v>1157</v>
      </c>
      <c r="B104" s="53" t="n">
        <f aca="false">COUNTIFS(individuals!$B:$B,$A104,individuals!$N:$N,B$100)</f>
        <v>34</v>
      </c>
      <c r="C104" s="53" t="n">
        <f aca="false">COUNTIFS(individuals!$B:$B,$A104,individuals!$N:$N,C$100)</f>
        <v>3</v>
      </c>
      <c r="D104" s="53" t="n">
        <f aca="false">COUNTIFS(individuals!$B:$B,$A104,individuals!$N:$N,D$100)</f>
        <v>2</v>
      </c>
      <c r="E104" s="54" t="n">
        <f aca="false">SUM(B104:D104)</f>
        <v>39</v>
      </c>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row>
    <row r="105" customFormat="false" ht="16.55" hidden="false" customHeight="true" outlineLevel="0" collapsed="false">
      <c r="A105" s="52" t="s">
        <v>1432</v>
      </c>
      <c r="B105" s="53" t="n">
        <f aca="false">COUNTIFS(individuals!$B:$B,$A105,individuals!$N:$N,B$100)</f>
        <v>29</v>
      </c>
      <c r="C105" s="53" t="n">
        <f aca="false">COUNTIFS(individuals!$B:$B,$A105,individuals!$N:$N,C$100)</f>
        <v>2</v>
      </c>
      <c r="D105" s="53" t="n">
        <f aca="false">COUNTIFS(individuals!$B:$B,$A105,individuals!$N:$N,D$100)</f>
        <v>0</v>
      </c>
      <c r="E105" s="54" t="n">
        <f aca="false">SUM(B105:D105)</f>
        <v>31</v>
      </c>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row>
    <row r="106" customFormat="false" ht="16.55" hidden="false" customHeight="true" outlineLevel="0" collapsed="false">
      <c r="A106" s="52" t="s">
        <v>1686</v>
      </c>
      <c r="B106" s="53" t="n">
        <f aca="false">COUNTIFS(individuals!$B:$B,$A106,individuals!$N:$N,B$100)</f>
        <v>30</v>
      </c>
      <c r="C106" s="53" t="n">
        <f aca="false">COUNTIFS(individuals!$B:$B,$A106,individuals!$N:$N,C$100)</f>
        <v>5</v>
      </c>
      <c r="D106" s="53" t="n">
        <f aca="false">COUNTIFS(individuals!$B:$B,$A106,individuals!$N:$N,D$100)</f>
        <v>0</v>
      </c>
      <c r="E106" s="54" t="n">
        <f aca="false">SUM(B106:D106)</f>
        <v>35</v>
      </c>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row>
    <row r="107" customFormat="false" ht="16.55" hidden="false" customHeight="true" outlineLevel="0" collapsed="false">
      <c r="A107" s="52" t="s">
        <v>1967</v>
      </c>
      <c r="B107" s="53" t="n">
        <f aca="false">COUNTIFS(individuals!$B:$B,$A107,individuals!$N:$N,B$100)</f>
        <v>20</v>
      </c>
      <c r="C107" s="53" t="n">
        <f aca="false">COUNTIFS(individuals!$B:$B,$A107,individuals!$N:$N,C$100)</f>
        <v>2</v>
      </c>
      <c r="D107" s="53" t="n">
        <f aca="false">COUNTIFS(individuals!$B:$B,$A107,individuals!$N:$N,D$100)</f>
        <v>2</v>
      </c>
      <c r="E107" s="54" t="n">
        <f aca="false">SUM(B107:D107)</f>
        <v>24</v>
      </c>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row>
    <row r="108" customFormat="false" ht="16.55" hidden="false" customHeight="true" outlineLevel="0" collapsed="false">
      <c r="A108" s="52" t="s">
        <v>2150</v>
      </c>
      <c r="B108" s="53" t="n">
        <f aca="false">COUNTIFS(individuals!$B:$B,$A108,individuals!$N:$N,B$100)</f>
        <v>44</v>
      </c>
      <c r="C108" s="53" t="n">
        <f aca="false">COUNTIFS(individuals!$B:$B,$A108,individuals!$N:$N,C$100)</f>
        <v>2</v>
      </c>
      <c r="D108" s="53" t="n">
        <f aca="false">COUNTIFS(individuals!$B:$B,$A108,individuals!$N:$N,D$100)</f>
        <v>1</v>
      </c>
      <c r="E108" s="54" t="n">
        <f aca="false">SUM(B108:D108)</f>
        <v>47</v>
      </c>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row>
    <row r="109" customFormat="false" ht="16.55" hidden="false" customHeight="true" outlineLevel="0" collapsed="false">
      <c r="A109" s="52" t="s">
        <v>2476</v>
      </c>
      <c r="B109" s="53" t="n">
        <f aca="false">COUNTIFS(individuals!$B:$B,$A109,individuals!$N:$N,B$100)</f>
        <v>34</v>
      </c>
      <c r="C109" s="53" t="n">
        <f aca="false">COUNTIFS(individuals!$B:$B,$A109,individuals!$N:$N,C$100)</f>
        <v>3</v>
      </c>
      <c r="D109" s="53" t="n">
        <f aca="false">COUNTIFS(individuals!$B:$B,$A109,individuals!$N:$N,D$100)</f>
        <v>0</v>
      </c>
      <c r="E109" s="54" t="n">
        <f aca="false">SUM(B109:D109)</f>
        <v>37</v>
      </c>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row>
    <row r="110" customFormat="false" ht="16.55" hidden="false" customHeight="true" outlineLevel="0" collapsed="false">
      <c r="A110" s="52" t="s">
        <v>2772</v>
      </c>
      <c r="B110" s="53" t="n">
        <f aca="false">COUNTIFS(individuals!$B:$B,$A110,individuals!$N:$N,B$100)</f>
        <v>31</v>
      </c>
      <c r="C110" s="53" t="n">
        <f aca="false">COUNTIFS(individuals!$B:$B,$A110,individuals!$N:$N,C$100)</f>
        <v>3</v>
      </c>
      <c r="D110" s="53" t="n">
        <f aca="false">COUNTIFS(individuals!$B:$B,$A110,individuals!$N:$N,D$100)</f>
        <v>0</v>
      </c>
      <c r="E110" s="54" t="n">
        <f aca="false">SUM(B110:D110)</f>
        <v>34</v>
      </c>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row>
    <row r="111" customFormat="false" ht="16.55" hidden="false" customHeight="true" outlineLevel="0" collapsed="false">
      <c r="A111" s="52" t="s">
        <v>2995</v>
      </c>
      <c r="B111" s="54" t="n">
        <f aca="false">SUM(B101:B110)</f>
        <v>331</v>
      </c>
      <c r="C111" s="54" t="n">
        <f aca="false">SUM(C101:C110)</f>
        <v>26</v>
      </c>
      <c r="D111" s="54" t="n">
        <f aca="false">SUM(D101:D110)</f>
        <v>14</v>
      </c>
      <c r="E111" s="54" t="n">
        <f aca="false">SUM(B111:D111)</f>
        <v>371</v>
      </c>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row>
    <row r="112" customFormat="false" ht="16.55" hidden="false" customHeight="true" outlineLevel="0" collapsed="false">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row>
    <row r="113" customFormat="false" ht="16.55" hidden="false" customHeight="true" outlineLevel="0" collapsed="false">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row>
    <row r="114" customFormat="false" ht="16.55" hidden="false" customHeight="true" outlineLevel="0" collapsed="false">
      <c r="A114" s="59" t="s">
        <v>2993</v>
      </c>
      <c r="B114" s="59"/>
      <c r="C114" s="59"/>
      <c r="D114" s="59"/>
      <c r="E114" s="59"/>
      <c r="F114" s="59"/>
      <c r="G114" s="59"/>
      <c r="H114" s="59"/>
      <c r="M114" s="50"/>
      <c r="N114" s="50"/>
      <c r="O114" s="50"/>
      <c r="P114" s="50"/>
      <c r="Q114" s="50"/>
      <c r="R114" s="50"/>
      <c r="S114" s="50"/>
      <c r="T114" s="50"/>
      <c r="U114" s="50"/>
      <c r="V114" s="50"/>
      <c r="W114" s="50"/>
      <c r="X114" s="50"/>
      <c r="Y114" s="50"/>
      <c r="Z114" s="50"/>
      <c r="AA114" s="50"/>
      <c r="AB114" s="50"/>
      <c r="AC114" s="50"/>
      <c r="AD114" s="50"/>
      <c r="AE114" s="50"/>
    </row>
    <row r="115" customFormat="false" ht="16.55" hidden="false" customHeight="true" outlineLevel="0" collapsed="false">
      <c r="A115" s="6" t="s">
        <v>3007</v>
      </c>
      <c r="B115" s="6"/>
      <c r="C115" s="6"/>
      <c r="D115" s="6"/>
      <c r="E115" s="6"/>
      <c r="F115" s="6"/>
      <c r="G115" s="6"/>
      <c r="H115" s="6"/>
      <c r="K115" s="50"/>
      <c r="L115" s="50"/>
      <c r="M115" s="50"/>
      <c r="N115" s="50"/>
      <c r="O115" s="50"/>
      <c r="P115" s="50"/>
      <c r="Q115" s="50"/>
      <c r="R115" s="50"/>
      <c r="S115" s="50"/>
      <c r="T115" s="50"/>
      <c r="U115" s="50"/>
      <c r="V115" s="50"/>
      <c r="W115" s="50"/>
      <c r="X115" s="50"/>
      <c r="Y115" s="50"/>
      <c r="Z115" s="50"/>
      <c r="AA115" s="50"/>
      <c r="AB115" s="50"/>
      <c r="AC115" s="50"/>
      <c r="AD115" s="50"/>
      <c r="AE115" s="50"/>
    </row>
    <row r="116" customFormat="false" ht="16.55" hidden="false" customHeight="true" outlineLevel="0" collapsed="false">
      <c r="A116" s="65"/>
      <c r="B116" s="61" t="s">
        <v>3008</v>
      </c>
      <c r="C116" s="61"/>
      <c r="D116" s="61" t="s">
        <v>3009</v>
      </c>
      <c r="E116" s="61" t="s">
        <v>3010</v>
      </c>
      <c r="F116" s="61"/>
      <c r="G116" s="61" t="s">
        <v>3011</v>
      </c>
      <c r="H116" s="61" t="s">
        <v>2995</v>
      </c>
      <c r="K116" s="50"/>
      <c r="L116" s="50"/>
      <c r="M116" s="50"/>
      <c r="N116" s="50"/>
      <c r="O116" s="50"/>
      <c r="P116" s="50"/>
      <c r="Q116" s="50"/>
      <c r="R116" s="50"/>
      <c r="S116" s="50"/>
      <c r="T116" s="50"/>
      <c r="U116" s="50"/>
      <c r="V116" s="50"/>
      <c r="W116" s="50"/>
      <c r="X116" s="50"/>
      <c r="Y116" s="50"/>
      <c r="Z116" s="50"/>
      <c r="AA116" s="50"/>
      <c r="AB116" s="50"/>
      <c r="AC116" s="50"/>
      <c r="AD116" s="50"/>
      <c r="AE116" s="50"/>
    </row>
    <row r="117" customFormat="false" ht="16.55" hidden="false" customHeight="true" outlineLevel="0" collapsed="false">
      <c r="A117" s="61" t="s">
        <v>8</v>
      </c>
      <c r="B117" s="61" t="s">
        <v>70</v>
      </c>
      <c r="C117" s="61" t="s">
        <v>73</v>
      </c>
      <c r="D117" s="61"/>
      <c r="E117" s="61" t="s">
        <v>70</v>
      </c>
      <c r="F117" s="61" t="s">
        <v>73</v>
      </c>
      <c r="G117" s="61"/>
      <c r="H117" s="61"/>
      <c r="K117" s="50"/>
      <c r="L117" s="50"/>
      <c r="M117" s="50"/>
      <c r="N117" s="50"/>
      <c r="O117" s="50"/>
      <c r="P117" s="50"/>
      <c r="Q117" s="50"/>
      <c r="R117" s="50"/>
      <c r="S117" s="50"/>
      <c r="T117" s="50"/>
      <c r="U117" s="50"/>
      <c r="V117" s="50"/>
      <c r="W117" s="50"/>
      <c r="X117" s="50"/>
      <c r="Y117" s="50"/>
      <c r="Z117" s="50"/>
      <c r="AA117" s="50"/>
      <c r="AB117" s="50"/>
      <c r="AC117" s="50"/>
      <c r="AD117" s="50"/>
      <c r="AE117" s="50"/>
    </row>
    <row r="118" customFormat="false" ht="16.55" hidden="false" customHeight="true" outlineLevel="0" collapsed="false">
      <c r="A118" s="61" t="s">
        <v>58</v>
      </c>
      <c r="B118" s="63" t="n">
        <f aca="false">COUNTIFS(individuals!$B:$B,$A118,individuals!$AD:$AD,B$117)</f>
        <v>0</v>
      </c>
      <c r="C118" s="63" t="n">
        <f aca="false">COUNTIFS(individuals!$B:$B,$A118,individuals!$AD:$AD,C$117)</f>
        <v>7</v>
      </c>
      <c r="D118" s="66" t="n">
        <f aca="false">SUM(B118:C118)</f>
        <v>7</v>
      </c>
      <c r="E118" s="63" t="n">
        <f aca="false">COUNTIFS(individuals!$B:$B,$A118,individuals!$S:$S,E$117)</f>
        <v>2</v>
      </c>
      <c r="F118" s="63" t="n">
        <f aca="false">COUNTIFS(individuals!$B:$B,$A118,individuals!$S:$S,F$117)</f>
        <v>29</v>
      </c>
      <c r="G118" s="66" t="n">
        <f aca="false">SUM(E118:F118)</f>
        <v>31</v>
      </c>
      <c r="H118" s="64" t="n">
        <f aca="false">SUM(D118,G118)</f>
        <v>38</v>
      </c>
      <c r="K118" s="50"/>
      <c r="L118" s="50"/>
      <c r="M118" s="50"/>
      <c r="N118" s="50"/>
      <c r="O118" s="50"/>
      <c r="P118" s="50"/>
      <c r="Q118" s="50"/>
      <c r="R118" s="50"/>
      <c r="S118" s="50"/>
      <c r="T118" s="50"/>
      <c r="U118" s="50"/>
      <c r="V118" s="50"/>
      <c r="W118" s="50"/>
      <c r="X118" s="50"/>
      <c r="Y118" s="50"/>
      <c r="Z118" s="50"/>
      <c r="AA118" s="50"/>
      <c r="AB118" s="50"/>
      <c r="AC118" s="50"/>
      <c r="AD118" s="50"/>
      <c r="AE118" s="50"/>
    </row>
    <row r="119" customFormat="false" ht="16.55" hidden="false" customHeight="true" outlineLevel="0" collapsed="false">
      <c r="A119" s="61" t="s">
        <v>460</v>
      </c>
      <c r="B119" s="63" t="n">
        <f aca="false">COUNTIFS(individuals!$B:$B,$A119,individuals!$AD:$AD,B$117)</f>
        <v>0</v>
      </c>
      <c r="C119" s="63" t="n">
        <f aca="false">COUNTIFS(individuals!$B:$B,$A119,individuals!$AD:$AD,C$117)</f>
        <v>2</v>
      </c>
      <c r="D119" s="66" t="n">
        <f aca="false">SUM(B119:C119)</f>
        <v>2</v>
      </c>
      <c r="E119" s="63" t="n">
        <f aca="false">COUNTIFS(individuals!$B:$B,$A119,individuals!$S:$S,E$117)</f>
        <v>4</v>
      </c>
      <c r="F119" s="63" t="n">
        <f aca="false">COUNTIFS(individuals!$B:$B,$A119,individuals!$S:$S,F$117)</f>
        <v>31</v>
      </c>
      <c r="G119" s="66" t="n">
        <f aca="false">SUM(E119:F119)</f>
        <v>35</v>
      </c>
      <c r="H119" s="64" t="n">
        <f aca="false">SUM(D119,G119)</f>
        <v>37</v>
      </c>
      <c r="K119" s="50"/>
      <c r="L119" s="50"/>
      <c r="M119" s="50"/>
      <c r="N119" s="50"/>
      <c r="O119" s="50"/>
      <c r="P119" s="50"/>
      <c r="Q119" s="50"/>
      <c r="R119" s="50"/>
      <c r="S119" s="50"/>
      <c r="T119" s="50"/>
      <c r="U119" s="50"/>
      <c r="V119" s="50"/>
      <c r="W119" s="50"/>
      <c r="X119" s="50"/>
      <c r="Y119" s="50"/>
      <c r="Z119" s="50"/>
      <c r="AA119" s="50"/>
      <c r="AB119" s="50"/>
      <c r="AC119" s="50"/>
      <c r="AD119" s="50"/>
      <c r="AE119" s="50"/>
    </row>
    <row r="120" customFormat="false" ht="16.55" hidden="false" customHeight="true" outlineLevel="0" collapsed="false">
      <c r="A120" s="61" t="s">
        <v>267</v>
      </c>
      <c r="B120" s="63" t="n">
        <f aca="false">COUNTIFS(individuals!$B:$B,$A120,individuals!$AD:$AD,B$117)</f>
        <v>0</v>
      </c>
      <c r="C120" s="63" t="n">
        <f aca="false">COUNTIFS(individuals!$B:$B,$A120,individuals!$AD:$AD,C$117)</f>
        <v>3</v>
      </c>
      <c r="D120" s="66" t="n">
        <f aca="false">SUM(B120:C120)</f>
        <v>3</v>
      </c>
      <c r="E120" s="63" t="n">
        <f aca="false">COUNTIFS(individuals!$B:$B,$A120,individuals!$S:$S,E$117)</f>
        <v>2</v>
      </c>
      <c r="F120" s="63" t="n">
        <f aca="false">COUNTIFS(individuals!$B:$B,$A120,individuals!$S:$S,F$117)</f>
        <v>44</v>
      </c>
      <c r="G120" s="66" t="n">
        <f aca="false">SUM(E120:F120)</f>
        <v>46</v>
      </c>
      <c r="H120" s="64" t="n">
        <f aca="false">SUM(D120,G120)</f>
        <v>49</v>
      </c>
      <c r="K120" s="50"/>
      <c r="L120" s="50"/>
      <c r="M120" s="50"/>
      <c r="N120" s="50"/>
      <c r="O120" s="50"/>
      <c r="P120" s="50"/>
      <c r="Q120" s="50"/>
      <c r="R120" s="50"/>
      <c r="S120" s="50"/>
      <c r="T120" s="50"/>
      <c r="U120" s="50"/>
      <c r="V120" s="50"/>
      <c r="W120" s="50"/>
      <c r="X120" s="50"/>
      <c r="Y120" s="50"/>
      <c r="Z120" s="50"/>
      <c r="AA120" s="50"/>
      <c r="AB120" s="50"/>
      <c r="AC120" s="50"/>
      <c r="AD120" s="50"/>
      <c r="AE120" s="50"/>
    </row>
    <row r="121" customFormat="false" ht="16.55" hidden="false" customHeight="true" outlineLevel="0" collapsed="false">
      <c r="A121" s="61" t="s">
        <v>1157</v>
      </c>
      <c r="B121" s="63" t="n">
        <f aca="false">COUNTIFS(individuals!$B:$B,$A121,individuals!$AD:$AD,B$117)</f>
        <v>0</v>
      </c>
      <c r="C121" s="63" t="n">
        <f aca="false">COUNTIFS(individuals!$B:$B,$A121,individuals!$AD:$AD,C$117)</f>
        <v>2</v>
      </c>
      <c r="D121" s="66" t="n">
        <f aca="false">SUM(B121:C121)</f>
        <v>2</v>
      </c>
      <c r="E121" s="63" t="n">
        <f aca="false">COUNTIFS(individuals!$B:$B,$A121,individuals!$S:$S,E$117)</f>
        <v>2</v>
      </c>
      <c r="F121" s="63" t="n">
        <f aca="false">COUNTIFS(individuals!$B:$B,$A121,individuals!$S:$S,F$117)</f>
        <v>35</v>
      </c>
      <c r="G121" s="66" t="n">
        <f aca="false">SUM(E121:F121)</f>
        <v>37</v>
      </c>
      <c r="H121" s="64" t="n">
        <f aca="false">SUM(D121,G121)</f>
        <v>39</v>
      </c>
      <c r="K121" s="50"/>
      <c r="L121" s="50"/>
      <c r="M121" s="50"/>
      <c r="N121" s="50"/>
      <c r="O121" s="50"/>
      <c r="P121" s="50"/>
      <c r="Q121" s="50"/>
      <c r="R121" s="50"/>
      <c r="S121" s="50"/>
      <c r="T121" s="50"/>
      <c r="U121" s="50"/>
      <c r="V121" s="50"/>
      <c r="W121" s="50"/>
      <c r="X121" s="50"/>
      <c r="Y121" s="50"/>
      <c r="Z121" s="50"/>
      <c r="AA121" s="50"/>
      <c r="AB121" s="50"/>
      <c r="AC121" s="50"/>
      <c r="AD121" s="50"/>
      <c r="AE121" s="50"/>
    </row>
    <row r="122" customFormat="false" ht="16.55" hidden="false" customHeight="true" outlineLevel="0" collapsed="false">
      <c r="A122" s="61" t="s">
        <v>1432</v>
      </c>
      <c r="B122" s="63" t="n">
        <f aca="false">COUNTIFS(individuals!$B:$B,$A122,individuals!$AD:$AD,B$117)</f>
        <v>0</v>
      </c>
      <c r="C122" s="63" t="n">
        <f aca="false">COUNTIFS(individuals!$B:$B,$A122,individuals!$AD:$AD,C$117)</f>
        <v>5</v>
      </c>
      <c r="D122" s="66" t="n">
        <f aca="false">SUM(B122:C122)</f>
        <v>5</v>
      </c>
      <c r="E122" s="63" t="n">
        <f aca="false">COUNTIFS(individuals!$B:$B,$A122,individuals!$S:$S,E$117)</f>
        <v>0</v>
      </c>
      <c r="F122" s="63" t="n">
        <f aca="false">COUNTIFS(individuals!$B:$B,$A122,individuals!$S:$S,F$117)</f>
        <v>26</v>
      </c>
      <c r="G122" s="66" t="n">
        <f aca="false">SUM(E122:F122)</f>
        <v>26</v>
      </c>
      <c r="H122" s="64" t="n">
        <f aca="false">SUM(D122,G122)</f>
        <v>31</v>
      </c>
      <c r="K122" s="50"/>
      <c r="L122" s="50"/>
      <c r="M122" s="50"/>
      <c r="N122" s="50"/>
      <c r="O122" s="50"/>
      <c r="P122" s="50"/>
      <c r="Q122" s="50"/>
      <c r="R122" s="50"/>
      <c r="S122" s="50"/>
      <c r="T122" s="50"/>
      <c r="U122" s="50"/>
      <c r="V122" s="50"/>
      <c r="W122" s="50"/>
      <c r="X122" s="50"/>
      <c r="Y122" s="50"/>
      <c r="Z122" s="50"/>
      <c r="AA122" s="50"/>
      <c r="AB122" s="50"/>
      <c r="AC122" s="50"/>
      <c r="AD122" s="50"/>
      <c r="AE122" s="50"/>
    </row>
    <row r="123" customFormat="false" ht="16.55" hidden="false" customHeight="true" outlineLevel="0" collapsed="false">
      <c r="A123" s="61" t="s">
        <v>1686</v>
      </c>
      <c r="B123" s="63" t="n">
        <f aca="false">COUNTIFS(individuals!$B:$B,$A123,individuals!$AD:$AD,B$117)</f>
        <v>0</v>
      </c>
      <c r="C123" s="63" t="n">
        <f aca="false">COUNTIFS(individuals!$B:$B,$A123,individuals!$AD:$AD,C$117)</f>
        <v>2</v>
      </c>
      <c r="D123" s="66" t="n">
        <f aca="false">SUM(B123:C123)</f>
        <v>2</v>
      </c>
      <c r="E123" s="63" t="n">
        <f aca="false">COUNTIFS(individuals!$B:$B,$A123,individuals!$S:$S,E$117)</f>
        <v>2</v>
      </c>
      <c r="F123" s="63" t="n">
        <f aca="false">COUNTIFS(individuals!$B:$B,$A123,individuals!$S:$S,F$117)</f>
        <v>31</v>
      </c>
      <c r="G123" s="66" t="n">
        <f aca="false">SUM(E123:F123)</f>
        <v>33</v>
      </c>
      <c r="H123" s="64" t="n">
        <f aca="false">SUM(D123,G123)</f>
        <v>35</v>
      </c>
      <c r="K123" s="50"/>
      <c r="L123" s="50"/>
      <c r="M123" s="50"/>
      <c r="N123" s="50"/>
      <c r="O123" s="50"/>
      <c r="P123" s="50"/>
      <c r="Q123" s="50"/>
      <c r="R123" s="50"/>
      <c r="S123" s="50"/>
      <c r="T123" s="50"/>
      <c r="U123" s="50"/>
      <c r="V123" s="50"/>
      <c r="W123" s="50"/>
      <c r="X123" s="50"/>
      <c r="Y123" s="50"/>
      <c r="Z123" s="50"/>
      <c r="AA123" s="50"/>
      <c r="AB123" s="50"/>
      <c r="AC123" s="50"/>
      <c r="AD123" s="50"/>
      <c r="AE123" s="50"/>
    </row>
    <row r="124" customFormat="false" ht="16.55" hidden="false" customHeight="true" outlineLevel="0" collapsed="false">
      <c r="A124" s="61" t="s">
        <v>1967</v>
      </c>
      <c r="B124" s="63" t="n">
        <f aca="false">COUNTIFS(individuals!$B:$B,$A124,individuals!$AD:$AD,B$117)</f>
        <v>0</v>
      </c>
      <c r="C124" s="63" t="n">
        <f aca="false">COUNTIFS(individuals!$B:$B,$A124,individuals!$AD:$AD,C$117)</f>
        <v>4</v>
      </c>
      <c r="D124" s="66" t="n">
        <f aca="false">SUM(B124:C124)</f>
        <v>4</v>
      </c>
      <c r="E124" s="63" t="n">
        <f aca="false">COUNTIFS(individuals!$B:$B,$A124,individuals!$S:$S,E$117)</f>
        <v>0</v>
      </c>
      <c r="F124" s="63" t="n">
        <f aca="false">COUNTIFS(individuals!$B:$B,$A124,individuals!$S:$S,F$117)</f>
        <v>20</v>
      </c>
      <c r="G124" s="66" t="n">
        <f aca="false">SUM(E124:F124)</f>
        <v>20</v>
      </c>
      <c r="H124" s="64" t="n">
        <f aca="false">SUM(D124,G124)</f>
        <v>24</v>
      </c>
      <c r="K124" s="50"/>
      <c r="L124" s="50"/>
      <c r="M124" s="50"/>
      <c r="N124" s="50"/>
      <c r="O124" s="50"/>
      <c r="P124" s="50"/>
      <c r="Q124" s="50"/>
      <c r="R124" s="50"/>
      <c r="S124" s="50"/>
      <c r="T124" s="50"/>
      <c r="U124" s="50"/>
      <c r="V124" s="50"/>
      <c r="W124" s="50"/>
      <c r="X124" s="50"/>
      <c r="Y124" s="50"/>
      <c r="Z124" s="50"/>
      <c r="AA124" s="50"/>
      <c r="AB124" s="50"/>
      <c r="AC124" s="50"/>
      <c r="AD124" s="50"/>
      <c r="AE124" s="50"/>
    </row>
    <row r="125" customFormat="false" ht="16.55" hidden="false" customHeight="true" outlineLevel="0" collapsed="false">
      <c r="A125" s="61" t="s">
        <v>2150</v>
      </c>
      <c r="B125" s="63" t="n">
        <f aca="false">COUNTIFS(individuals!$B:$B,$A125,individuals!$AD:$AD,B$117)</f>
        <v>1</v>
      </c>
      <c r="C125" s="63" t="n">
        <f aca="false">COUNTIFS(individuals!$B:$B,$A125,individuals!$AD:$AD,C$117)</f>
        <v>8</v>
      </c>
      <c r="D125" s="66" t="n">
        <f aca="false">SUM(B125:C125)</f>
        <v>9</v>
      </c>
      <c r="E125" s="63" t="n">
        <f aca="false">COUNTIFS(individuals!$B:$B,$A125,individuals!$S:$S,E$117)</f>
        <v>3</v>
      </c>
      <c r="F125" s="63" t="n">
        <f aca="false">COUNTIFS(individuals!$B:$B,$A125,individuals!$S:$S,F$117)</f>
        <v>35</v>
      </c>
      <c r="G125" s="66" t="n">
        <f aca="false">SUM(E125:F125)</f>
        <v>38</v>
      </c>
      <c r="H125" s="64" t="n">
        <f aca="false">SUM(D125,G125)</f>
        <v>47</v>
      </c>
      <c r="K125" s="50"/>
      <c r="L125" s="50"/>
      <c r="M125" s="50"/>
      <c r="N125" s="50"/>
      <c r="O125" s="50"/>
      <c r="P125" s="50"/>
      <c r="Q125" s="50"/>
      <c r="R125" s="50"/>
      <c r="S125" s="50"/>
      <c r="T125" s="50"/>
      <c r="U125" s="50"/>
      <c r="V125" s="50"/>
      <c r="W125" s="50"/>
      <c r="X125" s="50"/>
      <c r="Y125" s="50"/>
      <c r="Z125" s="50"/>
      <c r="AA125" s="50"/>
      <c r="AB125" s="50"/>
      <c r="AC125" s="50"/>
      <c r="AD125" s="50"/>
      <c r="AE125" s="50"/>
    </row>
    <row r="126" customFormat="false" ht="16.55" hidden="false" customHeight="true" outlineLevel="0" collapsed="false">
      <c r="A126" s="61" t="s">
        <v>2476</v>
      </c>
      <c r="B126" s="63" t="n">
        <f aca="false">COUNTIFS(individuals!$B:$B,$A126,individuals!$AD:$AD,B$117)</f>
        <v>0</v>
      </c>
      <c r="C126" s="63" t="n">
        <f aca="false">COUNTIFS(individuals!$B:$B,$A126,individuals!$AD:$AD,C$117)</f>
        <v>8</v>
      </c>
      <c r="D126" s="66" t="n">
        <f aca="false">SUM(B126:C126)</f>
        <v>8</v>
      </c>
      <c r="E126" s="63" t="n">
        <f aca="false">COUNTIFS(individuals!$B:$B,$A126,individuals!$S:$S,E$117)</f>
        <v>2</v>
      </c>
      <c r="F126" s="63" t="n">
        <f aca="false">COUNTIFS(individuals!$B:$B,$A126,individuals!$S:$S,F$117)</f>
        <v>27</v>
      </c>
      <c r="G126" s="66" t="n">
        <f aca="false">SUM(E126:F126)</f>
        <v>29</v>
      </c>
      <c r="H126" s="64" t="n">
        <f aca="false">SUM(D126,G126)</f>
        <v>37</v>
      </c>
      <c r="K126" s="50"/>
      <c r="L126" s="50"/>
      <c r="M126" s="50"/>
      <c r="N126" s="50"/>
      <c r="O126" s="50"/>
      <c r="P126" s="50"/>
      <c r="Q126" s="50"/>
      <c r="R126" s="50"/>
      <c r="S126" s="50"/>
      <c r="T126" s="50"/>
      <c r="U126" s="50"/>
      <c r="V126" s="50"/>
      <c r="W126" s="50"/>
      <c r="X126" s="50"/>
      <c r="Y126" s="50"/>
      <c r="Z126" s="50"/>
      <c r="AA126" s="50"/>
      <c r="AB126" s="50"/>
      <c r="AC126" s="50"/>
      <c r="AD126" s="50"/>
      <c r="AE126" s="50"/>
    </row>
    <row r="127" customFormat="false" ht="16.55" hidden="false" customHeight="true" outlineLevel="0" collapsed="false">
      <c r="A127" s="61" t="s">
        <v>2772</v>
      </c>
      <c r="B127" s="63" t="n">
        <f aca="false">COUNTIFS(individuals!$B:$B,$A127,individuals!$AD:$AD,B$117)</f>
        <v>0</v>
      </c>
      <c r="C127" s="63" t="n">
        <f aca="false">COUNTIFS(individuals!$B:$B,$A127,individuals!$AD:$AD,C$117)</f>
        <v>4</v>
      </c>
      <c r="D127" s="66" t="n">
        <f aca="false">SUM(B127:C127)</f>
        <v>4</v>
      </c>
      <c r="E127" s="63" t="n">
        <f aca="false">COUNTIFS(individuals!$B:$B,$A127,individuals!$S:$S,E$117)</f>
        <v>2</v>
      </c>
      <c r="F127" s="63" t="n">
        <f aca="false">COUNTIFS(individuals!$B:$B,$A127,individuals!$S:$S,F$117)</f>
        <v>28</v>
      </c>
      <c r="G127" s="66" t="n">
        <f aca="false">SUM(E127:F127)</f>
        <v>30</v>
      </c>
      <c r="H127" s="64" t="n">
        <f aca="false">SUM(D127,G127)</f>
        <v>34</v>
      </c>
      <c r="K127" s="50"/>
      <c r="L127" s="50"/>
      <c r="M127" s="50"/>
      <c r="N127" s="50"/>
      <c r="O127" s="50"/>
      <c r="P127" s="50"/>
      <c r="Q127" s="50"/>
      <c r="R127" s="50"/>
      <c r="S127" s="50"/>
      <c r="T127" s="50"/>
      <c r="U127" s="50"/>
      <c r="V127" s="50"/>
      <c r="W127" s="50"/>
      <c r="X127" s="50"/>
      <c r="Y127" s="50"/>
      <c r="Z127" s="50"/>
      <c r="AA127" s="50"/>
      <c r="AB127" s="50"/>
      <c r="AC127" s="50"/>
      <c r="AD127" s="50"/>
      <c r="AE127" s="50"/>
    </row>
    <row r="128" customFormat="false" ht="16.55" hidden="false" customHeight="true" outlineLevel="0" collapsed="false">
      <c r="A128" s="61" t="s">
        <v>2995</v>
      </c>
      <c r="B128" s="64" t="n">
        <f aca="false">SUM(B118:B127)</f>
        <v>1</v>
      </c>
      <c r="C128" s="64" t="n">
        <f aca="false">SUM(C118:C127)</f>
        <v>45</v>
      </c>
      <c r="D128" s="64" t="n">
        <f aca="false">SUM(B128:C128)</f>
        <v>46</v>
      </c>
      <c r="E128" s="64" t="n">
        <f aca="false">SUM(E118:E127)</f>
        <v>19</v>
      </c>
      <c r="F128" s="64" t="n">
        <f aca="false">SUM(F118:F127)</f>
        <v>306</v>
      </c>
      <c r="G128" s="64" t="n">
        <f aca="false">SUM(G118:G127)</f>
        <v>325</v>
      </c>
      <c r="H128" s="64" t="n">
        <f aca="false">SUM(G128,D128)</f>
        <v>371</v>
      </c>
      <c r="K128" s="50"/>
      <c r="L128" s="50"/>
      <c r="M128" s="50"/>
      <c r="N128" s="50"/>
      <c r="O128" s="50"/>
      <c r="P128" s="50"/>
      <c r="Q128" s="50"/>
      <c r="R128" s="50"/>
      <c r="S128" s="50"/>
      <c r="T128" s="50"/>
      <c r="U128" s="50"/>
      <c r="V128" s="50"/>
      <c r="W128" s="50"/>
      <c r="X128" s="50"/>
      <c r="Y128" s="50"/>
      <c r="Z128" s="50"/>
      <c r="AA128" s="50"/>
      <c r="AB128" s="50"/>
      <c r="AC128" s="50"/>
      <c r="AD128" s="50"/>
      <c r="AE128" s="50"/>
    </row>
    <row r="129" customFormat="false" ht="16.55" hidden="false" customHeight="true" outlineLevel="0" collapsed="false">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row>
    <row r="130" customFormat="false" ht="16.55" hidden="false" customHeight="true" outlineLevel="0" collapsed="false">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row>
    <row r="131" customFormat="false" ht="16.55" hidden="false" customHeight="true" outlineLevel="0" collapsed="false">
      <c r="A131" s="59" t="s">
        <v>2993</v>
      </c>
      <c r="B131" s="59"/>
      <c r="C131" s="59"/>
      <c r="D131" s="59"/>
      <c r="E131" s="59"/>
      <c r="F131" s="59"/>
      <c r="M131" s="50"/>
      <c r="N131" s="50"/>
      <c r="O131" s="50"/>
      <c r="P131" s="50"/>
      <c r="Q131" s="50"/>
      <c r="R131" s="50"/>
      <c r="S131" s="50"/>
      <c r="T131" s="50"/>
      <c r="U131" s="50"/>
      <c r="V131" s="50"/>
      <c r="W131" s="50"/>
      <c r="X131" s="50"/>
      <c r="Y131" s="50"/>
      <c r="Z131" s="50"/>
      <c r="AA131" s="50"/>
      <c r="AB131" s="50"/>
      <c r="AC131" s="50"/>
      <c r="AD131" s="50"/>
      <c r="AE131" s="50"/>
    </row>
    <row r="132" customFormat="false" ht="16.55" hidden="false" customHeight="true" outlineLevel="0" collapsed="false">
      <c r="A132" s="6" t="s">
        <v>3012</v>
      </c>
      <c r="B132" s="6"/>
      <c r="C132" s="6"/>
      <c r="D132" s="6"/>
      <c r="E132" s="6"/>
      <c r="F132" s="6"/>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row>
    <row r="133" customFormat="false" ht="16.55" hidden="false" customHeight="true" outlineLevel="0" collapsed="false">
      <c r="A133" s="61" t="s">
        <v>8</v>
      </c>
      <c r="B133" s="61" t="s">
        <v>159</v>
      </c>
      <c r="C133" s="61" t="s">
        <v>157</v>
      </c>
      <c r="D133" s="61" t="s">
        <v>99</v>
      </c>
      <c r="E133" s="61" t="s">
        <v>72</v>
      </c>
      <c r="F133" s="61" t="s">
        <v>2995</v>
      </c>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row>
    <row r="134" customFormat="false" ht="16.55" hidden="false" customHeight="true" outlineLevel="0" collapsed="false">
      <c r="A134" s="61" t="s">
        <v>58</v>
      </c>
      <c r="B134" s="63" t="n">
        <f aca="false">COUNTIFS(individuals!$B:$B,$A134,individuals!$AF:$AF,B$133)</f>
        <v>0</v>
      </c>
      <c r="C134" s="63" t="n">
        <f aca="false">COUNTIFS(individuals!$B:$B,$A134,individuals!$AF:$AF,C$133)</f>
        <v>0</v>
      </c>
      <c r="D134" s="63" t="n">
        <f aca="false">COUNTIFS(individuals!$B:$B,$A134,individuals!$AF:$AF,D$133)</f>
        <v>5</v>
      </c>
      <c r="E134" s="63" t="n">
        <f aca="false">COUNTIFS(individuals!$B:$B,$A134,individuals!$AF:$AF,E$133)</f>
        <v>2</v>
      </c>
      <c r="F134" s="64" t="n">
        <f aca="false">SUM(B134:E134)</f>
        <v>7</v>
      </c>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row>
    <row r="135" customFormat="false" ht="16.55" hidden="false" customHeight="true" outlineLevel="0" collapsed="false">
      <c r="A135" s="61" t="s">
        <v>460</v>
      </c>
      <c r="B135" s="63" t="n">
        <f aca="false">COUNTIFS(individuals!$B:$B,$A135,individuals!$AF:$AF,B$133)</f>
        <v>0</v>
      </c>
      <c r="C135" s="63" t="n">
        <f aca="false">COUNTIFS(individuals!$B:$B,$A135,individuals!$AF:$AF,C$133)</f>
        <v>0</v>
      </c>
      <c r="D135" s="63" t="n">
        <f aca="false">COUNTIFS(individuals!$B:$B,$A135,individuals!$AF:$AF,D$133)</f>
        <v>2</v>
      </c>
      <c r="E135" s="63" t="n">
        <f aca="false">COUNTIFS(individuals!$B:$B,$A135,individuals!$AF:$AF,E$133)</f>
        <v>0</v>
      </c>
      <c r="F135" s="64" t="n">
        <f aca="false">SUM(B135:E135)</f>
        <v>2</v>
      </c>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row>
    <row r="136" customFormat="false" ht="16.55" hidden="false" customHeight="true" outlineLevel="0" collapsed="false">
      <c r="A136" s="61" t="s">
        <v>267</v>
      </c>
      <c r="B136" s="63" t="n">
        <f aca="false">COUNTIFS(individuals!$B:$B,$A136,individuals!$AF:$AF,B$133)</f>
        <v>1</v>
      </c>
      <c r="C136" s="63" t="n">
        <f aca="false">COUNTIFS(individuals!$B:$B,$A136,individuals!$AF:$AF,C$133)</f>
        <v>1</v>
      </c>
      <c r="D136" s="63" t="n">
        <f aca="false">COUNTIFS(individuals!$B:$B,$A136,individuals!$AF:$AF,D$133)</f>
        <v>1</v>
      </c>
      <c r="E136" s="63" t="n">
        <f aca="false">COUNTIFS(individuals!$B:$B,$A136,individuals!$AF:$AF,E$133)</f>
        <v>0</v>
      </c>
      <c r="F136" s="64" t="n">
        <f aca="false">SUM(B136:E136)</f>
        <v>3</v>
      </c>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row>
    <row r="137" customFormat="false" ht="16.55" hidden="false" customHeight="true" outlineLevel="0" collapsed="false">
      <c r="A137" s="61" t="s">
        <v>1157</v>
      </c>
      <c r="B137" s="63" t="n">
        <f aca="false">COUNTIFS(individuals!$B:$B,$A137,individuals!$AF:$AF,B$133)</f>
        <v>0</v>
      </c>
      <c r="C137" s="63" t="n">
        <f aca="false">COUNTIFS(individuals!$B:$B,$A137,individuals!$AF:$AF,C$133)</f>
        <v>0</v>
      </c>
      <c r="D137" s="63" t="n">
        <f aca="false">COUNTIFS(individuals!$B:$B,$A137,individuals!$AF:$AF,D$133)</f>
        <v>2</v>
      </c>
      <c r="E137" s="63" t="n">
        <f aca="false">COUNTIFS(individuals!$B:$B,$A137,individuals!$AF:$AF,E$133)</f>
        <v>0</v>
      </c>
      <c r="F137" s="64" t="n">
        <f aca="false">SUM(B137:E137)</f>
        <v>2</v>
      </c>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row>
    <row r="138" customFormat="false" ht="16.55" hidden="false" customHeight="true" outlineLevel="0" collapsed="false">
      <c r="A138" s="61" t="s">
        <v>1432</v>
      </c>
      <c r="B138" s="63" t="n">
        <f aca="false">COUNTIFS(individuals!$B:$B,$A138,individuals!$AF:$AF,B$133)</f>
        <v>1</v>
      </c>
      <c r="C138" s="63" t="n">
        <f aca="false">COUNTIFS(individuals!$B:$B,$A138,individuals!$AF:$AF,C$133)</f>
        <v>2</v>
      </c>
      <c r="D138" s="63" t="n">
        <f aca="false">COUNTIFS(individuals!$B:$B,$A138,individuals!$AF:$AF,D$133)</f>
        <v>1</v>
      </c>
      <c r="E138" s="63" t="n">
        <f aca="false">COUNTIFS(individuals!$B:$B,$A138,individuals!$AF:$AF,E$133)</f>
        <v>1</v>
      </c>
      <c r="F138" s="64" t="n">
        <f aca="false">SUM(B138:E138)</f>
        <v>5</v>
      </c>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row>
    <row r="139" customFormat="false" ht="16.55" hidden="false" customHeight="true" outlineLevel="0" collapsed="false">
      <c r="A139" s="61" t="s">
        <v>1686</v>
      </c>
      <c r="B139" s="63" t="n">
        <f aca="false">COUNTIFS(individuals!$B:$B,$A139,individuals!$AF:$AF,B$133)</f>
        <v>0</v>
      </c>
      <c r="C139" s="63" t="n">
        <f aca="false">COUNTIFS(individuals!$B:$B,$A139,individuals!$AF:$AF,C$133)</f>
        <v>0</v>
      </c>
      <c r="D139" s="63" t="n">
        <f aca="false">COUNTIFS(individuals!$B:$B,$A139,individuals!$AF:$AF,D$133)</f>
        <v>2</v>
      </c>
      <c r="E139" s="63" t="n">
        <f aca="false">COUNTIFS(individuals!$B:$B,$A139,individuals!$AF:$AF,E$133)</f>
        <v>0</v>
      </c>
      <c r="F139" s="64" t="n">
        <f aca="false">SUM(B139:E139)</f>
        <v>2</v>
      </c>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row>
    <row r="140" customFormat="false" ht="16.55" hidden="false" customHeight="true" outlineLevel="0" collapsed="false">
      <c r="A140" s="61" t="s">
        <v>1967</v>
      </c>
      <c r="B140" s="63" t="n">
        <f aca="false">COUNTIFS(individuals!$B:$B,$A140,individuals!$AF:$AF,B$133)</f>
        <v>0</v>
      </c>
      <c r="C140" s="63" t="n">
        <f aca="false">COUNTIFS(individuals!$B:$B,$A140,individuals!$AF:$AF,C$133)</f>
        <v>0</v>
      </c>
      <c r="D140" s="63" t="n">
        <f aca="false">COUNTIFS(individuals!$B:$B,$A140,individuals!$AF:$AF,D$133)</f>
        <v>3</v>
      </c>
      <c r="E140" s="63" t="n">
        <f aca="false">COUNTIFS(individuals!$B:$B,$A140,individuals!$AF:$AF,E$133)</f>
        <v>1</v>
      </c>
      <c r="F140" s="64" t="n">
        <f aca="false">SUM(B140:E140)</f>
        <v>4</v>
      </c>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row>
    <row r="141" customFormat="false" ht="16.55" hidden="false" customHeight="true" outlineLevel="0" collapsed="false">
      <c r="A141" s="61" t="s">
        <v>2150</v>
      </c>
      <c r="B141" s="63" t="n">
        <f aca="false">COUNTIFS(individuals!$B:$B,$A141,individuals!$AF:$AF,B$133)</f>
        <v>3</v>
      </c>
      <c r="C141" s="63" t="n">
        <f aca="false">COUNTIFS(individuals!$B:$B,$A141,individuals!$AF:$AF,C$133)</f>
        <v>1</v>
      </c>
      <c r="D141" s="63" t="n">
        <f aca="false">COUNTIFS(individuals!$B:$B,$A141,individuals!$AF:$AF,D$133)</f>
        <v>3</v>
      </c>
      <c r="E141" s="63" t="n">
        <f aca="false">COUNTIFS(individuals!$B:$B,$A141,individuals!$AF:$AF,E$133)</f>
        <v>2</v>
      </c>
      <c r="F141" s="64" t="n">
        <f aca="false">SUM(B141:E141)</f>
        <v>9</v>
      </c>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row>
    <row r="142" customFormat="false" ht="16.55" hidden="false" customHeight="true" outlineLevel="0" collapsed="false">
      <c r="A142" s="61" t="s">
        <v>2476</v>
      </c>
      <c r="B142" s="63" t="n">
        <f aca="false">COUNTIFS(individuals!$B:$B,$A142,individuals!$AF:$AF,B$133)</f>
        <v>1</v>
      </c>
      <c r="C142" s="63" t="n">
        <f aca="false">COUNTIFS(individuals!$B:$B,$A142,individuals!$AF:$AF,C$133)</f>
        <v>3</v>
      </c>
      <c r="D142" s="63" t="n">
        <f aca="false">COUNTIFS(individuals!$B:$B,$A142,individuals!$AF:$AF,D$133)</f>
        <v>2</v>
      </c>
      <c r="E142" s="63" t="n">
        <f aca="false">COUNTIFS(individuals!$B:$B,$A142,individuals!$AF:$AF,E$133)</f>
        <v>2</v>
      </c>
      <c r="F142" s="64" t="n">
        <f aca="false">SUM(B142:E142)</f>
        <v>8</v>
      </c>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row>
    <row r="143" customFormat="false" ht="16.55" hidden="false" customHeight="true" outlineLevel="0" collapsed="false">
      <c r="A143" s="61" t="s">
        <v>2772</v>
      </c>
      <c r="B143" s="63" t="n">
        <f aca="false">COUNTIFS(individuals!$B:$B,$A143,individuals!$AF:$AF,B$133)</f>
        <v>0</v>
      </c>
      <c r="C143" s="63" t="n">
        <f aca="false">COUNTIFS(individuals!$B:$B,$A143,individuals!$AF:$AF,C$133)</f>
        <v>0</v>
      </c>
      <c r="D143" s="63" t="n">
        <f aca="false">COUNTIFS(individuals!$B:$B,$A143,individuals!$AF:$AF,D$133)</f>
        <v>4</v>
      </c>
      <c r="E143" s="63" t="n">
        <f aca="false">COUNTIFS(individuals!$B:$B,$A143,individuals!$AF:$AF,E$133)</f>
        <v>0</v>
      </c>
      <c r="F143" s="64" t="n">
        <f aca="false">SUM(B143:E143)</f>
        <v>4</v>
      </c>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row>
    <row r="144" customFormat="false" ht="16.55" hidden="false" customHeight="true" outlineLevel="0" collapsed="false">
      <c r="A144" s="61" t="s">
        <v>2995</v>
      </c>
      <c r="B144" s="64" t="n">
        <f aca="false">SUM(B134:B143)</f>
        <v>6</v>
      </c>
      <c r="C144" s="64" t="n">
        <f aca="false">SUM(C134:C143)</f>
        <v>7</v>
      </c>
      <c r="D144" s="64" t="n">
        <f aca="false">SUM(D134:D143)</f>
        <v>25</v>
      </c>
      <c r="E144" s="64" t="n">
        <f aca="false">SUM(E134:E143)</f>
        <v>8</v>
      </c>
      <c r="F144" s="64" t="n">
        <f aca="false">SUM(B144:E144)</f>
        <v>46</v>
      </c>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row>
    <row r="145" customFormat="false" ht="16.55" hidden="false" customHeight="true" outlineLevel="0" collapsed="false">
      <c r="A145" s="50"/>
      <c r="B145" s="55"/>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row>
    <row r="146" customFormat="false" ht="16.55" hidden="false" customHeight="true" outlineLevel="0" collapsed="false">
      <c r="A146" s="50"/>
      <c r="B146" s="55"/>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row>
    <row r="147" customFormat="false" ht="16.55" hidden="false" customHeight="true" outlineLevel="0" collapsed="false">
      <c r="A147" s="49" t="s">
        <v>2993</v>
      </c>
      <c r="B147" s="49"/>
      <c r="C147" s="49"/>
      <c r="D147" s="49"/>
      <c r="E147" s="49"/>
      <c r="F147" s="49"/>
      <c r="G147" s="49"/>
      <c r="M147" s="50"/>
      <c r="N147" s="50"/>
      <c r="O147" s="50"/>
      <c r="P147" s="50"/>
      <c r="Q147" s="50"/>
      <c r="R147" s="50"/>
      <c r="S147" s="50"/>
      <c r="T147" s="50"/>
      <c r="U147" s="50"/>
      <c r="V147" s="50"/>
      <c r="W147" s="50"/>
      <c r="X147" s="50"/>
      <c r="Y147" s="50"/>
      <c r="Z147" s="50"/>
      <c r="AA147" s="50"/>
      <c r="AB147" s="50"/>
      <c r="AC147" s="50"/>
      <c r="AD147" s="50"/>
      <c r="AE147" s="50"/>
    </row>
    <row r="148" customFormat="false" ht="16.55" hidden="false" customHeight="true" outlineLevel="0" collapsed="false">
      <c r="A148" s="11" t="s">
        <v>3013</v>
      </c>
      <c r="B148" s="11"/>
      <c r="C148" s="11"/>
      <c r="D148" s="11"/>
      <c r="E148" s="11"/>
      <c r="F148" s="11"/>
      <c r="G148" s="11"/>
      <c r="J148" s="50"/>
      <c r="K148" s="50"/>
      <c r="L148" s="50"/>
      <c r="M148" s="50"/>
      <c r="N148" s="50"/>
      <c r="O148" s="50"/>
      <c r="P148" s="50"/>
      <c r="Q148" s="50"/>
      <c r="R148" s="50"/>
      <c r="S148" s="50"/>
      <c r="T148" s="50"/>
      <c r="U148" s="50"/>
      <c r="V148" s="50"/>
      <c r="W148" s="50"/>
      <c r="X148" s="50"/>
      <c r="Y148" s="50"/>
      <c r="Z148" s="50"/>
      <c r="AA148" s="50"/>
      <c r="AB148" s="50"/>
      <c r="AC148" s="50"/>
      <c r="AD148" s="50"/>
      <c r="AE148" s="50"/>
    </row>
    <row r="149" customFormat="false" ht="16.55" hidden="false" customHeight="true" outlineLevel="0" collapsed="false">
      <c r="A149" s="52" t="s">
        <v>8</v>
      </c>
      <c r="B149" s="52" t="s">
        <v>159</v>
      </c>
      <c r="C149" s="52" t="s">
        <v>157</v>
      </c>
      <c r="D149" s="52" t="s">
        <v>99</v>
      </c>
      <c r="E149" s="52" t="s">
        <v>630</v>
      </c>
      <c r="F149" s="52" t="s">
        <v>72</v>
      </c>
      <c r="G149" s="52" t="s">
        <v>3014</v>
      </c>
      <c r="J149" s="50"/>
      <c r="K149" s="50"/>
      <c r="L149" s="50"/>
      <c r="M149" s="50"/>
      <c r="N149" s="50"/>
      <c r="O149" s="50"/>
      <c r="P149" s="50"/>
      <c r="Q149" s="50"/>
      <c r="R149" s="50"/>
      <c r="S149" s="50"/>
      <c r="T149" s="50"/>
      <c r="U149" s="50"/>
      <c r="V149" s="50"/>
      <c r="W149" s="50"/>
      <c r="X149" s="50"/>
      <c r="Y149" s="50"/>
      <c r="Z149" s="50"/>
      <c r="AA149" s="50"/>
      <c r="AB149" s="50"/>
      <c r="AC149" s="50"/>
      <c r="AD149" s="50"/>
      <c r="AE149" s="50"/>
    </row>
    <row r="150" customFormat="false" ht="16.55" hidden="false" customHeight="true" outlineLevel="0" collapsed="false">
      <c r="A150" s="52" t="s">
        <v>58</v>
      </c>
      <c r="B150" s="53" t="n">
        <f aca="false">COUNTIFS(individuals!$B:$B,$A150,individuals!$U:$U,B$149)</f>
        <v>7</v>
      </c>
      <c r="C150" s="53" t="n">
        <f aca="false">COUNTIFS(individuals!$B:$B,$A150,individuals!$U:$U,C$149)</f>
        <v>0</v>
      </c>
      <c r="D150" s="53" t="n">
        <f aca="false">COUNTIFS(individuals!$B:$B,$A150,individuals!$U:$U,D$149)</f>
        <v>22</v>
      </c>
      <c r="E150" s="53" t="n">
        <f aca="false">COUNTIFS(individuals!$B:$B,$A150,individuals!$U:$U,E$149)</f>
        <v>0</v>
      </c>
      <c r="F150" s="53" t="n">
        <f aca="false">COUNTIFS(individuals!$B:$B,$A150,individuals!$U:$U,F$149)</f>
        <v>2</v>
      </c>
      <c r="G150" s="54" t="n">
        <f aca="false">SUM(B150:F150)</f>
        <v>31</v>
      </c>
      <c r="J150" s="50"/>
      <c r="K150" s="50"/>
      <c r="L150" s="50"/>
      <c r="M150" s="50"/>
      <c r="N150" s="50"/>
      <c r="O150" s="50"/>
      <c r="P150" s="50"/>
      <c r="Q150" s="50"/>
      <c r="R150" s="50"/>
      <c r="S150" s="50"/>
      <c r="T150" s="50"/>
      <c r="U150" s="50"/>
      <c r="V150" s="50"/>
      <c r="W150" s="50"/>
      <c r="X150" s="50"/>
      <c r="Y150" s="50"/>
      <c r="Z150" s="50"/>
      <c r="AA150" s="50"/>
      <c r="AB150" s="50"/>
      <c r="AC150" s="50"/>
      <c r="AD150" s="50"/>
      <c r="AE150" s="50"/>
    </row>
    <row r="151" customFormat="false" ht="16.55" hidden="false" customHeight="true" outlineLevel="0" collapsed="false">
      <c r="A151" s="52" t="s">
        <v>460</v>
      </c>
      <c r="B151" s="53" t="n">
        <f aca="false">COUNTIFS(individuals!$B:$B,$A151,individuals!$U:$U,B$149)</f>
        <v>6</v>
      </c>
      <c r="C151" s="53" t="n">
        <f aca="false">COUNTIFS(individuals!$B:$B,$A151,individuals!$U:$U,C$149)</f>
        <v>4</v>
      </c>
      <c r="D151" s="53" t="n">
        <f aca="false">COUNTIFS(individuals!$B:$B,$A151,individuals!$U:$U,D$149)</f>
        <v>22</v>
      </c>
      <c r="E151" s="53" t="n">
        <f aca="false">COUNTIFS(individuals!$B:$B,$A151,individuals!$U:$U,E$149)</f>
        <v>1</v>
      </c>
      <c r="F151" s="53" t="n">
        <f aca="false">COUNTIFS(individuals!$B:$B,$A151,individuals!$U:$U,F$149)</f>
        <v>2</v>
      </c>
      <c r="G151" s="54" t="n">
        <f aca="false">SUM(B151:F151)</f>
        <v>35</v>
      </c>
      <c r="J151" s="50"/>
      <c r="K151" s="50"/>
      <c r="L151" s="50"/>
      <c r="M151" s="50"/>
      <c r="N151" s="50"/>
      <c r="O151" s="50"/>
      <c r="P151" s="50"/>
      <c r="Q151" s="50"/>
      <c r="R151" s="50"/>
      <c r="S151" s="50"/>
      <c r="T151" s="50"/>
      <c r="U151" s="50"/>
      <c r="V151" s="50"/>
      <c r="W151" s="50"/>
      <c r="X151" s="50"/>
      <c r="Y151" s="50"/>
      <c r="Z151" s="50"/>
      <c r="AA151" s="50"/>
      <c r="AB151" s="50"/>
      <c r="AC151" s="50"/>
      <c r="AD151" s="50"/>
      <c r="AE151" s="50"/>
    </row>
    <row r="152" customFormat="false" ht="16.55" hidden="false" customHeight="true" outlineLevel="0" collapsed="false">
      <c r="A152" s="52" t="s">
        <v>267</v>
      </c>
      <c r="B152" s="53" t="n">
        <f aca="false">COUNTIFS(individuals!$B:$B,$A152,individuals!$U:$U,B$149)</f>
        <v>11</v>
      </c>
      <c r="C152" s="53" t="n">
        <f aca="false">COUNTIFS(individuals!$B:$B,$A152,individuals!$U:$U,C$149)</f>
        <v>7</v>
      </c>
      <c r="D152" s="53" t="n">
        <f aca="false">COUNTIFS(individuals!$B:$B,$A152,individuals!$U:$U,D$149)</f>
        <v>19</v>
      </c>
      <c r="E152" s="53" t="n">
        <f aca="false">COUNTIFS(individuals!$B:$B,$A152,individuals!$U:$U,E$149)</f>
        <v>1</v>
      </c>
      <c r="F152" s="53" t="n">
        <f aca="false">COUNTIFS(individuals!$B:$B,$A152,individuals!$U:$U,F$149)</f>
        <v>8</v>
      </c>
      <c r="G152" s="54" t="n">
        <f aca="false">SUM(B152:F152)</f>
        <v>46</v>
      </c>
      <c r="J152" s="50"/>
      <c r="K152" s="50"/>
      <c r="L152" s="50"/>
      <c r="M152" s="50"/>
      <c r="N152" s="50"/>
      <c r="O152" s="50"/>
      <c r="P152" s="50"/>
      <c r="Q152" s="50"/>
      <c r="R152" s="50"/>
      <c r="S152" s="50"/>
      <c r="T152" s="50"/>
      <c r="U152" s="50"/>
      <c r="V152" s="50"/>
      <c r="W152" s="50"/>
      <c r="X152" s="50"/>
      <c r="Y152" s="50"/>
      <c r="Z152" s="50"/>
      <c r="AA152" s="50"/>
      <c r="AB152" s="50"/>
      <c r="AC152" s="50"/>
      <c r="AD152" s="50"/>
      <c r="AE152" s="50"/>
    </row>
    <row r="153" customFormat="false" ht="16.55" hidden="false" customHeight="true" outlineLevel="0" collapsed="false">
      <c r="A153" s="52" t="s">
        <v>1157</v>
      </c>
      <c r="B153" s="53" t="n">
        <f aca="false">COUNTIFS(individuals!$B:$B,$A153,individuals!$U:$U,B$149)</f>
        <v>10</v>
      </c>
      <c r="C153" s="53" t="n">
        <f aca="false">COUNTIFS(individuals!$B:$B,$A153,individuals!$U:$U,C$149)</f>
        <v>5</v>
      </c>
      <c r="D153" s="53" t="n">
        <f aca="false">COUNTIFS(individuals!$B:$B,$A153,individuals!$U:$U,D$149)</f>
        <v>19</v>
      </c>
      <c r="E153" s="53" t="n">
        <f aca="false">COUNTIFS(individuals!$B:$B,$A153,individuals!$U:$U,E$149)</f>
        <v>0</v>
      </c>
      <c r="F153" s="53" t="n">
        <f aca="false">COUNTIFS(individuals!$B:$B,$A153,individuals!$U:$U,F$149)</f>
        <v>3</v>
      </c>
      <c r="G153" s="54" t="n">
        <f aca="false">SUM(B153:F153)</f>
        <v>37</v>
      </c>
      <c r="J153" s="50"/>
      <c r="K153" s="50"/>
      <c r="L153" s="50"/>
      <c r="M153" s="50"/>
      <c r="N153" s="50"/>
      <c r="O153" s="50"/>
      <c r="P153" s="50"/>
      <c r="Q153" s="50"/>
      <c r="R153" s="50"/>
      <c r="S153" s="50"/>
      <c r="T153" s="50"/>
      <c r="U153" s="50"/>
      <c r="V153" s="50"/>
      <c r="W153" s="50"/>
      <c r="X153" s="50"/>
      <c r="Y153" s="50"/>
      <c r="Z153" s="50"/>
      <c r="AA153" s="50"/>
      <c r="AB153" s="50"/>
      <c r="AC153" s="50"/>
      <c r="AD153" s="50"/>
      <c r="AE153" s="50"/>
    </row>
    <row r="154" customFormat="false" ht="16.55" hidden="false" customHeight="true" outlineLevel="0" collapsed="false">
      <c r="A154" s="52" t="s">
        <v>1432</v>
      </c>
      <c r="B154" s="53" t="n">
        <f aca="false">COUNTIFS(individuals!$B:$B,$A154,individuals!$U:$U,B$149)</f>
        <v>5</v>
      </c>
      <c r="C154" s="53" t="n">
        <f aca="false">COUNTIFS(individuals!$B:$B,$A154,individuals!$U:$U,C$149)</f>
        <v>2</v>
      </c>
      <c r="D154" s="53" t="n">
        <f aca="false">COUNTIFS(individuals!$B:$B,$A154,individuals!$U:$U,D$149)</f>
        <v>12</v>
      </c>
      <c r="E154" s="53" t="n">
        <f aca="false">COUNTIFS(individuals!$B:$B,$A154,individuals!$U:$U,E$149)</f>
        <v>1</v>
      </c>
      <c r="F154" s="53" t="n">
        <f aca="false">COUNTIFS(individuals!$B:$B,$A154,individuals!$U:$U,F$149)</f>
        <v>6</v>
      </c>
      <c r="G154" s="54" t="n">
        <f aca="false">SUM(B154:F154)</f>
        <v>26</v>
      </c>
      <c r="J154" s="50"/>
      <c r="K154" s="50"/>
      <c r="L154" s="50"/>
      <c r="M154" s="50"/>
      <c r="N154" s="50"/>
      <c r="O154" s="50"/>
      <c r="P154" s="50"/>
      <c r="Q154" s="50"/>
      <c r="R154" s="50"/>
      <c r="S154" s="50"/>
      <c r="T154" s="50"/>
      <c r="U154" s="50"/>
      <c r="V154" s="50"/>
      <c r="W154" s="50"/>
      <c r="X154" s="50"/>
      <c r="Y154" s="50"/>
      <c r="Z154" s="50"/>
      <c r="AA154" s="50"/>
      <c r="AB154" s="50"/>
      <c r="AC154" s="50"/>
      <c r="AD154" s="50"/>
      <c r="AE154" s="50"/>
    </row>
    <row r="155" customFormat="false" ht="16.55" hidden="false" customHeight="true" outlineLevel="0" collapsed="false">
      <c r="A155" s="52" t="s">
        <v>1686</v>
      </c>
      <c r="B155" s="53" t="n">
        <f aca="false">COUNTIFS(individuals!$B:$B,$A155,individuals!$U:$U,B$149)</f>
        <v>8</v>
      </c>
      <c r="C155" s="53" t="n">
        <f aca="false">COUNTIFS(individuals!$B:$B,$A155,individuals!$U:$U,C$149)</f>
        <v>3</v>
      </c>
      <c r="D155" s="53" t="n">
        <f aca="false">COUNTIFS(individuals!$B:$B,$A155,individuals!$U:$U,D$149)</f>
        <v>16</v>
      </c>
      <c r="E155" s="53" t="n">
        <f aca="false">COUNTIFS(individuals!$B:$B,$A155,individuals!$U:$U,E$149)</f>
        <v>0</v>
      </c>
      <c r="F155" s="53" t="n">
        <f aca="false">COUNTIFS(individuals!$B:$B,$A155,individuals!$U:$U,F$149)</f>
        <v>6</v>
      </c>
      <c r="G155" s="54" t="n">
        <f aca="false">SUM(B155:F155)</f>
        <v>33</v>
      </c>
      <c r="J155" s="50"/>
      <c r="K155" s="50"/>
      <c r="L155" s="50"/>
      <c r="M155" s="50"/>
      <c r="N155" s="50"/>
      <c r="O155" s="50"/>
      <c r="P155" s="50"/>
      <c r="Q155" s="50"/>
      <c r="R155" s="50"/>
      <c r="S155" s="50"/>
      <c r="T155" s="50"/>
      <c r="U155" s="50"/>
      <c r="V155" s="50"/>
      <c r="W155" s="50"/>
      <c r="X155" s="50"/>
      <c r="Y155" s="50"/>
      <c r="Z155" s="50"/>
      <c r="AA155" s="50"/>
      <c r="AB155" s="50"/>
      <c r="AC155" s="50"/>
      <c r="AD155" s="50"/>
      <c r="AE155" s="50"/>
    </row>
    <row r="156" customFormat="false" ht="16.55" hidden="false" customHeight="true" outlineLevel="0" collapsed="false">
      <c r="A156" s="52" t="s">
        <v>1967</v>
      </c>
      <c r="B156" s="53" t="n">
        <f aca="false">COUNTIFS(individuals!$B:$B,$A156,individuals!$U:$U,B$149)</f>
        <v>4</v>
      </c>
      <c r="C156" s="53" t="n">
        <f aca="false">COUNTIFS(individuals!$B:$B,$A156,individuals!$U:$U,C$149)</f>
        <v>3</v>
      </c>
      <c r="D156" s="53" t="n">
        <f aca="false">COUNTIFS(individuals!$B:$B,$A156,individuals!$U:$U,D$149)</f>
        <v>10</v>
      </c>
      <c r="E156" s="53" t="n">
        <f aca="false">COUNTIFS(individuals!$B:$B,$A156,individuals!$U:$U,E$149)</f>
        <v>0</v>
      </c>
      <c r="F156" s="53" t="n">
        <f aca="false">COUNTIFS(individuals!$B:$B,$A156,individuals!$U:$U,F$149)</f>
        <v>3</v>
      </c>
      <c r="G156" s="54" t="n">
        <f aca="false">SUM(B156:F156)</f>
        <v>20</v>
      </c>
      <c r="J156" s="50"/>
      <c r="K156" s="50"/>
      <c r="L156" s="50"/>
      <c r="M156" s="50"/>
      <c r="N156" s="50"/>
      <c r="O156" s="50"/>
      <c r="P156" s="50"/>
      <c r="Q156" s="50"/>
      <c r="R156" s="50"/>
      <c r="S156" s="50"/>
      <c r="T156" s="50"/>
      <c r="U156" s="50"/>
      <c r="V156" s="50"/>
      <c r="W156" s="50"/>
      <c r="X156" s="50"/>
      <c r="Y156" s="50"/>
      <c r="Z156" s="50"/>
      <c r="AA156" s="50"/>
      <c r="AB156" s="50"/>
      <c r="AC156" s="50"/>
      <c r="AD156" s="50"/>
      <c r="AE156" s="50"/>
    </row>
    <row r="157" customFormat="false" ht="16.55" hidden="false" customHeight="true" outlineLevel="0" collapsed="false">
      <c r="A157" s="52" t="s">
        <v>2150</v>
      </c>
      <c r="B157" s="53" t="n">
        <f aca="false">COUNTIFS(individuals!$B:$B,$A157,individuals!$U:$U,B$149)</f>
        <v>9</v>
      </c>
      <c r="C157" s="53" t="n">
        <f aca="false">COUNTIFS(individuals!$B:$B,$A157,individuals!$U:$U,C$149)</f>
        <v>5</v>
      </c>
      <c r="D157" s="53" t="n">
        <f aca="false">COUNTIFS(individuals!$B:$B,$A157,individuals!$U:$U,D$149)</f>
        <v>24</v>
      </c>
      <c r="E157" s="53" t="n">
        <f aca="false">COUNTIFS(individuals!$B:$B,$A157,individuals!$U:$U,E$149)</f>
        <v>0</v>
      </c>
      <c r="F157" s="53" t="n">
        <f aca="false">COUNTIFS(individuals!$B:$B,$A157,individuals!$U:$U,F$149)</f>
        <v>0</v>
      </c>
      <c r="G157" s="54" t="n">
        <f aca="false">SUM(B157:F157)</f>
        <v>38</v>
      </c>
      <c r="J157" s="50"/>
      <c r="K157" s="50"/>
      <c r="L157" s="50"/>
      <c r="M157" s="50"/>
      <c r="N157" s="50"/>
      <c r="O157" s="50"/>
      <c r="P157" s="50"/>
      <c r="Q157" s="50"/>
      <c r="R157" s="50"/>
      <c r="S157" s="50"/>
      <c r="T157" s="50"/>
      <c r="U157" s="50"/>
      <c r="V157" s="50"/>
      <c r="W157" s="50"/>
      <c r="X157" s="50"/>
      <c r="Y157" s="50"/>
      <c r="Z157" s="50"/>
      <c r="AA157" s="50"/>
      <c r="AB157" s="50"/>
      <c r="AC157" s="50"/>
      <c r="AD157" s="50"/>
      <c r="AE157" s="50"/>
    </row>
    <row r="158" customFormat="false" ht="16.55" hidden="false" customHeight="true" outlineLevel="0" collapsed="false">
      <c r="A158" s="52" t="s">
        <v>2476</v>
      </c>
      <c r="B158" s="53" t="n">
        <f aca="false">COUNTIFS(individuals!$B:$B,$A158,individuals!$U:$U,B$149)</f>
        <v>1</v>
      </c>
      <c r="C158" s="53" t="n">
        <f aca="false">COUNTIFS(individuals!$B:$B,$A158,individuals!$U:$U,C$149)</f>
        <v>4</v>
      </c>
      <c r="D158" s="53" t="n">
        <f aca="false">COUNTIFS(individuals!$B:$B,$A158,individuals!$U:$U,D$149)</f>
        <v>20</v>
      </c>
      <c r="E158" s="53" t="n">
        <f aca="false">COUNTIFS(individuals!$B:$B,$A158,individuals!$U:$U,E$149)</f>
        <v>0</v>
      </c>
      <c r="F158" s="53" t="n">
        <f aca="false">COUNTIFS(individuals!$B:$B,$A158,individuals!$U:$U,F$149)</f>
        <v>4</v>
      </c>
      <c r="G158" s="54" t="n">
        <f aca="false">SUM(B158:F158)</f>
        <v>29</v>
      </c>
      <c r="J158" s="50"/>
      <c r="K158" s="50"/>
      <c r="L158" s="50"/>
      <c r="M158" s="50"/>
      <c r="N158" s="50"/>
      <c r="O158" s="50"/>
      <c r="P158" s="50"/>
      <c r="Q158" s="50"/>
      <c r="R158" s="50"/>
      <c r="S158" s="50"/>
      <c r="T158" s="50"/>
      <c r="U158" s="50"/>
      <c r="V158" s="50"/>
      <c r="W158" s="50"/>
      <c r="X158" s="50"/>
      <c r="Y158" s="50"/>
      <c r="Z158" s="50"/>
      <c r="AA158" s="50"/>
      <c r="AB158" s="50"/>
      <c r="AC158" s="50"/>
      <c r="AD158" s="50"/>
      <c r="AE158" s="50"/>
    </row>
    <row r="159" customFormat="false" ht="16.55" hidden="false" customHeight="true" outlineLevel="0" collapsed="false">
      <c r="A159" s="52" t="s">
        <v>2772</v>
      </c>
      <c r="B159" s="53" t="n">
        <f aca="false">COUNTIFS(individuals!$B:$B,$A159,individuals!$U:$U,B$149)</f>
        <v>3</v>
      </c>
      <c r="C159" s="53" t="n">
        <f aca="false">COUNTIFS(individuals!$B:$B,$A159,individuals!$U:$U,C$149)</f>
        <v>2</v>
      </c>
      <c r="D159" s="53" t="n">
        <f aca="false">COUNTIFS(individuals!$B:$B,$A159,individuals!$U:$U,D$149)</f>
        <v>24</v>
      </c>
      <c r="E159" s="53" t="n">
        <f aca="false">COUNTIFS(individuals!$B:$B,$A159,individuals!$U:$U,E$149)</f>
        <v>0</v>
      </c>
      <c r="F159" s="53" t="n">
        <f aca="false">COUNTIFS(individuals!$B:$B,$A159,individuals!$U:$U,F$149)</f>
        <v>1</v>
      </c>
      <c r="G159" s="54" t="n">
        <f aca="false">SUM(B159:F159)</f>
        <v>30</v>
      </c>
      <c r="J159" s="50"/>
      <c r="K159" s="50"/>
      <c r="L159" s="50"/>
      <c r="M159" s="50"/>
      <c r="N159" s="50"/>
      <c r="O159" s="50"/>
      <c r="P159" s="50"/>
      <c r="Q159" s="50"/>
      <c r="R159" s="50"/>
      <c r="S159" s="50"/>
      <c r="T159" s="50"/>
      <c r="U159" s="50"/>
      <c r="V159" s="50"/>
      <c r="W159" s="50"/>
      <c r="X159" s="50"/>
      <c r="Y159" s="50"/>
      <c r="Z159" s="50"/>
      <c r="AA159" s="50"/>
      <c r="AB159" s="50"/>
      <c r="AC159" s="50"/>
      <c r="AD159" s="50"/>
      <c r="AE159" s="50"/>
    </row>
    <row r="160" customFormat="false" ht="16.55" hidden="false" customHeight="true" outlineLevel="0" collapsed="false">
      <c r="A160" s="52" t="s">
        <v>2995</v>
      </c>
      <c r="B160" s="54" t="n">
        <f aca="false">SUM(B150:B159)</f>
        <v>64</v>
      </c>
      <c r="C160" s="54" t="n">
        <f aca="false">SUM(C150:C159)</f>
        <v>35</v>
      </c>
      <c r="D160" s="54" t="n">
        <f aca="false">SUM(D150:D159)</f>
        <v>188</v>
      </c>
      <c r="E160" s="54" t="n">
        <f aca="false">SUM(E150:E159)</f>
        <v>3</v>
      </c>
      <c r="F160" s="54" t="n">
        <f aca="false">SUM(F150:F159)</f>
        <v>35</v>
      </c>
      <c r="G160" s="54" t="n">
        <f aca="false">SUM(B160:F160)</f>
        <v>325</v>
      </c>
      <c r="J160" s="50"/>
      <c r="K160" s="50"/>
      <c r="L160" s="50"/>
      <c r="M160" s="50"/>
      <c r="N160" s="50"/>
      <c r="O160" s="50"/>
      <c r="P160" s="50"/>
      <c r="Q160" s="50"/>
      <c r="R160" s="50"/>
      <c r="S160" s="50"/>
      <c r="T160" s="50"/>
      <c r="U160" s="50"/>
      <c r="V160" s="50"/>
      <c r="W160" s="50"/>
      <c r="X160" s="50"/>
      <c r="Y160" s="50"/>
      <c r="Z160" s="50"/>
      <c r="AA160" s="50"/>
      <c r="AB160" s="50"/>
      <c r="AC160" s="50"/>
      <c r="AD160" s="50"/>
      <c r="AE160" s="50"/>
    </row>
    <row r="161" customFormat="false" ht="16.55" hidden="false" customHeight="true" outlineLevel="0" collapsed="false">
      <c r="A161" s="50"/>
      <c r="B161" s="55"/>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row>
    <row r="162" customFormat="false" ht="16.55" hidden="false" customHeight="true" outlineLevel="0" collapsed="false">
      <c r="A162" s="50"/>
      <c r="B162" s="55"/>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row>
    <row r="163" customFormat="false" ht="16.55" hidden="false" customHeight="true" outlineLevel="0" collapsed="false">
      <c r="A163" s="49" t="s">
        <v>2993</v>
      </c>
      <c r="B163" s="49"/>
      <c r="C163" s="49"/>
      <c r="D163" s="49"/>
      <c r="E163" s="49"/>
      <c r="F163" s="49"/>
      <c r="G163" s="49"/>
      <c r="H163" s="49"/>
      <c r="I163" s="49"/>
      <c r="J163" s="49"/>
      <c r="K163" s="49"/>
      <c r="L163" s="49"/>
      <c r="M163" s="50"/>
      <c r="N163" s="50"/>
      <c r="O163" s="50"/>
      <c r="P163" s="50"/>
      <c r="Q163" s="50"/>
      <c r="R163" s="50"/>
      <c r="S163" s="50"/>
      <c r="T163" s="50"/>
      <c r="U163" s="50"/>
      <c r="V163" s="50"/>
      <c r="W163" s="50"/>
      <c r="X163" s="50"/>
      <c r="Y163" s="50"/>
      <c r="Z163" s="50"/>
      <c r="AA163" s="50"/>
      <c r="AB163" s="50"/>
      <c r="AC163" s="50"/>
      <c r="AD163" s="50"/>
      <c r="AE163" s="50"/>
    </row>
    <row r="164" customFormat="false" ht="16.55" hidden="false" customHeight="true" outlineLevel="0" collapsed="false">
      <c r="A164" s="11" t="s">
        <v>3015</v>
      </c>
      <c r="B164" s="11"/>
      <c r="C164" s="11"/>
      <c r="D164" s="11"/>
      <c r="E164" s="11"/>
      <c r="F164" s="11"/>
      <c r="G164" s="11"/>
      <c r="H164" s="11"/>
      <c r="I164" s="11"/>
      <c r="J164" s="11"/>
      <c r="K164" s="11"/>
      <c r="L164" s="11"/>
      <c r="N164" s="50"/>
      <c r="O164" s="50"/>
      <c r="P164" s="50"/>
      <c r="Q164" s="50"/>
      <c r="R164" s="50"/>
      <c r="S164" s="50"/>
      <c r="T164" s="50"/>
      <c r="U164" s="50"/>
      <c r="V164" s="50"/>
      <c r="W164" s="50"/>
      <c r="X164" s="50"/>
      <c r="Y164" s="50"/>
      <c r="Z164" s="50"/>
      <c r="AA164" s="50"/>
      <c r="AB164" s="50"/>
      <c r="AC164" s="50"/>
      <c r="AD164" s="50"/>
      <c r="AE164" s="50"/>
    </row>
    <row r="165" customFormat="false" ht="16.55" hidden="false" customHeight="true" outlineLevel="0" collapsed="false">
      <c r="A165" s="52" t="s">
        <v>3016</v>
      </c>
      <c r="B165" s="52" t="s">
        <v>58</v>
      </c>
      <c r="C165" s="52" t="s">
        <v>460</v>
      </c>
      <c r="D165" s="52" t="s">
        <v>267</v>
      </c>
      <c r="E165" s="52" t="s">
        <v>1157</v>
      </c>
      <c r="F165" s="52" t="s">
        <v>1432</v>
      </c>
      <c r="G165" s="52" t="s">
        <v>1686</v>
      </c>
      <c r="H165" s="52" t="s">
        <v>1967</v>
      </c>
      <c r="I165" s="52" t="s">
        <v>2150</v>
      </c>
      <c r="J165" s="52" t="s">
        <v>2476</v>
      </c>
      <c r="K165" s="52" t="s">
        <v>2772</v>
      </c>
      <c r="L165" s="52" t="s">
        <v>2995</v>
      </c>
      <c r="N165" s="50"/>
      <c r="O165" s="50"/>
      <c r="P165" s="50"/>
      <c r="Q165" s="50"/>
      <c r="R165" s="50"/>
      <c r="S165" s="50"/>
      <c r="T165" s="50"/>
      <c r="U165" s="50"/>
      <c r="V165" s="50"/>
      <c r="W165" s="50"/>
      <c r="X165" s="50"/>
      <c r="Y165" s="50"/>
      <c r="Z165" s="50"/>
      <c r="AA165" s="50"/>
      <c r="AB165" s="50"/>
      <c r="AC165" s="50"/>
      <c r="AD165" s="50"/>
      <c r="AE165" s="50"/>
    </row>
    <row r="166" customFormat="false" ht="16.55" hidden="false" customHeight="true" outlineLevel="0" collapsed="false">
      <c r="A166" s="52" t="s">
        <v>324</v>
      </c>
      <c r="B166" s="53" t="n">
        <f aca="false">COUNTIFS(individuals!$B:$B,B$165,individuals!$AM:$AM,$A166)</f>
        <v>2</v>
      </c>
      <c r="C166" s="53" t="n">
        <f aca="false">COUNTIFS(individuals!$B:$B,C$165,individuals!$AM:$AM,$A166)</f>
        <v>0</v>
      </c>
      <c r="D166" s="53" t="n">
        <f aca="false">COUNTIFS(individuals!$B:$B,D$165,individuals!$AM:$AM,$A166)</f>
        <v>0</v>
      </c>
      <c r="E166" s="53" t="n">
        <f aca="false">COUNTIFS(individuals!$B:$B,E$165,individuals!$AM:$AM,$A166)</f>
        <v>0</v>
      </c>
      <c r="F166" s="53" t="n">
        <f aca="false">COUNTIFS(individuals!$B:$B,F$165,individuals!$AM:$AM,$A166)</f>
        <v>0</v>
      </c>
      <c r="G166" s="53" t="n">
        <f aca="false">COUNTIFS(individuals!$B:$B,G$165,individuals!$AM:$AM,$A166)</f>
        <v>0</v>
      </c>
      <c r="H166" s="53" t="n">
        <f aca="false">COUNTIFS(individuals!$B:$B,H$165,individuals!$AM:$AM,$A166)</f>
        <v>0</v>
      </c>
      <c r="I166" s="53" t="n">
        <f aca="false">COUNTIFS(individuals!$B:$B,I$165,individuals!$AM:$AM,$A166)</f>
        <v>0</v>
      </c>
      <c r="J166" s="53" t="n">
        <f aca="false">COUNTIFS(individuals!$B:$B,J$165,individuals!$AM:$AM,$A166)</f>
        <v>0</v>
      </c>
      <c r="K166" s="53" t="n">
        <f aca="false">COUNTIFS(individuals!$B:$B,K$165,individuals!$AM:$AM,$A166)</f>
        <v>0</v>
      </c>
      <c r="L166" s="54" t="n">
        <f aca="false">SUM(B166:K166)</f>
        <v>2</v>
      </c>
      <c r="N166" s="50"/>
      <c r="O166" s="50"/>
      <c r="P166" s="50"/>
      <c r="Q166" s="50"/>
      <c r="R166" s="50"/>
      <c r="S166" s="50"/>
      <c r="T166" s="50"/>
      <c r="U166" s="50"/>
      <c r="V166" s="50"/>
      <c r="W166" s="50"/>
      <c r="X166" s="50"/>
      <c r="Y166" s="50"/>
      <c r="Z166" s="50"/>
      <c r="AA166" s="50"/>
      <c r="AB166" s="50"/>
      <c r="AC166" s="50"/>
      <c r="AD166" s="50"/>
      <c r="AE166" s="50"/>
    </row>
    <row r="167" customFormat="false" ht="16.55" hidden="false" customHeight="true" outlineLevel="0" collapsed="false">
      <c r="A167" s="52" t="s">
        <v>122</v>
      </c>
      <c r="B167" s="53" t="n">
        <f aca="false">COUNTIFS(individuals!$B:$B,B$165,individuals!$AM:$AM,$A167)</f>
        <v>0</v>
      </c>
      <c r="C167" s="53" t="n">
        <f aca="false">COUNTIFS(individuals!$B:$B,C$165,individuals!$AM:$AM,$A167)</f>
        <v>0</v>
      </c>
      <c r="D167" s="53" t="n">
        <f aca="false">COUNTIFS(individuals!$B:$B,D$165,individuals!$AM:$AM,$A167)</f>
        <v>0</v>
      </c>
      <c r="E167" s="53" t="n">
        <f aca="false">COUNTIFS(individuals!$B:$B,E$165,individuals!$AM:$AM,$A167)</f>
        <v>0</v>
      </c>
      <c r="F167" s="53" t="n">
        <f aca="false">COUNTIFS(individuals!$B:$B,F$165,individuals!$AM:$AM,$A167)</f>
        <v>0</v>
      </c>
      <c r="G167" s="53" t="n">
        <f aca="false">COUNTIFS(individuals!$B:$B,G$165,individuals!$AM:$AM,$A167)</f>
        <v>0</v>
      </c>
      <c r="H167" s="53" t="n">
        <f aca="false">COUNTIFS(individuals!$B:$B,H$165,individuals!$AM:$AM,$A167)</f>
        <v>0</v>
      </c>
      <c r="I167" s="53" t="n">
        <f aca="false">COUNTIFS(individuals!$B:$B,I$165,individuals!$AM:$AM,$A167)</f>
        <v>2</v>
      </c>
      <c r="J167" s="53" t="n">
        <f aca="false">COUNTIFS(individuals!$B:$B,J$165,individuals!$AM:$AM,$A167)</f>
        <v>0</v>
      </c>
      <c r="K167" s="53" t="n">
        <f aca="false">COUNTIFS(individuals!$B:$B,K$165,individuals!$AM:$AM,$A167)</f>
        <v>0</v>
      </c>
      <c r="L167" s="54" t="n">
        <f aca="false">SUM(B167:K167)</f>
        <v>2</v>
      </c>
      <c r="N167" s="50"/>
      <c r="O167" s="50"/>
      <c r="P167" s="50"/>
      <c r="Q167" s="50"/>
      <c r="R167" s="50"/>
      <c r="S167" s="50"/>
      <c r="T167" s="50"/>
      <c r="U167" s="50"/>
      <c r="V167" s="50"/>
      <c r="W167" s="50"/>
      <c r="X167" s="50"/>
      <c r="Y167" s="50"/>
      <c r="Z167" s="50"/>
      <c r="AA167" s="50"/>
      <c r="AB167" s="50"/>
      <c r="AC167" s="50"/>
      <c r="AD167" s="50"/>
      <c r="AE167" s="50"/>
    </row>
    <row r="168" customFormat="false" ht="16.55" hidden="false" customHeight="true" outlineLevel="0" collapsed="false">
      <c r="A168" s="52" t="s">
        <v>78</v>
      </c>
      <c r="B168" s="53" t="n">
        <f aca="false">COUNTIFS(individuals!$B:$B,B$165,individuals!$AM:$AM,$A168)</f>
        <v>1</v>
      </c>
      <c r="C168" s="53" t="n">
        <f aca="false">COUNTIFS(individuals!$B:$B,C$165,individuals!$AM:$AM,$A168)</f>
        <v>0</v>
      </c>
      <c r="D168" s="53" t="n">
        <f aca="false">COUNTIFS(individuals!$B:$B,D$165,individuals!$AM:$AM,$A168)</f>
        <v>1</v>
      </c>
      <c r="E168" s="53" t="n">
        <f aca="false">COUNTIFS(individuals!$B:$B,E$165,individuals!$AM:$AM,$A168)</f>
        <v>0</v>
      </c>
      <c r="F168" s="53" t="n">
        <f aca="false">COUNTIFS(individuals!$B:$B,F$165,individuals!$AM:$AM,$A168)</f>
        <v>1</v>
      </c>
      <c r="G168" s="53" t="n">
        <f aca="false">COUNTIFS(individuals!$B:$B,G$165,individuals!$AM:$AM,$A168)</f>
        <v>0</v>
      </c>
      <c r="H168" s="53" t="n">
        <f aca="false">COUNTIFS(individuals!$B:$B,H$165,individuals!$AM:$AM,$A168)</f>
        <v>1</v>
      </c>
      <c r="I168" s="53" t="n">
        <f aca="false">COUNTIFS(individuals!$B:$B,I$165,individuals!$AM:$AM,$A168)</f>
        <v>3</v>
      </c>
      <c r="J168" s="53" t="n">
        <f aca="false">COUNTIFS(individuals!$B:$B,J$165,individuals!$AM:$AM,$A168)</f>
        <v>3</v>
      </c>
      <c r="K168" s="53" t="n">
        <f aca="false">COUNTIFS(individuals!$B:$B,K$165,individuals!$AM:$AM,$A168)</f>
        <v>2</v>
      </c>
      <c r="L168" s="54" t="n">
        <f aca="false">SUM(B168:K168)</f>
        <v>12</v>
      </c>
      <c r="N168" s="50"/>
      <c r="O168" s="50"/>
      <c r="P168" s="50"/>
      <c r="Q168" s="50"/>
      <c r="R168" s="50"/>
      <c r="S168" s="50"/>
      <c r="T168" s="50"/>
      <c r="U168" s="50"/>
      <c r="V168" s="50"/>
      <c r="W168" s="50"/>
      <c r="X168" s="50"/>
      <c r="Y168" s="50"/>
      <c r="Z168" s="50"/>
      <c r="AA168" s="50"/>
      <c r="AB168" s="50"/>
      <c r="AC168" s="50"/>
      <c r="AD168" s="50"/>
      <c r="AE168" s="50"/>
    </row>
    <row r="169" customFormat="false" ht="16.55" hidden="false" customHeight="true" outlineLevel="0" collapsed="false">
      <c r="A169" s="52" t="s">
        <v>436</v>
      </c>
      <c r="B169" s="53" t="n">
        <f aca="false">COUNTIFS(individuals!$B:$B,B$165,individuals!$AM:$AM,$A169)</f>
        <v>2</v>
      </c>
      <c r="C169" s="53" t="n">
        <f aca="false">COUNTIFS(individuals!$B:$B,C$165,individuals!$AM:$AM,$A169)</f>
        <v>0</v>
      </c>
      <c r="D169" s="53" t="n">
        <f aca="false">COUNTIFS(individuals!$B:$B,D$165,individuals!$AM:$AM,$A169)</f>
        <v>0</v>
      </c>
      <c r="E169" s="53" t="n">
        <f aca="false">COUNTIFS(individuals!$B:$B,E$165,individuals!$AM:$AM,$A169)</f>
        <v>1</v>
      </c>
      <c r="F169" s="53" t="n">
        <f aca="false">COUNTIFS(individuals!$B:$B,F$165,individuals!$AM:$AM,$A169)</f>
        <v>1</v>
      </c>
      <c r="G169" s="53" t="n">
        <f aca="false">COUNTIFS(individuals!$B:$B,G$165,individuals!$AM:$AM,$A169)</f>
        <v>2</v>
      </c>
      <c r="H169" s="53" t="n">
        <f aca="false">COUNTIFS(individuals!$B:$B,H$165,individuals!$AM:$AM,$A169)</f>
        <v>0</v>
      </c>
      <c r="I169" s="53" t="n">
        <f aca="false">COUNTIFS(individuals!$B:$B,I$165,individuals!$AM:$AM,$A169)</f>
        <v>0</v>
      </c>
      <c r="J169" s="53" t="n">
        <f aca="false">COUNTIFS(individuals!$B:$B,J$165,individuals!$AM:$AM,$A169)</f>
        <v>0</v>
      </c>
      <c r="K169" s="53" t="n">
        <f aca="false">COUNTIFS(individuals!$B:$B,K$165,individuals!$AM:$AM,$A169)</f>
        <v>0</v>
      </c>
      <c r="L169" s="54" t="n">
        <f aca="false">SUM(B169:K169)</f>
        <v>6</v>
      </c>
      <c r="N169" s="50"/>
      <c r="O169" s="50"/>
      <c r="P169" s="50"/>
      <c r="Q169" s="50"/>
      <c r="R169" s="50"/>
      <c r="S169" s="50"/>
      <c r="T169" s="50"/>
      <c r="U169" s="50"/>
      <c r="V169" s="50"/>
      <c r="W169" s="50"/>
      <c r="X169" s="50"/>
      <c r="Y169" s="50"/>
      <c r="Z169" s="50"/>
      <c r="AA169" s="50"/>
      <c r="AB169" s="50"/>
      <c r="AC169" s="50"/>
      <c r="AD169" s="50"/>
      <c r="AE169" s="50"/>
    </row>
    <row r="170" customFormat="false" ht="16.55" hidden="false" customHeight="true" outlineLevel="0" collapsed="false">
      <c r="A170" s="52" t="s">
        <v>148</v>
      </c>
      <c r="B170" s="53" t="n">
        <f aca="false">COUNTIFS(individuals!$B:$B,B$165,individuals!$AM:$AM,$A170)</f>
        <v>0</v>
      </c>
      <c r="C170" s="53" t="n">
        <f aca="false">COUNTIFS(individuals!$B:$B,C$165,individuals!$AM:$AM,$A170)</f>
        <v>0</v>
      </c>
      <c r="D170" s="53" t="n">
        <f aca="false">COUNTIFS(individuals!$B:$B,D$165,individuals!$AM:$AM,$A170)</f>
        <v>0</v>
      </c>
      <c r="E170" s="53" t="n">
        <f aca="false">COUNTIFS(individuals!$B:$B,E$165,individuals!$AM:$AM,$A170)</f>
        <v>0</v>
      </c>
      <c r="F170" s="53" t="n">
        <f aca="false">COUNTIFS(individuals!$B:$B,F$165,individuals!$AM:$AM,$A170)</f>
        <v>0</v>
      </c>
      <c r="G170" s="53" t="n">
        <f aca="false">COUNTIFS(individuals!$B:$B,G$165,individuals!$AM:$AM,$A170)</f>
        <v>0</v>
      </c>
      <c r="H170" s="53" t="n">
        <f aca="false">COUNTIFS(individuals!$B:$B,H$165,individuals!$AM:$AM,$A170)</f>
        <v>0</v>
      </c>
      <c r="I170" s="53" t="n">
        <f aca="false">COUNTIFS(individuals!$B:$B,I$165,individuals!$AM:$AM,$A170)</f>
        <v>0</v>
      </c>
      <c r="J170" s="53" t="n">
        <f aca="false">COUNTIFS(individuals!$B:$B,J$165,individuals!$AM:$AM,$A170)</f>
        <v>1</v>
      </c>
      <c r="K170" s="53" t="n">
        <f aca="false">COUNTIFS(individuals!$B:$B,K$165,individuals!$AM:$AM,$A170)</f>
        <v>0</v>
      </c>
      <c r="L170" s="54" t="n">
        <f aca="false">SUM(B170:K170)</f>
        <v>1</v>
      </c>
      <c r="N170" s="50"/>
      <c r="O170" s="50"/>
      <c r="P170" s="50"/>
      <c r="Q170" s="50"/>
      <c r="R170" s="50"/>
      <c r="S170" s="50"/>
      <c r="T170" s="50"/>
      <c r="U170" s="50"/>
      <c r="V170" s="50"/>
      <c r="W170" s="50"/>
      <c r="X170" s="50"/>
      <c r="Y170" s="50"/>
      <c r="Z170" s="50"/>
      <c r="AA170" s="50"/>
      <c r="AB170" s="50"/>
      <c r="AC170" s="50"/>
      <c r="AD170" s="50"/>
      <c r="AE170" s="50"/>
    </row>
    <row r="171" customFormat="false" ht="16.55" hidden="false" customHeight="true" outlineLevel="0" collapsed="false">
      <c r="A171" s="52" t="s">
        <v>213</v>
      </c>
      <c r="B171" s="53" t="n">
        <f aca="false">COUNTIFS(individuals!$B:$B,B$165,individuals!$AM:$AM,$A171)</f>
        <v>0</v>
      </c>
      <c r="C171" s="53" t="n">
        <f aca="false">COUNTIFS(individuals!$B:$B,C$165,individuals!$AM:$AM,$A171)</f>
        <v>0</v>
      </c>
      <c r="D171" s="53" t="n">
        <f aca="false">COUNTIFS(individuals!$B:$B,D$165,individuals!$AM:$AM,$A171)</f>
        <v>1</v>
      </c>
      <c r="E171" s="53" t="n">
        <f aca="false">COUNTIFS(individuals!$B:$B,E$165,individuals!$AM:$AM,$A171)</f>
        <v>0</v>
      </c>
      <c r="F171" s="53" t="n">
        <f aca="false">COUNTIFS(individuals!$B:$B,F$165,individuals!$AM:$AM,$A171)</f>
        <v>0</v>
      </c>
      <c r="G171" s="53" t="n">
        <f aca="false">COUNTIFS(individuals!$B:$B,G$165,individuals!$AM:$AM,$A171)</f>
        <v>0</v>
      </c>
      <c r="H171" s="53" t="n">
        <f aca="false">COUNTIFS(individuals!$B:$B,H$165,individuals!$AM:$AM,$A171)</f>
        <v>0</v>
      </c>
      <c r="I171" s="53" t="n">
        <f aca="false">COUNTIFS(individuals!$B:$B,I$165,individuals!$AM:$AM,$A171)</f>
        <v>0</v>
      </c>
      <c r="J171" s="53" t="n">
        <f aca="false">COUNTIFS(individuals!$B:$B,J$165,individuals!$AM:$AM,$A171)</f>
        <v>0</v>
      </c>
      <c r="K171" s="53" t="n">
        <f aca="false">COUNTIFS(individuals!$B:$B,K$165,individuals!$AM:$AM,$A171)</f>
        <v>1</v>
      </c>
      <c r="L171" s="54" t="n">
        <f aca="false">SUM(B171:K171)</f>
        <v>2</v>
      </c>
      <c r="N171" s="50"/>
      <c r="O171" s="50"/>
      <c r="P171" s="50"/>
      <c r="Q171" s="50"/>
      <c r="R171" s="50"/>
      <c r="S171" s="50"/>
      <c r="T171" s="50"/>
      <c r="U171" s="50"/>
      <c r="V171" s="50"/>
      <c r="W171" s="50"/>
      <c r="X171" s="50"/>
      <c r="Y171" s="50"/>
      <c r="Z171" s="50"/>
      <c r="AA171" s="50"/>
      <c r="AB171" s="50"/>
      <c r="AC171" s="50"/>
      <c r="AD171" s="50"/>
      <c r="AE171" s="50"/>
    </row>
    <row r="172" customFormat="false" ht="16.55" hidden="false" customHeight="true" outlineLevel="0" collapsed="false">
      <c r="A172" s="52" t="s">
        <v>362</v>
      </c>
      <c r="B172" s="53" t="n">
        <f aca="false">COUNTIFS(individuals!$B:$B,B$165,individuals!$AM:$AM,$A172)</f>
        <v>0</v>
      </c>
      <c r="C172" s="53" t="n">
        <f aca="false">COUNTIFS(individuals!$B:$B,C$165,individuals!$AM:$AM,$A172)</f>
        <v>0</v>
      </c>
      <c r="D172" s="53" t="n">
        <f aca="false">COUNTIFS(individuals!$B:$B,D$165,individuals!$AM:$AM,$A172)</f>
        <v>0</v>
      </c>
      <c r="E172" s="53" t="n">
        <f aca="false">COUNTIFS(individuals!$B:$B,E$165,individuals!$AM:$AM,$A172)</f>
        <v>0</v>
      </c>
      <c r="F172" s="53" t="n">
        <f aca="false">COUNTIFS(individuals!$B:$B,F$165,individuals!$AM:$AM,$A172)</f>
        <v>0</v>
      </c>
      <c r="G172" s="53" t="n">
        <f aca="false">COUNTIFS(individuals!$B:$B,G$165,individuals!$AM:$AM,$A172)</f>
        <v>0</v>
      </c>
      <c r="H172" s="53" t="n">
        <f aca="false">COUNTIFS(individuals!$B:$B,H$165,individuals!$AM:$AM,$A172)</f>
        <v>1</v>
      </c>
      <c r="I172" s="53" t="n">
        <f aca="false">COUNTIFS(individuals!$B:$B,I$165,individuals!$AM:$AM,$A172)</f>
        <v>0</v>
      </c>
      <c r="J172" s="53" t="n">
        <f aca="false">COUNTIFS(individuals!$B:$B,J$165,individuals!$AM:$AM,$A172)</f>
        <v>0</v>
      </c>
      <c r="K172" s="53" t="n">
        <f aca="false">COUNTIFS(individuals!$B:$B,K$165,individuals!$AM:$AM,$A172)</f>
        <v>0</v>
      </c>
      <c r="L172" s="54" t="n">
        <f aca="false">SUM(B172:K172)</f>
        <v>1</v>
      </c>
      <c r="N172" s="50"/>
      <c r="O172" s="50"/>
      <c r="P172" s="50"/>
      <c r="Q172" s="50"/>
      <c r="R172" s="50"/>
      <c r="S172" s="50"/>
      <c r="T172" s="50"/>
      <c r="U172" s="50"/>
      <c r="V172" s="50"/>
      <c r="W172" s="50"/>
      <c r="X172" s="50"/>
      <c r="Y172" s="50"/>
      <c r="Z172" s="50"/>
      <c r="AA172" s="50"/>
      <c r="AB172" s="50"/>
      <c r="AC172" s="50"/>
      <c r="AD172" s="50"/>
      <c r="AE172" s="50"/>
    </row>
    <row r="173" customFormat="false" ht="16.55" hidden="false" customHeight="true" outlineLevel="0" collapsed="false">
      <c r="A173" s="52" t="s">
        <v>868</v>
      </c>
      <c r="B173" s="53" t="n">
        <f aca="false">COUNTIFS(individuals!$B:$B,B$165,individuals!$AM:$AM,$A173)</f>
        <v>0</v>
      </c>
      <c r="C173" s="53" t="n">
        <f aca="false">COUNTIFS(individuals!$B:$B,C$165,individuals!$AM:$AM,$A173)</f>
        <v>0</v>
      </c>
      <c r="D173" s="53" t="n">
        <f aca="false">COUNTIFS(individuals!$B:$B,D$165,individuals!$AM:$AM,$A173)</f>
        <v>1</v>
      </c>
      <c r="E173" s="53" t="n">
        <f aca="false">COUNTIFS(individuals!$B:$B,E$165,individuals!$AM:$AM,$A173)</f>
        <v>0</v>
      </c>
      <c r="F173" s="53" t="n">
        <f aca="false">COUNTIFS(individuals!$B:$B,F$165,individuals!$AM:$AM,$A173)</f>
        <v>0</v>
      </c>
      <c r="G173" s="53" t="n">
        <f aca="false">COUNTIFS(individuals!$B:$B,G$165,individuals!$AM:$AM,$A173)</f>
        <v>0</v>
      </c>
      <c r="H173" s="53" t="n">
        <f aca="false">COUNTIFS(individuals!$B:$B,H$165,individuals!$AM:$AM,$A173)</f>
        <v>0</v>
      </c>
      <c r="I173" s="53" t="n">
        <f aca="false">COUNTIFS(individuals!$B:$B,I$165,individuals!$AM:$AM,$A173)</f>
        <v>0</v>
      </c>
      <c r="J173" s="53" t="n">
        <f aca="false">COUNTIFS(individuals!$B:$B,J$165,individuals!$AM:$AM,$A173)</f>
        <v>0</v>
      </c>
      <c r="K173" s="53" t="n">
        <f aca="false">COUNTIFS(individuals!$B:$B,K$165,individuals!$AM:$AM,$A173)</f>
        <v>0</v>
      </c>
      <c r="L173" s="54" t="n">
        <f aca="false">SUM(B173:K173)</f>
        <v>1</v>
      </c>
      <c r="N173" s="50"/>
      <c r="O173" s="50"/>
      <c r="P173" s="50"/>
      <c r="Q173" s="50"/>
      <c r="R173" s="50"/>
      <c r="S173" s="50"/>
      <c r="T173" s="50"/>
      <c r="U173" s="50"/>
      <c r="V173" s="50"/>
      <c r="W173" s="50"/>
      <c r="X173" s="50"/>
      <c r="Y173" s="50"/>
      <c r="Z173" s="50"/>
      <c r="AA173" s="50"/>
      <c r="AB173" s="50"/>
      <c r="AC173" s="50"/>
      <c r="AD173" s="50"/>
      <c r="AE173" s="50"/>
    </row>
    <row r="174" customFormat="false" ht="16.55" hidden="false" customHeight="true" outlineLevel="0" collapsed="false">
      <c r="A174" s="52" t="s">
        <v>162</v>
      </c>
      <c r="B174" s="53" t="n">
        <f aca="false">COUNTIFS(individuals!$B:$B,B$165,individuals!$AM:$AM,$A174)</f>
        <v>2</v>
      </c>
      <c r="C174" s="53" t="n">
        <f aca="false">COUNTIFS(individuals!$B:$B,C$165,individuals!$AM:$AM,$A174)</f>
        <v>2</v>
      </c>
      <c r="D174" s="53" t="n">
        <f aca="false">COUNTIFS(individuals!$B:$B,D$165,individuals!$AM:$AM,$A174)</f>
        <v>0</v>
      </c>
      <c r="E174" s="53" t="n">
        <f aca="false">COUNTIFS(individuals!$B:$B,E$165,individuals!$AM:$AM,$A174)</f>
        <v>1</v>
      </c>
      <c r="F174" s="53" t="n">
        <f aca="false">COUNTIFS(individuals!$B:$B,F$165,individuals!$AM:$AM,$A174)</f>
        <v>3</v>
      </c>
      <c r="G174" s="53" t="n">
        <f aca="false">COUNTIFS(individuals!$B:$B,G$165,individuals!$AM:$AM,$A174)</f>
        <v>0</v>
      </c>
      <c r="H174" s="53" t="n">
        <f aca="false">COUNTIFS(individuals!$B:$B,H$165,individuals!$AM:$AM,$A174)</f>
        <v>2</v>
      </c>
      <c r="I174" s="53" t="n">
        <f aca="false">COUNTIFS(individuals!$B:$B,I$165,individuals!$AM:$AM,$A174)</f>
        <v>4</v>
      </c>
      <c r="J174" s="53" t="n">
        <f aca="false">COUNTIFS(individuals!$B:$B,J$165,individuals!$AM:$AM,$A174)</f>
        <v>4</v>
      </c>
      <c r="K174" s="53" t="n">
        <f aca="false">COUNTIFS(individuals!$B:$B,K$165,individuals!$AM:$AM,$A174)</f>
        <v>1</v>
      </c>
      <c r="L174" s="54" t="n">
        <f aca="false">SUM(B174:K174)</f>
        <v>19</v>
      </c>
      <c r="N174" s="50"/>
      <c r="O174" s="50"/>
      <c r="P174" s="50"/>
      <c r="Q174" s="50"/>
      <c r="R174" s="50"/>
      <c r="S174" s="50"/>
      <c r="T174" s="50"/>
      <c r="U174" s="50"/>
      <c r="V174" s="50"/>
      <c r="W174" s="50"/>
      <c r="X174" s="50"/>
      <c r="Y174" s="50"/>
      <c r="Z174" s="50"/>
      <c r="AA174" s="50"/>
      <c r="AB174" s="50"/>
      <c r="AC174" s="50"/>
      <c r="AD174" s="50"/>
      <c r="AE174" s="50"/>
    </row>
    <row r="175" customFormat="false" ht="16.55" hidden="false" customHeight="true" outlineLevel="0" collapsed="false">
      <c r="A175" s="52" t="s">
        <v>2995</v>
      </c>
      <c r="B175" s="54" t="n">
        <f aca="false">SUM(B166:B174)</f>
        <v>7</v>
      </c>
      <c r="C175" s="54" t="n">
        <f aca="false">SUM(C166:C174)</f>
        <v>2</v>
      </c>
      <c r="D175" s="54" t="n">
        <f aca="false">SUM(D166:D174)</f>
        <v>3</v>
      </c>
      <c r="E175" s="54" t="n">
        <f aca="false">SUM(E166:E174)</f>
        <v>2</v>
      </c>
      <c r="F175" s="54" t="n">
        <f aca="false">SUM(F166:F174)</f>
        <v>5</v>
      </c>
      <c r="G175" s="54" t="n">
        <f aca="false">SUM(G166:G174)</f>
        <v>2</v>
      </c>
      <c r="H175" s="54" t="n">
        <f aca="false">SUM(H166:H174)</f>
        <v>4</v>
      </c>
      <c r="I175" s="54" t="n">
        <f aca="false">SUM(I166:I174)</f>
        <v>9</v>
      </c>
      <c r="J175" s="54" t="n">
        <f aca="false">SUM(J166:J174)</f>
        <v>8</v>
      </c>
      <c r="K175" s="54" t="n">
        <f aca="false">SUM(K166:K174)</f>
        <v>4</v>
      </c>
      <c r="L175" s="54" t="n">
        <f aca="false">SUM(B175:K175)</f>
        <v>46</v>
      </c>
      <c r="N175" s="50"/>
      <c r="O175" s="50"/>
      <c r="P175" s="50"/>
      <c r="Q175" s="50"/>
      <c r="R175" s="50"/>
      <c r="S175" s="50"/>
      <c r="T175" s="50"/>
      <c r="U175" s="50"/>
      <c r="V175" s="50"/>
      <c r="W175" s="50"/>
      <c r="X175" s="50"/>
      <c r="Y175" s="50"/>
      <c r="Z175" s="50"/>
      <c r="AA175" s="50"/>
      <c r="AB175" s="50"/>
      <c r="AC175" s="50"/>
      <c r="AD175" s="50"/>
      <c r="AE175" s="50"/>
    </row>
    <row r="176" customFormat="false" ht="16.55" hidden="false" customHeight="true" outlineLevel="0" collapsed="false">
      <c r="A176" s="50"/>
      <c r="B176" s="55"/>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row>
    <row r="177" customFormat="false" ht="16.55" hidden="false" customHeight="true" outlineLevel="0" collapsed="false">
      <c r="A177" s="50"/>
      <c r="B177" s="55"/>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row>
    <row r="178" customFormat="false" ht="16.55" hidden="false" customHeight="true" outlineLevel="0" collapsed="false">
      <c r="A178" s="59" t="s">
        <v>2993</v>
      </c>
      <c r="B178" s="59"/>
      <c r="C178" s="59"/>
      <c r="D178" s="59"/>
      <c r="E178" s="59"/>
      <c r="F178" s="59"/>
      <c r="G178" s="59"/>
      <c r="H178" s="59"/>
      <c r="I178" s="59"/>
      <c r="J178" s="59"/>
      <c r="K178" s="59"/>
      <c r="L178" s="59"/>
      <c r="M178" s="50"/>
      <c r="N178" s="50"/>
      <c r="O178" s="50"/>
      <c r="P178" s="50"/>
      <c r="Q178" s="50"/>
      <c r="R178" s="50"/>
      <c r="S178" s="50"/>
      <c r="T178" s="50"/>
      <c r="U178" s="50"/>
      <c r="V178" s="50"/>
      <c r="W178" s="50"/>
      <c r="X178" s="50"/>
      <c r="Y178" s="50"/>
      <c r="Z178" s="50"/>
      <c r="AA178" s="50"/>
      <c r="AB178" s="50"/>
      <c r="AC178" s="50"/>
      <c r="AD178" s="50"/>
      <c r="AE178" s="50"/>
    </row>
    <row r="179" customFormat="false" ht="16.55" hidden="false" customHeight="true" outlineLevel="0" collapsed="false">
      <c r="A179" s="67" t="s">
        <v>3017</v>
      </c>
      <c r="B179" s="67"/>
      <c r="C179" s="67"/>
      <c r="D179" s="67"/>
      <c r="E179" s="67"/>
      <c r="F179" s="67"/>
      <c r="G179" s="67"/>
      <c r="H179" s="67"/>
      <c r="I179" s="67"/>
      <c r="J179" s="67"/>
      <c r="K179" s="67"/>
      <c r="L179" s="67"/>
      <c r="M179" s="50"/>
      <c r="N179" s="50"/>
      <c r="O179" s="50"/>
      <c r="P179" s="50"/>
      <c r="Q179" s="50"/>
      <c r="R179" s="50"/>
      <c r="S179" s="50"/>
      <c r="T179" s="50"/>
      <c r="U179" s="50"/>
      <c r="V179" s="50"/>
      <c r="W179" s="50"/>
      <c r="X179" s="50"/>
      <c r="Y179" s="50"/>
      <c r="Z179" s="50"/>
      <c r="AA179" s="50"/>
      <c r="AB179" s="50"/>
      <c r="AC179" s="50"/>
      <c r="AD179" s="50"/>
      <c r="AE179" s="50"/>
    </row>
    <row r="180" customFormat="false" ht="16.55" hidden="false" customHeight="true" outlineLevel="0" collapsed="false">
      <c r="A180" s="61" t="s">
        <v>3018</v>
      </c>
      <c r="B180" s="61" t="s">
        <v>58</v>
      </c>
      <c r="C180" s="61" t="s">
        <v>460</v>
      </c>
      <c r="D180" s="61" t="s">
        <v>267</v>
      </c>
      <c r="E180" s="61" t="s">
        <v>1157</v>
      </c>
      <c r="F180" s="61" t="s">
        <v>1432</v>
      </c>
      <c r="G180" s="61" t="s">
        <v>1686</v>
      </c>
      <c r="H180" s="61" t="s">
        <v>1967</v>
      </c>
      <c r="I180" s="61" t="s">
        <v>2150</v>
      </c>
      <c r="J180" s="61" t="s">
        <v>2476</v>
      </c>
      <c r="K180" s="61" t="s">
        <v>2772</v>
      </c>
      <c r="L180" s="61" t="s">
        <v>2995</v>
      </c>
      <c r="M180" s="50"/>
      <c r="N180" s="50"/>
      <c r="O180" s="50"/>
      <c r="P180" s="50"/>
      <c r="Q180" s="50"/>
      <c r="R180" s="50"/>
      <c r="S180" s="50"/>
      <c r="T180" s="50"/>
      <c r="U180" s="50"/>
      <c r="V180" s="50"/>
      <c r="W180" s="50"/>
      <c r="X180" s="50"/>
      <c r="Y180" s="50"/>
      <c r="Z180" s="50"/>
      <c r="AA180" s="50"/>
      <c r="AB180" s="50"/>
      <c r="AC180" s="50"/>
      <c r="AD180" s="50"/>
      <c r="AE180" s="50"/>
    </row>
    <row r="181" customFormat="false" ht="16.55" hidden="false" customHeight="true" outlineLevel="0" collapsed="false">
      <c r="A181" s="61" t="s">
        <v>324</v>
      </c>
      <c r="B181" s="63" t="n">
        <f aca="false">COUNTIFS(individuals!$B:$B,B$180,individuals!$AB:$AB,$A181)</f>
        <v>1</v>
      </c>
      <c r="C181" s="63" t="n">
        <f aca="false">COUNTIFS(individuals!$B:$B,C$180,individuals!$AB:$AB,$A181)</f>
        <v>6</v>
      </c>
      <c r="D181" s="63" t="n">
        <f aca="false">COUNTIFS(individuals!$B:$B,D$180,individuals!$AB:$AB,$A181)</f>
        <v>1</v>
      </c>
      <c r="E181" s="63" t="n">
        <f aca="false">COUNTIFS(individuals!$B:$B,E$180,individuals!$AB:$AB,$A181)</f>
        <v>2</v>
      </c>
      <c r="F181" s="63" t="n">
        <f aca="false">COUNTIFS(individuals!$B:$B,F$180,individuals!$AB:$AB,$A181)</f>
        <v>0</v>
      </c>
      <c r="G181" s="63" t="n">
        <f aca="false">COUNTIFS(individuals!$B:$B,G$180,individuals!$AB:$AB,$A181)</f>
        <v>4</v>
      </c>
      <c r="H181" s="63" t="n">
        <f aca="false">COUNTIFS(individuals!$B:$B,H$180,individuals!$AB:$AB,$A181)</f>
        <v>1</v>
      </c>
      <c r="I181" s="63" t="n">
        <f aca="false">COUNTIFS(individuals!$B:$B,I$180,individuals!$AB:$AB,$A181)</f>
        <v>1</v>
      </c>
      <c r="J181" s="63" t="n">
        <f aca="false">COUNTIFS(individuals!$B:$B,J$180,individuals!$AB:$AB,$A181)</f>
        <v>1</v>
      </c>
      <c r="K181" s="63" t="n">
        <f aca="false">COUNTIFS(individuals!$B:$B,K$180,individuals!$AB:$AB,$A181)</f>
        <v>3</v>
      </c>
      <c r="L181" s="64" t="n">
        <f aca="false">SUM(B181:K181)</f>
        <v>20</v>
      </c>
      <c r="M181" s="50"/>
      <c r="N181" s="50"/>
      <c r="O181" s="50"/>
      <c r="P181" s="50"/>
      <c r="Q181" s="50"/>
      <c r="R181" s="50"/>
      <c r="S181" s="50"/>
      <c r="T181" s="50"/>
      <c r="U181" s="50"/>
      <c r="V181" s="50"/>
      <c r="W181" s="50"/>
      <c r="X181" s="50"/>
      <c r="Y181" s="50"/>
      <c r="Z181" s="50"/>
      <c r="AA181" s="50"/>
      <c r="AB181" s="50"/>
      <c r="AC181" s="50"/>
      <c r="AD181" s="50"/>
      <c r="AE181" s="50"/>
    </row>
    <row r="182" customFormat="false" ht="16.55" hidden="false" customHeight="true" outlineLevel="0" collapsed="false">
      <c r="A182" s="61" t="s">
        <v>138</v>
      </c>
      <c r="B182" s="63" t="n">
        <f aca="false">COUNTIFS(individuals!$B:$B,B$180,individuals!$AB:$AB,$A182)</f>
        <v>1</v>
      </c>
      <c r="C182" s="63" t="n">
        <f aca="false">COUNTIFS(individuals!$B:$B,C$180,individuals!$AB:$AB,$A182)</f>
        <v>0</v>
      </c>
      <c r="D182" s="63" t="n">
        <f aca="false">COUNTIFS(individuals!$B:$B,D$180,individuals!$AB:$AB,$A182)</f>
        <v>0</v>
      </c>
      <c r="E182" s="63" t="n">
        <f aca="false">COUNTIFS(individuals!$B:$B,E$180,individuals!$AB:$AB,$A182)</f>
        <v>0</v>
      </c>
      <c r="F182" s="63" t="n">
        <f aca="false">COUNTIFS(individuals!$B:$B,F$180,individuals!$AB:$AB,$A182)</f>
        <v>0</v>
      </c>
      <c r="G182" s="63" t="n">
        <f aca="false">COUNTIFS(individuals!$B:$B,G$180,individuals!$AB:$AB,$A182)</f>
        <v>0</v>
      </c>
      <c r="H182" s="63" t="n">
        <f aca="false">COUNTIFS(individuals!$B:$B,H$180,individuals!$AB:$AB,$A182)</f>
        <v>0</v>
      </c>
      <c r="I182" s="63" t="n">
        <f aca="false">COUNTIFS(individuals!$B:$B,I$180,individuals!$AB:$AB,$A182)</f>
        <v>1</v>
      </c>
      <c r="J182" s="63" t="n">
        <f aca="false">COUNTIFS(individuals!$B:$B,J$180,individuals!$AB:$AB,$A182)</f>
        <v>1</v>
      </c>
      <c r="K182" s="63" t="n">
        <f aca="false">COUNTIFS(individuals!$B:$B,K$180,individuals!$AB:$AB,$A182)</f>
        <v>1</v>
      </c>
      <c r="L182" s="64" t="n">
        <f aca="false">SUM(B182:K182)</f>
        <v>4</v>
      </c>
      <c r="M182" s="50"/>
      <c r="N182" s="50"/>
      <c r="O182" s="50"/>
      <c r="P182" s="50"/>
      <c r="Q182" s="50"/>
      <c r="R182" s="50"/>
      <c r="S182" s="50"/>
      <c r="T182" s="50"/>
      <c r="U182" s="50"/>
      <c r="V182" s="50"/>
      <c r="W182" s="50"/>
      <c r="X182" s="50"/>
      <c r="Y182" s="50"/>
      <c r="Z182" s="50"/>
      <c r="AA182" s="50"/>
      <c r="AB182" s="50"/>
      <c r="AC182" s="50"/>
      <c r="AD182" s="50"/>
      <c r="AE182" s="50"/>
    </row>
    <row r="183" customFormat="false" ht="16.55" hidden="false" customHeight="true" outlineLevel="0" collapsed="false">
      <c r="A183" s="61" t="s">
        <v>122</v>
      </c>
      <c r="B183" s="63" t="n">
        <f aca="false">COUNTIFS(individuals!$B:$B,B$180,individuals!$AB:$AB,$A183)</f>
        <v>1</v>
      </c>
      <c r="C183" s="63" t="n">
        <f aca="false">COUNTIFS(individuals!$B:$B,C$180,individuals!$AB:$AB,$A183)</f>
        <v>1</v>
      </c>
      <c r="D183" s="63" t="n">
        <f aca="false">COUNTIFS(individuals!$B:$B,D$180,individuals!$AB:$AB,$A183)</f>
        <v>3</v>
      </c>
      <c r="E183" s="63" t="n">
        <f aca="false">COUNTIFS(individuals!$B:$B,E$180,individuals!$AB:$AB,$A183)</f>
        <v>0</v>
      </c>
      <c r="F183" s="63" t="n">
        <f aca="false">COUNTIFS(individuals!$B:$B,F$180,individuals!$AB:$AB,$A183)</f>
        <v>1</v>
      </c>
      <c r="G183" s="63" t="n">
        <f aca="false">COUNTIFS(individuals!$B:$B,G$180,individuals!$AB:$AB,$A183)</f>
        <v>0</v>
      </c>
      <c r="H183" s="63" t="n">
        <f aca="false">COUNTIFS(individuals!$B:$B,H$180,individuals!$AB:$AB,$A183)</f>
        <v>0</v>
      </c>
      <c r="I183" s="63" t="n">
        <f aca="false">COUNTIFS(individuals!$B:$B,I$180,individuals!$AB:$AB,$A183)</f>
        <v>3</v>
      </c>
      <c r="J183" s="63" t="n">
        <f aca="false">COUNTIFS(individuals!$B:$B,J$180,individuals!$AB:$AB,$A183)</f>
        <v>1</v>
      </c>
      <c r="K183" s="63" t="n">
        <f aca="false">COUNTIFS(individuals!$B:$B,K$180,individuals!$AB:$AB,$A183)</f>
        <v>0</v>
      </c>
      <c r="L183" s="64" t="n">
        <f aca="false">SUM(B183:K183)</f>
        <v>10</v>
      </c>
      <c r="M183" s="50"/>
      <c r="N183" s="50"/>
      <c r="O183" s="50"/>
      <c r="P183" s="50"/>
      <c r="Q183" s="50"/>
      <c r="R183" s="50"/>
      <c r="S183" s="50"/>
      <c r="T183" s="50"/>
      <c r="U183" s="50"/>
      <c r="V183" s="50"/>
      <c r="W183" s="50"/>
      <c r="X183" s="50"/>
      <c r="Y183" s="50"/>
      <c r="Z183" s="50"/>
      <c r="AA183" s="50"/>
      <c r="AB183" s="50"/>
      <c r="AC183" s="50"/>
      <c r="AD183" s="50"/>
      <c r="AE183" s="50"/>
    </row>
    <row r="184" customFormat="false" ht="16.55" hidden="false" customHeight="true" outlineLevel="0" collapsed="false">
      <c r="A184" s="61" t="s">
        <v>78</v>
      </c>
      <c r="B184" s="63" t="n">
        <f aca="false">COUNTIFS(individuals!$B:$B,B$180,individuals!$AB:$AB,$A184)</f>
        <v>15</v>
      </c>
      <c r="C184" s="63" t="n">
        <f aca="false">COUNTIFS(individuals!$B:$B,C$180,individuals!$AB:$AB,$A184)</f>
        <v>6</v>
      </c>
      <c r="D184" s="63" t="n">
        <f aca="false">COUNTIFS(individuals!$B:$B,D$180,individuals!$AB:$AB,$A184)</f>
        <v>10</v>
      </c>
      <c r="E184" s="63" t="n">
        <f aca="false">COUNTIFS(individuals!$B:$B,E$180,individuals!$AB:$AB,$A184)</f>
        <v>5</v>
      </c>
      <c r="F184" s="63" t="n">
        <f aca="false">COUNTIFS(individuals!$B:$B,F$180,individuals!$AB:$AB,$A184)</f>
        <v>2</v>
      </c>
      <c r="G184" s="63" t="n">
        <f aca="false">COUNTIFS(individuals!$B:$B,G$180,individuals!$AB:$AB,$A184)</f>
        <v>4</v>
      </c>
      <c r="H184" s="63" t="n">
        <f aca="false">COUNTIFS(individuals!$B:$B,H$180,individuals!$AB:$AB,$A184)</f>
        <v>8</v>
      </c>
      <c r="I184" s="63" t="n">
        <f aca="false">COUNTIFS(individuals!$B:$B,I$180,individuals!$AB:$AB,$A184)</f>
        <v>4</v>
      </c>
      <c r="J184" s="63" t="n">
        <f aca="false">COUNTIFS(individuals!$B:$B,J$180,individuals!$AB:$AB,$A184)</f>
        <v>2</v>
      </c>
      <c r="K184" s="63" t="n">
        <f aca="false">COUNTIFS(individuals!$B:$B,K$180,individuals!$AB:$AB,$A184)</f>
        <v>4</v>
      </c>
      <c r="L184" s="64" t="n">
        <f aca="false">SUM(B184:K184)</f>
        <v>60</v>
      </c>
      <c r="M184" s="50"/>
      <c r="N184" s="50"/>
      <c r="O184" s="50"/>
      <c r="P184" s="50"/>
      <c r="Q184" s="50"/>
      <c r="R184" s="50"/>
      <c r="S184" s="50"/>
      <c r="T184" s="50"/>
      <c r="U184" s="50"/>
      <c r="V184" s="50"/>
      <c r="W184" s="50"/>
      <c r="X184" s="50"/>
      <c r="Y184" s="50"/>
      <c r="Z184" s="50"/>
      <c r="AA184" s="50"/>
      <c r="AB184" s="50"/>
      <c r="AC184" s="50"/>
      <c r="AD184" s="50"/>
      <c r="AE184" s="50"/>
    </row>
    <row r="185" customFormat="false" ht="16.55" hidden="false" customHeight="true" outlineLevel="0" collapsed="false">
      <c r="A185" s="61" t="s">
        <v>148</v>
      </c>
      <c r="B185" s="63" t="n">
        <f aca="false">COUNTIFS(individuals!$B:$B,B$180,individuals!$AB:$AB,$A185)</f>
        <v>2</v>
      </c>
      <c r="C185" s="63" t="n">
        <f aca="false">COUNTIFS(individuals!$B:$B,C$180,individuals!$AB:$AB,$A185)</f>
        <v>7</v>
      </c>
      <c r="D185" s="63" t="n">
        <f aca="false">COUNTIFS(individuals!$B:$B,D$180,individuals!$AB:$AB,$A185)</f>
        <v>11</v>
      </c>
      <c r="E185" s="63" t="n">
        <f aca="false">COUNTIFS(individuals!$B:$B,E$180,individuals!$AB:$AB,$A185)</f>
        <v>12</v>
      </c>
      <c r="F185" s="63" t="n">
        <f aca="false">COUNTIFS(individuals!$B:$B,F$180,individuals!$AB:$AB,$A185)</f>
        <v>7</v>
      </c>
      <c r="G185" s="63" t="n">
        <f aca="false">COUNTIFS(individuals!$B:$B,G$180,individuals!$AB:$AB,$A185)</f>
        <v>12</v>
      </c>
      <c r="H185" s="63" t="n">
        <f aca="false">COUNTIFS(individuals!$B:$B,H$180,individuals!$AB:$AB,$A185)</f>
        <v>5</v>
      </c>
      <c r="I185" s="63" t="n">
        <f aca="false">COUNTIFS(individuals!$B:$B,I$180,individuals!$AB:$AB,$A185)</f>
        <v>8</v>
      </c>
      <c r="J185" s="63" t="n">
        <f aca="false">COUNTIFS(individuals!$B:$B,J$180,individuals!$AB:$AB,$A185)</f>
        <v>7</v>
      </c>
      <c r="K185" s="63" t="n">
        <f aca="false">COUNTIFS(individuals!$B:$B,K$180,individuals!$AB:$AB,$A185)</f>
        <v>4</v>
      </c>
      <c r="L185" s="64" t="n">
        <f aca="false">SUM(B185:K185)</f>
        <v>75</v>
      </c>
      <c r="M185" s="50"/>
      <c r="N185" s="50"/>
      <c r="O185" s="50"/>
      <c r="P185" s="50"/>
      <c r="Q185" s="50"/>
      <c r="R185" s="50"/>
      <c r="S185" s="50"/>
      <c r="T185" s="50"/>
      <c r="U185" s="50"/>
      <c r="V185" s="50"/>
      <c r="W185" s="50"/>
      <c r="X185" s="50"/>
      <c r="Y185" s="50"/>
      <c r="Z185" s="50"/>
      <c r="AA185" s="50"/>
      <c r="AB185" s="50"/>
      <c r="AC185" s="50"/>
      <c r="AD185" s="50"/>
      <c r="AE185" s="50"/>
    </row>
    <row r="186" customFormat="false" ht="16.55" hidden="false" customHeight="true" outlineLevel="0" collapsed="false">
      <c r="A186" s="61" t="s">
        <v>213</v>
      </c>
      <c r="B186" s="63" t="n">
        <f aca="false">COUNTIFS(individuals!$B:$B,B$180,individuals!$AB:$AB,$A186)</f>
        <v>3</v>
      </c>
      <c r="C186" s="63" t="n">
        <f aca="false">COUNTIFS(individuals!$B:$B,C$180,individuals!$AB:$AB,$A186)</f>
        <v>1</v>
      </c>
      <c r="D186" s="63" t="n">
        <f aca="false">COUNTIFS(individuals!$B:$B,D$180,individuals!$AB:$AB,$A186)</f>
        <v>5</v>
      </c>
      <c r="E186" s="63" t="n">
        <f aca="false">COUNTIFS(individuals!$B:$B,E$180,individuals!$AB:$AB,$A186)</f>
        <v>4</v>
      </c>
      <c r="F186" s="63" t="n">
        <f aca="false">COUNTIFS(individuals!$B:$B,F$180,individuals!$AB:$AB,$A186)</f>
        <v>5</v>
      </c>
      <c r="G186" s="63" t="n">
        <f aca="false">COUNTIFS(individuals!$B:$B,G$180,individuals!$AB:$AB,$A186)</f>
        <v>4</v>
      </c>
      <c r="H186" s="63" t="n">
        <f aca="false">COUNTIFS(individuals!$B:$B,H$180,individuals!$AB:$AB,$A186)</f>
        <v>3</v>
      </c>
      <c r="I186" s="63" t="n">
        <f aca="false">COUNTIFS(individuals!$B:$B,I$180,individuals!$AB:$AB,$A186)</f>
        <v>8</v>
      </c>
      <c r="J186" s="63" t="n">
        <f aca="false">COUNTIFS(individuals!$B:$B,J$180,individuals!$AB:$AB,$A186)</f>
        <v>0</v>
      </c>
      <c r="K186" s="63" t="n">
        <f aca="false">COUNTIFS(individuals!$B:$B,K$180,individuals!$AB:$AB,$A186)</f>
        <v>5</v>
      </c>
      <c r="L186" s="64" t="n">
        <f aca="false">SUM(B186:K186)</f>
        <v>38</v>
      </c>
      <c r="M186" s="50"/>
      <c r="N186" s="50"/>
      <c r="O186" s="50"/>
      <c r="P186" s="50"/>
      <c r="Q186" s="50"/>
      <c r="R186" s="50"/>
      <c r="S186" s="50"/>
      <c r="T186" s="50"/>
      <c r="U186" s="50"/>
      <c r="V186" s="50"/>
      <c r="W186" s="50"/>
      <c r="X186" s="50"/>
      <c r="Y186" s="50"/>
      <c r="Z186" s="50"/>
      <c r="AA186" s="50"/>
      <c r="AB186" s="50"/>
      <c r="AC186" s="50"/>
      <c r="AD186" s="50"/>
      <c r="AE186" s="50"/>
    </row>
    <row r="187" customFormat="false" ht="16.55" hidden="false" customHeight="true" outlineLevel="0" collapsed="false">
      <c r="A187" s="61" t="s">
        <v>362</v>
      </c>
      <c r="B187" s="63" t="n">
        <f aca="false">COUNTIFS(individuals!$B:$B,B$180,individuals!$AB:$AB,$A187)</f>
        <v>1</v>
      </c>
      <c r="C187" s="63" t="n">
        <f aca="false">COUNTIFS(individuals!$B:$B,C$180,individuals!$AB:$AB,$A187)</f>
        <v>0</v>
      </c>
      <c r="D187" s="63" t="n">
        <f aca="false">COUNTIFS(individuals!$B:$B,D$180,individuals!$AB:$AB,$A187)</f>
        <v>1</v>
      </c>
      <c r="E187" s="63" t="n">
        <f aca="false">COUNTIFS(individuals!$B:$B,E$180,individuals!$AB:$AB,$A187)</f>
        <v>1</v>
      </c>
      <c r="F187" s="63" t="n">
        <f aca="false">COUNTIFS(individuals!$B:$B,F$180,individuals!$AB:$AB,$A187)</f>
        <v>0</v>
      </c>
      <c r="G187" s="63" t="n">
        <f aca="false">COUNTIFS(individuals!$B:$B,G$180,individuals!$AB:$AB,$A187)</f>
        <v>0</v>
      </c>
      <c r="H187" s="63" t="n">
        <f aca="false">COUNTIFS(individuals!$B:$B,H$180,individuals!$AB:$AB,$A187)</f>
        <v>0</v>
      </c>
      <c r="I187" s="63" t="n">
        <f aca="false">COUNTIFS(individuals!$B:$B,I$180,individuals!$AB:$AB,$A187)</f>
        <v>2</v>
      </c>
      <c r="J187" s="63" t="n">
        <f aca="false">COUNTIFS(individuals!$B:$B,J$180,individuals!$AB:$AB,$A187)</f>
        <v>0</v>
      </c>
      <c r="K187" s="63" t="n">
        <f aca="false">COUNTIFS(individuals!$B:$B,K$180,individuals!$AB:$AB,$A187)</f>
        <v>0</v>
      </c>
      <c r="L187" s="64" t="n">
        <f aca="false">SUM(B187:K187)</f>
        <v>5</v>
      </c>
      <c r="M187" s="50"/>
      <c r="N187" s="50"/>
      <c r="O187" s="50"/>
      <c r="P187" s="50"/>
      <c r="Q187" s="50"/>
      <c r="R187" s="50"/>
      <c r="S187" s="50"/>
      <c r="T187" s="50"/>
      <c r="U187" s="50"/>
      <c r="V187" s="50"/>
      <c r="W187" s="50"/>
      <c r="X187" s="50"/>
      <c r="Y187" s="50"/>
      <c r="Z187" s="50"/>
      <c r="AA187" s="50"/>
      <c r="AB187" s="50"/>
      <c r="AC187" s="50"/>
      <c r="AD187" s="50"/>
      <c r="AE187" s="50"/>
    </row>
    <row r="188" customFormat="false" ht="16.55" hidden="false" customHeight="true" outlineLevel="0" collapsed="false">
      <c r="A188" s="61" t="s">
        <v>868</v>
      </c>
      <c r="B188" s="63" t="n">
        <f aca="false">COUNTIFS(individuals!$B:$B,B$180,individuals!$AB:$AB,$A188)</f>
        <v>0</v>
      </c>
      <c r="C188" s="63" t="n">
        <f aca="false">COUNTIFS(individuals!$B:$B,C$180,individuals!$AB:$AB,$A188)</f>
        <v>0</v>
      </c>
      <c r="D188" s="63" t="n">
        <f aca="false">COUNTIFS(individuals!$B:$B,D$180,individuals!$AB:$AB,$A188)</f>
        <v>1</v>
      </c>
      <c r="E188" s="63" t="n">
        <f aca="false">COUNTIFS(individuals!$B:$B,E$180,individuals!$AB:$AB,$A188)</f>
        <v>0</v>
      </c>
      <c r="F188" s="63" t="n">
        <f aca="false">COUNTIFS(individuals!$B:$B,F$180,individuals!$AB:$AB,$A188)</f>
        <v>1</v>
      </c>
      <c r="G188" s="63" t="n">
        <f aca="false">COUNTIFS(individuals!$B:$B,G$180,individuals!$AB:$AB,$A188)</f>
        <v>0</v>
      </c>
      <c r="H188" s="63" t="n">
        <f aca="false">COUNTIFS(individuals!$B:$B,H$180,individuals!$AB:$AB,$A188)</f>
        <v>0</v>
      </c>
      <c r="I188" s="63" t="n">
        <f aca="false">COUNTIFS(individuals!$B:$B,I$180,individuals!$AB:$AB,$A188)</f>
        <v>1</v>
      </c>
      <c r="J188" s="63" t="n">
        <f aca="false">COUNTIFS(individuals!$B:$B,J$180,individuals!$AB:$AB,$A188)</f>
        <v>0</v>
      </c>
      <c r="K188" s="63" t="n">
        <f aca="false">COUNTIFS(individuals!$B:$B,K$180,individuals!$AB:$AB,$A188)</f>
        <v>0</v>
      </c>
      <c r="L188" s="64" t="n">
        <f aca="false">SUM(B188:K188)</f>
        <v>3</v>
      </c>
      <c r="M188" s="50"/>
      <c r="N188" s="50"/>
      <c r="O188" s="50"/>
      <c r="P188" s="50"/>
      <c r="Q188" s="50"/>
      <c r="R188" s="50"/>
      <c r="S188" s="50"/>
      <c r="T188" s="50"/>
      <c r="U188" s="50"/>
      <c r="V188" s="50"/>
      <c r="W188" s="50"/>
      <c r="X188" s="50"/>
      <c r="Y188" s="50"/>
      <c r="Z188" s="50"/>
      <c r="AA188" s="50"/>
      <c r="AB188" s="50"/>
      <c r="AC188" s="50"/>
      <c r="AD188" s="50"/>
      <c r="AE188" s="50"/>
    </row>
    <row r="189" customFormat="false" ht="16.55" hidden="false" customHeight="true" outlineLevel="0" collapsed="false">
      <c r="A189" s="61" t="s">
        <v>162</v>
      </c>
      <c r="B189" s="63" t="n">
        <f aca="false">COUNTIFS(individuals!$B:$B,B$180,individuals!$AB:$AB,$A189)</f>
        <v>7</v>
      </c>
      <c r="C189" s="63" t="n">
        <f aca="false">COUNTIFS(individuals!$B:$B,C$180,individuals!$AB:$AB,$A189)</f>
        <v>14</v>
      </c>
      <c r="D189" s="63" t="n">
        <f aca="false">COUNTIFS(individuals!$B:$B,D$180,individuals!$AB:$AB,$A189)</f>
        <v>14</v>
      </c>
      <c r="E189" s="63" t="n">
        <f aca="false">COUNTIFS(individuals!$B:$B,E$180,individuals!$AB:$AB,$A189)</f>
        <v>13</v>
      </c>
      <c r="F189" s="63" t="n">
        <f aca="false">COUNTIFS(individuals!$B:$B,F$180,individuals!$AB:$AB,$A189)</f>
        <v>9</v>
      </c>
      <c r="G189" s="63" t="n">
        <f aca="false">COUNTIFS(individuals!$B:$B,G$180,individuals!$AB:$AB,$A189)</f>
        <v>8</v>
      </c>
      <c r="H189" s="63" t="n">
        <f aca="false">COUNTIFS(individuals!$B:$B,H$180,individuals!$AB:$AB,$A189)</f>
        <v>2</v>
      </c>
      <c r="I189" s="63" t="n">
        <f aca="false">COUNTIFS(individuals!$B:$B,I$180,individuals!$AB:$AB,$A189)</f>
        <v>8</v>
      </c>
      <c r="J189" s="63" t="n">
        <f aca="false">COUNTIFS(individuals!$B:$B,J$180,individuals!$AB:$AB,$A189)</f>
        <v>16</v>
      </c>
      <c r="K189" s="63" t="n">
        <f aca="false">COUNTIFS(individuals!$B:$B,K$180,individuals!$AB:$AB,$A189)</f>
        <v>13</v>
      </c>
      <c r="L189" s="64" t="n">
        <f aca="false">SUM(B189:K189)</f>
        <v>104</v>
      </c>
      <c r="M189" s="50"/>
      <c r="N189" s="50"/>
      <c r="O189" s="50"/>
      <c r="P189" s="50"/>
      <c r="Q189" s="50"/>
      <c r="R189" s="50"/>
      <c r="S189" s="50"/>
      <c r="T189" s="50"/>
      <c r="U189" s="50"/>
      <c r="V189" s="50"/>
      <c r="W189" s="50"/>
      <c r="X189" s="50"/>
      <c r="Y189" s="50"/>
      <c r="Z189" s="50"/>
      <c r="AA189" s="50"/>
      <c r="AB189" s="50"/>
      <c r="AC189" s="50"/>
      <c r="AD189" s="50"/>
      <c r="AE189" s="50"/>
    </row>
    <row r="190" customFormat="false" ht="16.55" hidden="false" customHeight="true" outlineLevel="0" collapsed="false">
      <c r="A190" s="61" t="s">
        <v>72</v>
      </c>
      <c r="B190" s="63" t="n">
        <f aca="false">COUNTIFS(individuals!$B:$B,B$180,individuals!$AB:$AB,$A190)</f>
        <v>0</v>
      </c>
      <c r="C190" s="63" t="n">
        <f aca="false">COUNTIFS(individuals!$B:$B,C$180,individuals!$AB:$AB,$A190)</f>
        <v>0</v>
      </c>
      <c r="D190" s="63" t="n">
        <f aca="false">COUNTIFS(individuals!$B:$B,D$180,individuals!$AB:$AB,$A190)</f>
        <v>0</v>
      </c>
      <c r="E190" s="63" t="n">
        <f aca="false">COUNTIFS(individuals!$B:$B,E$180,individuals!$AB:$AB,$A190)</f>
        <v>0</v>
      </c>
      <c r="F190" s="63" t="n">
        <f aca="false">COUNTIFS(individuals!$B:$B,F$180,individuals!$AB:$AB,$A190)</f>
        <v>1</v>
      </c>
      <c r="G190" s="63" t="n">
        <f aca="false">COUNTIFS(individuals!$B:$B,G$180,individuals!$AB:$AB,$A190)</f>
        <v>1</v>
      </c>
      <c r="H190" s="63" t="n">
        <f aca="false">COUNTIFS(individuals!$B:$B,H$180,individuals!$AB:$AB,$A190)</f>
        <v>1</v>
      </c>
      <c r="I190" s="63" t="n">
        <f aca="false">COUNTIFS(individuals!$B:$B,I$180,individuals!$AB:$AB,$A190)</f>
        <v>2</v>
      </c>
      <c r="J190" s="63" t="n">
        <f aca="false">COUNTIFS(individuals!$B:$B,J$180,individuals!$AB:$AB,$A190)</f>
        <v>1</v>
      </c>
      <c r="K190" s="63" t="n">
        <f aca="false">COUNTIFS(individuals!$B:$B,K$180,individuals!$AB:$AB,$A190)</f>
        <v>0</v>
      </c>
      <c r="L190" s="64" t="n">
        <f aca="false">SUM(B190:K190)</f>
        <v>6</v>
      </c>
      <c r="M190" s="50"/>
      <c r="N190" s="50"/>
      <c r="O190" s="50"/>
      <c r="P190" s="50"/>
      <c r="Q190" s="50"/>
      <c r="R190" s="50"/>
      <c r="S190" s="50"/>
      <c r="T190" s="50"/>
      <c r="U190" s="50"/>
      <c r="V190" s="50"/>
      <c r="W190" s="50"/>
      <c r="X190" s="50"/>
      <c r="Y190" s="50"/>
      <c r="Z190" s="50"/>
      <c r="AA190" s="50"/>
      <c r="AB190" s="50"/>
      <c r="AC190" s="50"/>
      <c r="AD190" s="50"/>
      <c r="AE190" s="50"/>
    </row>
    <row r="191" customFormat="false" ht="16.55" hidden="false" customHeight="true" outlineLevel="0" collapsed="false">
      <c r="A191" s="61" t="s">
        <v>2995</v>
      </c>
      <c r="B191" s="64" t="n">
        <f aca="false">SUM(B181:B190)</f>
        <v>31</v>
      </c>
      <c r="C191" s="64" t="n">
        <f aca="false">SUM(C181:C190)</f>
        <v>35</v>
      </c>
      <c r="D191" s="64" t="n">
        <f aca="false">SUM(D181:D190)</f>
        <v>46</v>
      </c>
      <c r="E191" s="64" t="n">
        <f aca="false">SUM(E181:E190)</f>
        <v>37</v>
      </c>
      <c r="F191" s="64" t="n">
        <f aca="false">SUM(F181:F190)</f>
        <v>26</v>
      </c>
      <c r="G191" s="64" t="n">
        <f aca="false">SUM(G181:G190)</f>
        <v>33</v>
      </c>
      <c r="H191" s="64" t="n">
        <f aca="false">SUM(H181:H190)</f>
        <v>20</v>
      </c>
      <c r="I191" s="64" t="n">
        <f aca="false">SUM(I181:I190)</f>
        <v>38</v>
      </c>
      <c r="J191" s="64" t="n">
        <f aca="false">SUM(J181:J190)</f>
        <v>29</v>
      </c>
      <c r="K191" s="64" t="n">
        <f aca="false">SUM(K181:K190)</f>
        <v>30</v>
      </c>
      <c r="L191" s="64" t="n">
        <f aca="false">SUM(B191:K191)</f>
        <v>325</v>
      </c>
      <c r="M191" s="50"/>
      <c r="N191" s="50"/>
      <c r="O191" s="50"/>
      <c r="P191" s="50"/>
      <c r="Q191" s="50"/>
      <c r="R191" s="50"/>
      <c r="S191" s="50"/>
      <c r="T191" s="50"/>
      <c r="U191" s="50"/>
      <c r="V191" s="50"/>
      <c r="W191" s="50"/>
      <c r="X191" s="50"/>
      <c r="Y191" s="50"/>
      <c r="Z191" s="50"/>
      <c r="AA191" s="50"/>
      <c r="AB191" s="50"/>
      <c r="AC191" s="50"/>
      <c r="AD191" s="50"/>
      <c r="AE191" s="50"/>
    </row>
    <row r="192" customFormat="false" ht="16.55" hidden="false" customHeight="true" outlineLevel="0" collapsed="false">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row>
    <row r="193" customFormat="false" ht="16.55" hidden="false" customHeight="true" outlineLevel="0" collapsed="false">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row>
    <row r="194" customFormat="false" ht="16.55" hidden="false" customHeight="true" outlineLevel="0" collapsed="false">
      <c r="A194" s="59" t="s">
        <v>2993</v>
      </c>
      <c r="B194" s="59"/>
      <c r="C194" s="59"/>
      <c r="D194" s="59"/>
      <c r="E194" s="59"/>
      <c r="F194" s="59"/>
      <c r="G194" s="59"/>
      <c r="H194" s="68"/>
      <c r="I194" s="68"/>
      <c r="J194" s="68"/>
      <c r="K194" s="68"/>
      <c r="L194" s="68"/>
      <c r="M194" s="50"/>
      <c r="N194" s="50"/>
      <c r="O194" s="50"/>
      <c r="P194" s="50"/>
      <c r="Q194" s="50"/>
      <c r="R194" s="50"/>
      <c r="S194" s="50"/>
      <c r="T194" s="50"/>
      <c r="U194" s="50"/>
      <c r="V194" s="50"/>
      <c r="W194" s="50"/>
      <c r="X194" s="50"/>
      <c r="Y194" s="50"/>
      <c r="Z194" s="50"/>
      <c r="AA194" s="50"/>
      <c r="AB194" s="50"/>
      <c r="AC194" s="50"/>
      <c r="AD194" s="50"/>
      <c r="AE194" s="50"/>
    </row>
    <row r="195" customFormat="false" ht="16.55" hidden="false" customHeight="true" outlineLevel="0" collapsed="false">
      <c r="A195" s="60" t="s">
        <v>3019</v>
      </c>
      <c r="B195" s="60"/>
      <c r="C195" s="60"/>
      <c r="D195" s="60"/>
      <c r="E195" s="60"/>
      <c r="F195" s="60"/>
      <c r="G195" s="6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row>
    <row r="196" customFormat="false" ht="16.55" hidden="false" customHeight="true" outlineLevel="0" collapsed="false">
      <c r="A196" s="61" t="s">
        <v>8</v>
      </c>
      <c r="B196" s="61" t="s">
        <v>70</v>
      </c>
      <c r="C196" s="61" t="s">
        <v>73</v>
      </c>
      <c r="D196" s="61" t="s">
        <v>1199</v>
      </c>
      <c r="E196" s="61" t="s">
        <v>186</v>
      </c>
      <c r="F196" s="61" t="s">
        <v>116</v>
      </c>
      <c r="G196" s="61" t="s">
        <v>2995</v>
      </c>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row>
    <row r="197" customFormat="false" ht="16.55" hidden="false" customHeight="true" outlineLevel="0" collapsed="false">
      <c r="A197" s="61" t="s">
        <v>58</v>
      </c>
      <c r="B197" s="63" t="n">
        <f aca="false">COUNTIFS(individuals!$B:$B,$A197,individuals!$P:$P,B$196)</f>
        <v>34</v>
      </c>
      <c r="C197" s="63" t="n">
        <f aca="false">COUNTIFS(individuals!$B:$B,$A197,individuals!$P:$P,C$196)</f>
        <v>0</v>
      </c>
      <c r="D197" s="63" t="n">
        <f aca="false">COUNTIFS(individuals!$B:$B,$A197,individuals!$P:$P,D$196)</f>
        <v>0</v>
      </c>
      <c r="E197" s="63" t="n">
        <f aca="false">COUNTIFS(individuals!$B:$B,$A197,individuals!$P:$P,E$196)</f>
        <v>3</v>
      </c>
      <c r="F197" s="63" t="n">
        <f aca="false">COUNTIFS(individuals!$B:$B,$A197,individuals!$P:$P,F$196)</f>
        <v>1</v>
      </c>
      <c r="G197" s="64" t="n">
        <f aca="false">SUM(B197:F197)</f>
        <v>38</v>
      </c>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row>
    <row r="198" customFormat="false" ht="16.55" hidden="false" customHeight="true" outlineLevel="0" collapsed="false">
      <c r="A198" s="61" t="s">
        <v>460</v>
      </c>
      <c r="B198" s="63" t="n">
        <f aca="false">COUNTIFS(individuals!$B:$B,$A198,individuals!$P:$P,B$196)</f>
        <v>35</v>
      </c>
      <c r="C198" s="63" t="n">
        <f aca="false">COUNTIFS(individuals!$B:$B,$A198,individuals!$P:$P,C$196)</f>
        <v>0</v>
      </c>
      <c r="D198" s="63" t="n">
        <f aca="false">COUNTIFS(individuals!$B:$B,$A198,individuals!$P:$P,D$196)</f>
        <v>0</v>
      </c>
      <c r="E198" s="63" t="n">
        <f aca="false">COUNTIFS(individuals!$B:$B,$A198,individuals!$P:$P,E$196)</f>
        <v>1</v>
      </c>
      <c r="F198" s="63" t="n">
        <f aca="false">COUNTIFS(individuals!$B:$B,$A198,individuals!$P:$P,F$196)</f>
        <v>1</v>
      </c>
      <c r="G198" s="64" t="n">
        <f aca="false">SUM(B198:F198)</f>
        <v>37</v>
      </c>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row>
    <row r="199" customFormat="false" ht="16.55" hidden="false" customHeight="true" outlineLevel="0" collapsed="false">
      <c r="A199" s="61" t="s">
        <v>267</v>
      </c>
      <c r="B199" s="63" t="n">
        <f aca="false">COUNTIFS(individuals!$B:$B,$A199,individuals!$P:$P,B$196)</f>
        <v>40</v>
      </c>
      <c r="C199" s="63" t="n">
        <f aca="false">COUNTIFS(individuals!$B:$B,$A199,individuals!$P:$P,C$196)</f>
        <v>0</v>
      </c>
      <c r="D199" s="63" t="n">
        <f aca="false">COUNTIFS(individuals!$B:$B,$A199,individuals!$P:$P,D$196)</f>
        <v>0</v>
      </c>
      <c r="E199" s="63" t="n">
        <f aca="false">COUNTIFS(individuals!$B:$B,$A199,individuals!$P:$P,E$196)</f>
        <v>6</v>
      </c>
      <c r="F199" s="63" t="n">
        <f aca="false">COUNTIFS(individuals!$B:$B,$A199,individuals!$P:$P,F$196)</f>
        <v>3</v>
      </c>
      <c r="G199" s="64" t="n">
        <f aca="false">SUM(B199:F199)</f>
        <v>49</v>
      </c>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row>
    <row r="200" customFormat="false" ht="16.55" hidden="false" customHeight="true" outlineLevel="0" collapsed="false">
      <c r="A200" s="61" t="s">
        <v>1157</v>
      </c>
      <c r="B200" s="63" t="n">
        <f aca="false">COUNTIFS(individuals!$B:$B,$A200,individuals!$P:$P,B$196)</f>
        <v>34</v>
      </c>
      <c r="C200" s="63" t="n">
        <f aca="false">COUNTIFS(individuals!$B:$B,$A200,individuals!$P:$P,C$196)</f>
        <v>0</v>
      </c>
      <c r="D200" s="63" t="n">
        <f aca="false">COUNTIFS(individuals!$B:$B,$A200,individuals!$P:$P,D$196)</f>
        <v>1</v>
      </c>
      <c r="E200" s="63" t="n">
        <f aca="false">COUNTIFS(individuals!$B:$B,$A200,individuals!$P:$P,E$196)</f>
        <v>4</v>
      </c>
      <c r="F200" s="63" t="n">
        <f aca="false">COUNTIFS(individuals!$B:$B,$A200,individuals!$P:$P,F$196)</f>
        <v>0</v>
      </c>
      <c r="G200" s="64" t="n">
        <f aca="false">SUM(B200:F200)</f>
        <v>39</v>
      </c>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row>
    <row r="201" customFormat="false" ht="16.55" hidden="false" customHeight="true" outlineLevel="0" collapsed="false">
      <c r="A201" s="61" t="s">
        <v>1432</v>
      </c>
      <c r="B201" s="63" t="n">
        <f aca="false">COUNTIFS(individuals!$B:$B,$A201,individuals!$P:$P,B$196)</f>
        <v>28</v>
      </c>
      <c r="C201" s="63" t="n">
        <f aca="false">COUNTIFS(individuals!$B:$B,$A201,individuals!$P:$P,C$196)</f>
        <v>1</v>
      </c>
      <c r="D201" s="63" t="n">
        <f aca="false">COUNTIFS(individuals!$B:$B,$A201,individuals!$P:$P,D$196)</f>
        <v>1</v>
      </c>
      <c r="E201" s="63" t="n">
        <f aca="false">COUNTIFS(individuals!$B:$B,$A201,individuals!$P:$P,E$196)</f>
        <v>1</v>
      </c>
      <c r="F201" s="63" t="n">
        <f aca="false">COUNTIFS(individuals!$B:$B,$A201,individuals!$P:$P,F$196)</f>
        <v>0</v>
      </c>
      <c r="G201" s="64" t="n">
        <f aca="false">SUM(B201:F201)</f>
        <v>31</v>
      </c>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row>
    <row r="202" customFormat="false" ht="16.55" hidden="false" customHeight="true" outlineLevel="0" collapsed="false">
      <c r="A202" s="61" t="s">
        <v>1686</v>
      </c>
      <c r="B202" s="63" t="n">
        <f aca="false">COUNTIFS(individuals!$B:$B,$A202,individuals!$P:$P,B$196)</f>
        <v>27</v>
      </c>
      <c r="C202" s="63" t="n">
        <f aca="false">COUNTIFS(individuals!$B:$B,$A202,individuals!$P:$P,C$196)</f>
        <v>3</v>
      </c>
      <c r="D202" s="63" t="n">
        <f aca="false">COUNTIFS(individuals!$B:$B,$A202,individuals!$P:$P,D$196)</f>
        <v>2</v>
      </c>
      <c r="E202" s="63" t="n">
        <f aca="false">COUNTIFS(individuals!$B:$B,$A202,individuals!$P:$P,E$196)</f>
        <v>3</v>
      </c>
      <c r="F202" s="63" t="n">
        <f aca="false">COUNTIFS(individuals!$B:$B,$A202,individuals!$P:$P,F$196)</f>
        <v>0</v>
      </c>
      <c r="G202" s="64" t="n">
        <f aca="false">SUM(B202:F202)</f>
        <v>35</v>
      </c>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row>
    <row r="203" customFormat="false" ht="16.55" hidden="false" customHeight="true" outlineLevel="0" collapsed="false">
      <c r="A203" s="61" t="s">
        <v>1967</v>
      </c>
      <c r="B203" s="63" t="n">
        <f aca="false">COUNTIFS(individuals!$B:$B,$A203,individuals!$P:$P,B$196)</f>
        <v>20</v>
      </c>
      <c r="C203" s="63" t="n">
        <f aca="false">COUNTIFS(individuals!$B:$B,$A203,individuals!$P:$P,C$196)</f>
        <v>0</v>
      </c>
      <c r="D203" s="63" t="n">
        <f aca="false">COUNTIFS(individuals!$B:$B,$A203,individuals!$P:$P,D$196)</f>
        <v>1</v>
      </c>
      <c r="E203" s="63" t="n">
        <f aca="false">COUNTIFS(individuals!$B:$B,$A203,individuals!$P:$P,E$196)</f>
        <v>2</v>
      </c>
      <c r="F203" s="63" t="n">
        <f aca="false">COUNTIFS(individuals!$B:$B,$A203,individuals!$P:$P,F$196)</f>
        <v>1</v>
      </c>
      <c r="G203" s="64" t="n">
        <f aca="false">SUM(B203:F203)</f>
        <v>24</v>
      </c>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row>
    <row r="204" customFormat="false" ht="16.55" hidden="false" customHeight="true" outlineLevel="0" collapsed="false">
      <c r="A204" s="61" t="s">
        <v>2150</v>
      </c>
      <c r="B204" s="63" t="n">
        <f aca="false">COUNTIFS(individuals!$B:$B,$A204,individuals!$P:$P,B$196)</f>
        <v>42</v>
      </c>
      <c r="C204" s="63" t="n">
        <f aca="false">COUNTIFS(individuals!$B:$B,$A204,individuals!$P:$P,C$196)</f>
        <v>2</v>
      </c>
      <c r="D204" s="63" t="n">
        <f aca="false">COUNTIFS(individuals!$B:$B,$A204,individuals!$P:$P,D$196)</f>
        <v>1</v>
      </c>
      <c r="E204" s="63" t="n">
        <f aca="false">COUNTIFS(individuals!$B:$B,$A204,individuals!$P:$P,E$196)</f>
        <v>2</v>
      </c>
      <c r="F204" s="63" t="n">
        <f aca="false">COUNTIFS(individuals!$B:$B,$A204,individuals!$P:$P,F$196)</f>
        <v>0</v>
      </c>
      <c r="G204" s="64" t="n">
        <f aca="false">SUM(B204:F204)</f>
        <v>47</v>
      </c>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row>
    <row r="205" customFormat="false" ht="16.55" hidden="false" customHeight="true" outlineLevel="0" collapsed="false">
      <c r="A205" s="61" t="s">
        <v>2476</v>
      </c>
      <c r="B205" s="63" t="n">
        <f aca="false">COUNTIFS(individuals!$B:$B,$A205,individuals!$P:$P,B$196)</f>
        <v>34</v>
      </c>
      <c r="C205" s="63" t="n">
        <f aca="false">COUNTIFS(individuals!$B:$B,$A205,individuals!$P:$P,C$196)</f>
        <v>0</v>
      </c>
      <c r="D205" s="63" t="n">
        <f aca="false">COUNTIFS(individuals!$B:$B,$A205,individuals!$P:$P,D$196)</f>
        <v>2</v>
      </c>
      <c r="E205" s="63" t="n">
        <f aca="false">COUNTIFS(individuals!$B:$B,$A205,individuals!$P:$P,E$196)</f>
        <v>1</v>
      </c>
      <c r="F205" s="63" t="n">
        <f aca="false">COUNTIFS(individuals!$B:$B,$A205,individuals!$P:$P,F$196)</f>
        <v>0</v>
      </c>
      <c r="G205" s="64" t="n">
        <f aca="false">SUM(B205:F205)</f>
        <v>37</v>
      </c>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row>
    <row r="206" customFormat="false" ht="16.55" hidden="false" customHeight="true" outlineLevel="0" collapsed="false">
      <c r="A206" s="61" t="s">
        <v>2772</v>
      </c>
      <c r="B206" s="63" t="n">
        <f aca="false">COUNTIFS(individuals!$B:$B,$A206,individuals!$P:$P,B$196)</f>
        <v>30</v>
      </c>
      <c r="C206" s="63" t="n">
        <f aca="false">COUNTIFS(individuals!$B:$B,$A206,individuals!$P:$P,C$196)</f>
        <v>1</v>
      </c>
      <c r="D206" s="63" t="n">
        <f aca="false">COUNTIFS(individuals!$B:$B,$A206,individuals!$P:$P,D$196)</f>
        <v>0</v>
      </c>
      <c r="E206" s="63" t="n">
        <f aca="false">COUNTIFS(individuals!$B:$B,$A206,individuals!$P:$P,E$196)</f>
        <v>3</v>
      </c>
      <c r="F206" s="63" t="n">
        <f aca="false">COUNTIFS(individuals!$B:$B,$A206,individuals!$P:$P,F$196)</f>
        <v>0</v>
      </c>
      <c r="G206" s="64" t="n">
        <f aca="false">SUM(B206:F206)</f>
        <v>34</v>
      </c>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row>
    <row r="207" customFormat="false" ht="16.55" hidden="false" customHeight="true" outlineLevel="0" collapsed="false">
      <c r="A207" s="61" t="s">
        <v>2995</v>
      </c>
      <c r="B207" s="64" t="n">
        <f aca="false">SUM(B197:B206)</f>
        <v>324</v>
      </c>
      <c r="C207" s="64" t="n">
        <f aca="false">SUM(C197:C206)</f>
        <v>7</v>
      </c>
      <c r="D207" s="64" t="n">
        <f aca="false">SUM(D197:D206)</f>
        <v>8</v>
      </c>
      <c r="E207" s="64" t="n">
        <f aca="false">SUM(E197:E206)</f>
        <v>26</v>
      </c>
      <c r="F207" s="64" t="n">
        <f aca="false">SUM(F197:F206)</f>
        <v>6</v>
      </c>
      <c r="G207" s="64" t="n">
        <f aca="false">SUM(B207:F207)</f>
        <v>371</v>
      </c>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row>
    <row r="208" customFormat="false" ht="16.55" hidden="false" customHeight="true" outlineLevel="0" collapsed="false">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row>
    <row r="209" customFormat="false" ht="16.55" hidden="false" customHeight="true" outlineLevel="0" collapsed="false">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row>
    <row r="210" customFormat="false" ht="16.55" hidden="false" customHeight="true" outlineLevel="0" collapsed="false">
      <c r="A210" s="49" t="s">
        <v>2993</v>
      </c>
      <c r="B210" s="49"/>
      <c r="C210" s="49"/>
      <c r="D210" s="49"/>
      <c r="E210" s="49"/>
      <c r="F210" s="49"/>
      <c r="G210" s="49"/>
      <c r="H210" s="49"/>
      <c r="I210" s="49"/>
      <c r="J210" s="49"/>
      <c r="K210" s="49"/>
      <c r="L210" s="49"/>
      <c r="M210" s="49"/>
      <c r="N210" s="49"/>
      <c r="O210" s="50"/>
      <c r="P210" s="50"/>
      <c r="Q210" s="50"/>
      <c r="R210" s="50"/>
      <c r="S210" s="50"/>
      <c r="T210" s="50"/>
      <c r="U210" s="50"/>
      <c r="V210" s="50"/>
      <c r="W210" s="50"/>
      <c r="X210" s="50"/>
      <c r="Y210" s="50"/>
      <c r="Z210" s="50"/>
      <c r="AA210" s="50"/>
      <c r="AB210" s="50"/>
      <c r="AC210" s="50"/>
      <c r="AD210" s="50"/>
      <c r="AE210" s="50"/>
    </row>
    <row r="211" customFormat="false" ht="16.55" hidden="false" customHeight="true" outlineLevel="0" collapsed="false">
      <c r="A211" s="51" t="s">
        <v>3020</v>
      </c>
      <c r="B211" s="51"/>
      <c r="C211" s="51"/>
      <c r="D211" s="51"/>
      <c r="E211" s="51"/>
      <c r="F211" s="51"/>
      <c r="G211" s="51"/>
      <c r="H211" s="51"/>
      <c r="I211" s="51"/>
      <c r="J211" s="51"/>
      <c r="K211" s="51"/>
      <c r="L211" s="51"/>
      <c r="M211" s="51"/>
      <c r="N211" s="51"/>
      <c r="O211" s="50"/>
      <c r="P211" s="50"/>
      <c r="Q211" s="50"/>
      <c r="R211" s="50"/>
      <c r="S211" s="50"/>
      <c r="T211" s="50"/>
      <c r="U211" s="50"/>
      <c r="V211" s="50"/>
      <c r="W211" s="50"/>
      <c r="X211" s="50"/>
      <c r="Y211" s="50"/>
      <c r="Z211" s="50"/>
      <c r="AA211" s="50"/>
      <c r="AB211" s="50"/>
      <c r="AC211" s="50"/>
      <c r="AD211" s="50"/>
      <c r="AE211" s="50"/>
    </row>
    <row r="212" customFormat="false" ht="16.55" hidden="false" customHeight="true" outlineLevel="0" collapsed="false">
      <c r="A212" s="52" t="s">
        <v>8</v>
      </c>
      <c r="B212" s="52" t="s">
        <v>120</v>
      </c>
      <c r="C212" s="52"/>
      <c r="D212" s="52" t="s">
        <v>136</v>
      </c>
      <c r="E212" s="52"/>
      <c r="F212" s="52" t="s">
        <v>744</v>
      </c>
      <c r="G212" s="52"/>
      <c r="H212" s="52" t="s">
        <v>713</v>
      </c>
      <c r="I212" s="52"/>
      <c r="J212" s="52" t="s">
        <v>315</v>
      </c>
      <c r="K212" s="52"/>
      <c r="L212" s="52" t="s">
        <v>75</v>
      </c>
      <c r="M212" s="52"/>
      <c r="N212" s="52" t="s">
        <v>3021</v>
      </c>
      <c r="O212" s="50"/>
      <c r="P212" s="50"/>
      <c r="Q212" s="50"/>
      <c r="R212" s="50"/>
      <c r="S212" s="50"/>
      <c r="T212" s="50"/>
      <c r="U212" s="50"/>
      <c r="V212" s="50"/>
      <c r="W212" s="50"/>
      <c r="X212" s="50"/>
      <c r="Y212" s="50"/>
      <c r="Z212" s="50"/>
      <c r="AA212" s="50"/>
      <c r="AB212" s="50"/>
      <c r="AC212" s="50"/>
      <c r="AD212" s="50"/>
      <c r="AE212" s="50"/>
    </row>
    <row r="213" customFormat="false" ht="16.55" hidden="false" customHeight="true" outlineLevel="0" collapsed="false">
      <c r="A213" s="52"/>
      <c r="B213" s="52" t="s">
        <v>70</v>
      </c>
      <c r="C213" s="52" t="s">
        <v>73</v>
      </c>
      <c r="D213" s="52" t="s">
        <v>70</v>
      </c>
      <c r="E213" s="52" t="s">
        <v>73</v>
      </c>
      <c r="F213" s="52" t="s">
        <v>70</v>
      </c>
      <c r="G213" s="52" t="s">
        <v>73</v>
      </c>
      <c r="H213" s="52" t="s">
        <v>70</v>
      </c>
      <c r="I213" s="52" t="s">
        <v>73</v>
      </c>
      <c r="J213" s="52" t="s">
        <v>70</v>
      </c>
      <c r="K213" s="52" t="s">
        <v>73</v>
      </c>
      <c r="L213" s="52" t="s">
        <v>70</v>
      </c>
      <c r="M213" s="52" t="s">
        <v>73</v>
      </c>
      <c r="N213" s="52"/>
      <c r="O213" s="50"/>
      <c r="P213" s="50"/>
      <c r="Q213" s="50"/>
      <c r="R213" s="50"/>
      <c r="S213" s="50"/>
      <c r="T213" s="50"/>
      <c r="U213" s="50"/>
      <c r="V213" s="50"/>
      <c r="W213" s="50"/>
      <c r="X213" s="50"/>
      <c r="Y213" s="50"/>
      <c r="Z213" s="50"/>
      <c r="AA213" s="50"/>
      <c r="AB213" s="50"/>
      <c r="AC213" s="50"/>
      <c r="AD213" s="50"/>
      <c r="AE213" s="50"/>
    </row>
    <row r="214" customFormat="false" ht="16.55" hidden="false" customHeight="true" outlineLevel="0" collapsed="false">
      <c r="A214" s="52" t="s">
        <v>58</v>
      </c>
      <c r="B214" s="53" t="n">
        <f aca="false">COUNTIFS(individuals!$B:$B,$A214,individuals!$S:$S,B$213,individuals!$W:$W,B$212)</f>
        <v>2</v>
      </c>
      <c r="C214" s="53" t="n">
        <f aca="false">COUNTIFS(individuals!$B:$B,$A214,individuals!$S:$S,C$213,individuals!$W:$W,B$212)</f>
        <v>6</v>
      </c>
      <c r="D214" s="53" t="n">
        <f aca="false">COUNTIFS(individuals!$B:$B,$A214,individuals!$S:$S,D$213,individuals!$W:$W,D$212)</f>
        <v>0</v>
      </c>
      <c r="E214" s="53" t="n">
        <f aca="false">COUNTIFS(individuals!$B:$B,$A214,individuals!$S:$S,E$213,individuals!$W:$W,D$212)</f>
        <v>6</v>
      </c>
      <c r="F214" s="53" t="n">
        <f aca="false">COUNTIFS(individuals!$B:$B,$A214,individuals!$S:$S,F$213,individuals!$W:$W,F$212)</f>
        <v>0</v>
      </c>
      <c r="G214" s="53" t="n">
        <f aca="false">COUNTIFS(individuals!$B:$B,$A214,individuals!$S:$S,G$213,individuals!$W:$W,F$212)</f>
        <v>0</v>
      </c>
      <c r="H214" s="53" t="n">
        <f aca="false">COUNTIFS(individuals!$B:$B,$A214,individuals!$S:$S,H$213,individuals!$W:$W,H$212)</f>
        <v>0</v>
      </c>
      <c r="I214" s="53" t="n">
        <f aca="false">COUNTIFS(individuals!$B:$B,$A214,individuals!$S:$S,I$213,individuals!$W:$W,H$212)</f>
        <v>0</v>
      </c>
      <c r="J214" s="53" t="n">
        <f aca="false">COUNTIFS(individuals!$B:$B,$A214,individuals!$S:$S,J$213,individuals!$W:$W,J$212)</f>
        <v>0</v>
      </c>
      <c r="K214" s="53" t="n">
        <f aca="false">COUNTIFS(individuals!$B:$B,$A214,individuals!$S:$S,K$213,individuals!$W:$W,J$212)</f>
        <v>1</v>
      </c>
      <c r="L214" s="53" t="n">
        <f aca="false">COUNTIFS(individuals!$B:$B,$A214,individuals!$S:$S,L$213,individuals!$W:$W,L$212)</f>
        <v>0</v>
      </c>
      <c r="M214" s="53" t="n">
        <f aca="false">COUNTIFS(individuals!$B:$B,$A214,individuals!$S:$S,M$213,individuals!$W:$W,L$212)</f>
        <v>16</v>
      </c>
      <c r="N214" s="54" t="n">
        <f aca="false">SUM(B214:M214)</f>
        <v>31</v>
      </c>
      <c r="O214" s="50"/>
      <c r="P214" s="50"/>
      <c r="Q214" s="50"/>
      <c r="R214" s="50"/>
      <c r="S214" s="50"/>
      <c r="T214" s="50"/>
      <c r="U214" s="50"/>
      <c r="V214" s="50"/>
      <c r="W214" s="50"/>
      <c r="X214" s="50"/>
      <c r="Y214" s="50"/>
      <c r="Z214" s="50"/>
      <c r="AA214" s="50"/>
      <c r="AB214" s="50"/>
      <c r="AC214" s="50"/>
      <c r="AD214" s="50"/>
      <c r="AE214" s="50"/>
    </row>
    <row r="215" customFormat="false" ht="16.55" hidden="false" customHeight="true" outlineLevel="0" collapsed="false">
      <c r="A215" s="52" t="s">
        <v>460</v>
      </c>
      <c r="B215" s="53" t="n">
        <f aca="false">COUNTIFS(individuals!$B:$B,$A215,individuals!$S:$S,B$213,individuals!$W:$W,B$212)</f>
        <v>2</v>
      </c>
      <c r="C215" s="53" t="n">
        <f aca="false">COUNTIFS(individuals!$B:$B,$A215,individuals!$S:$S,C$213,individuals!$W:$W,B$212)</f>
        <v>7</v>
      </c>
      <c r="D215" s="53" t="n">
        <f aca="false">COUNTIFS(individuals!$B:$B,$A215,individuals!$S:$S,D$213,individuals!$W:$W,D$212)</f>
        <v>0</v>
      </c>
      <c r="E215" s="53" t="n">
        <f aca="false">COUNTIFS(individuals!$B:$B,$A215,individuals!$S:$S,E$213,individuals!$W:$W,D$212)</f>
        <v>11</v>
      </c>
      <c r="F215" s="53" t="n">
        <f aca="false">COUNTIFS(individuals!$B:$B,$A215,individuals!$S:$S,F$213,individuals!$W:$W,F$212)</f>
        <v>1</v>
      </c>
      <c r="G215" s="53" t="n">
        <f aca="false">COUNTIFS(individuals!$B:$B,$A215,individuals!$S:$S,G$213,individuals!$W:$W,F$212)</f>
        <v>0</v>
      </c>
      <c r="H215" s="53" t="n">
        <f aca="false">COUNTIFS(individuals!$B:$B,$A215,individuals!$S:$S,H$213,individuals!$W:$W,H$212)</f>
        <v>0</v>
      </c>
      <c r="I215" s="53" t="n">
        <f aca="false">COUNTIFS(individuals!$B:$B,$A215,individuals!$S:$S,I$213,individuals!$W:$W,H$212)</f>
        <v>2</v>
      </c>
      <c r="J215" s="53" t="n">
        <f aca="false">COUNTIFS(individuals!$B:$B,$A215,individuals!$S:$S,J$213,individuals!$W:$W,J$212)</f>
        <v>1</v>
      </c>
      <c r="K215" s="53" t="n">
        <f aca="false">COUNTIFS(individuals!$B:$B,$A215,individuals!$S:$S,K$213,individuals!$W:$W,J$212)</f>
        <v>0</v>
      </c>
      <c r="L215" s="53" t="n">
        <f aca="false">COUNTIFS(individuals!$B:$B,$A215,individuals!$S:$S,L$213,individuals!$W:$W,L$212)</f>
        <v>0</v>
      </c>
      <c r="M215" s="53" t="n">
        <f aca="false">COUNTIFS(individuals!$B:$B,$A215,individuals!$S:$S,M$213,individuals!$W:$W,L$212)</f>
        <v>11</v>
      </c>
      <c r="N215" s="54" t="n">
        <f aca="false">SUM(B215:M215)</f>
        <v>35</v>
      </c>
      <c r="O215" s="50"/>
      <c r="P215" s="50"/>
      <c r="Q215" s="50"/>
      <c r="R215" s="50"/>
      <c r="S215" s="50"/>
      <c r="T215" s="50"/>
      <c r="U215" s="50"/>
      <c r="V215" s="50"/>
      <c r="W215" s="50"/>
      <c r="X215" s="50"/>
      <c r="Y215" s="50"/>
      <c r="Z215" s="50"/>
      <c r="AA215" s="50"/>
      <c r="AB215" s="50"/>
      <c r="AC215" s="50"/>
      <c r="AD215" s="50"/>
      <c r="AE215" s="50"/>
    </row>
    <row r="216" customFormat="false" ht="16.55" hidden="false" customHeight="true" outlineLevel="0" collapsed="false">
      <c r="A216" s="52" t="s">
        <v>267</v>
      </c>
      <c r="B216" s="53" t="n">
        <f aca="false">COUNTIFS(individuals!$B:$B,$A216,individuals!$S:$S,B$213,individuals!$W:$W,B$212)</f>
        <v>2</v>
      </c>
      <c r="C216" s="53" t="n">
        <f aca="false">COUNTIFS(individuals!$B:$B,$A216,individuals!$S:$S,C$213,individuals!$W:$W,B$212)</f>
        <v>13</v>
      </c>
      <c r="D216" s="53" t="n">
        <f aca="false">COUNTIFS(individuals!$B:$B,$A216,individuals!$S:$S,D$213,individuals!$W:$W,D$212)</f>
        <v>0</v>
      </c>
      <c r="E216" s="53" t="n">
        <f aca="false">COUNTIFS(individuals!$B:$B,$A216,individuals!$S:$S,E$213,individuals!$W:$W,D$212)</f>
        <v>15</v>
      </c>
      <c r="F216" s="53" t="n">
        <f aca="false">COUNTIFS(individuals!$B:$B,$A216,individuals!$S:$S,F$213,individuals!$W:$W,F$212)</f>
        <v>0</v>
      </c>
      <c r="G216" s="53" t="n">
        <f aca="false">COUNTIFS(individuals!$B:$B,$A216,individuals!$S:$S,G$213,individuals!$W:$W,F$212)</f>
        <v>0</v>
      </c>
      <c r="H216" s="53" t="n">
        <f aca="false">COUNTIFS(individuals!$B:$B,$A216,individuals!$S:$S,H$213,individuals!$W:$W,H$212)</f>
        <v>0</v>
      </c>
      <c r="I216" s="53" t="n">
        <f aca="false">COUNTIFS(individuals!$B:$B,$A216,individuals!$S:$S,I$213,individuals!$W:$W,H$212)</f>
        <v>1</v>
      </c>
      <c r="J216" s="53" t="n">
        <f aca="false">COUNTIFS(individuals!$B:$B,$A216,individuals!$S:$S,J$213,individuals!$W:$W,J$212)</f>
        <v>0</v>
      </c>
      <c r="K216" s="53" t="n">
        <f aca="false">COUNTIFS(individuals!$B:$B,$A216,individuals!$S:$S,K$213,individuals!$W:$W,J$212)</f>
        <v>0</v>
      </c>
      <c r="L216" s="53" t="n">
        <f aca="false">COUNTIFS(individuals!$B:$B,$A216,individuals!$S:$S,L$213,individuals!$W:$W,L$212)</f>
        <v>0</v>
      </c>
      <c r="M216" s="53" t="n">
        <f aca="false">COUNTIFS(individuals!$B:$B,$A216,individuals!$S:$S,M$213,individuals!$W:$W,L$212)</f>
        <v>15</v>
      </c>
      <c r="N216" s="54" t="n">
        <f aca="false">SUM(B216:M216)</f>
        <v>46</v>
      </c>
      <c r="O216" s="50"/>
      <c r="P216" s="50"/>
      <c r="Q216" s="50"/>
      <c r="R216" s="50"/>
      <c r="S216" s="50"/>
      <c r="T216" s="50"/>
      <c r="U216" s="50"/>
      <c r="V216" s="50"/>
      <c r="W216" s="50"/>
      <c r="X216" s="50"/>
      <c r="Y216" s="50"/>
      <c r="Z216" s="50"/>
      <c r="AA216" s="50"/>
      <c r="AB216" s="50"/>
      <c r="AC216" s="50"/>
      <c r="AD216" s="50"/>
      <c r="AE216" s="50"/>
    </row>
    <row r="217" customFormat="false" ht="16.55" hidden="false" customHeight="true" outlineLevel="0" collapsed="false">
      <c r="A217" s="52" t="s">
        <v>1157</v>
      </c>
      <c r="B217" s="53" t="n">
        <f aca="false">COUNTIFS(individuals!$B:$B,$A217,individuals!$S:$S,B$213,individuals!$W:$W,B$212)</f>
        <v>2</v>
      </c>
      <c r="C217" s="53" t="n">
        <f aca="false">COUNTIFS(individuals!$B:$B,$A217,individuals!$S:$S,C$213,individuals!$W:$W,B$212)</f>
        <v>11</v>
      </c>
      <c r="D217" s="53" t="n">
        <f aca="false">COUNTIFS(individuals!$B:$B,$A217,individuals!$S:$S,D$213,individuals!$W:$W,D$212)</f>
        <v>0</v>
      </c>
      <c r="E217" s="53" t="n">
        <f aca="false">COUNTIFS(individuals!$B:$B,$A217,individuals!$S:$S,E$213,individuals!$W:$W,D$212)</f>
        <v>13</v>
      </c>
      <c r="F217" s="53" t="n">
        <f aca="false">COUNTIFS(individuals!$B:$B,$A217,individuals!$S:$S,F$213,individuals!$W:$W,F$212)</f>
        <v>0</v>
      </c>
      <c r="G217" s="53" t="n">
        <f aca="false">COUNTIFS(individuals!$B:$B,$A217,individuals!$S:$S,G$213,individuals!$W:$W,F$212)</f>
        <v>1</v>
      </c>
      <c r="H217" s="53" t="n">
        <f aca="false">COUNTIFS(individuals!$B:$B,$A217,individuals!$S:$S,H$213,individuals!$W:$W,H$212)</f>
        <v>0</v>
      </c>
      <c r="I217" s="53" t="n">
        <f aca="false">COUNTIFS(individuals!$B:$B,$A217,individuals!$S:$S,I$213,individuals!$W:$W,H$212)</f>
        <v>0</v>
      </c>
      <c r="J217" s="53" t="n">
        <f aca="false">COUNTIFS(individuals!$B:$B,$A217,individuals!$S:$S,J$213,individuals!$W:$W,J$212)</f>
        <v>0</v>
      </c>
      <c r="K217" s="53" t="n">
        <f aca="false">COUNTIFS(individuals!$B:$B,$A217,individuals!$S:$S,K$213,individuals!$W:$W,J$212)</f>
        <v>0</v>
      </c>
      <c r="L217" s="53" t="n">
        <f aca="false">COUNTIFS(individuals!$B:$B,$A217,individuals!$S:$S,L$213,individuals!$W:$W,L$212)</f>
        <v>0</v>
      </c>
      <c r="M217" s="53" t="n">
        <f aca="false">COUNTIFS(individuals!$B:$B,$A217,individuals!$S:$S,M$213,individuals!$W:$W,L$212)</f>
        <v>10</v>
      </c>
      <c r="N217" s="54" t="n">
        <f aca="false">SUM(B217:M217)</f>
        <v>37</v>
      </c>
      <c r="O217" s="50"/>
      <c r="P217" s="50"/>
      <c r="Q217" s="50"/>
      <c r="R217" s="50"/>
      <c r="S217" s="50"/>
      <c r="T217" s="50"/>
      <c r="U217" s="50"/>
      <c r="V217" s="50"/>
      <c r="W217" s="50"/>
      <c r="X217" s="50"/>
      <c r="Y217" s="50"/>
      <c r="Z217" s="50"/>
      <c r="AA217" s="50"/>
      <c r="AB217" s="50"/>
      <c r="AC217" s="50"/>
      <c r="AD217" s="50"/>
      <c r="AE217" s="50"/>
    </row>
    <row r="218" customFormat="false" ht="16.55" hidden="false" customHeight="true" outlineLevel="0" collapsed="false">
      <c r="A218" s="52" t="s">
        <v>1432</v>
      </c>
      <c r="B218" s="53" t="n">
        <f aca="false">COUNTIFS(individuals!$B:$B,$A218,individuals!$S:$S,B$213,individuals!$W:$W,B$212)</f>
        <v>0</v>
      </c>
      <c r="C218" s="53" t="n">
        <f aca="false">COUNTIFS(individuals!$B:$B,$A218,individuals!$S:$S,C$213,individuals!$W:$W,B$212)</f>
        <v>11</v>
      </c>
      <c r="D218" s="53" t="n">
        <f aca="false">COUNTIFS(individuals!$B:$B,$A218,individuals!$S:$S,D$213,individuals!$W:$W,D$212)</f>
        <v>0</v>
      </c>
      <c r="E218" s="53" t="n">
        <f aca="false">COUNTIFS(individuals!$B:$B,$A218,individuals!$S:$S,E$213,individuals!$W:$W,D$212)</f>
        <v>4</v>
      </c>
      <c r="F218" s="53" t="n">
        <f aca="false">COUNTIFS(individuals!$B:$B,$A218,individuals!$S:$S,F$213,individuals!$W:$W,F$212)</f>
        <v>0</v>
      </c>
      <c r="G218" s="53" t="n">
        <f aca="false">COUNTIFS(individuals!$B:$B,$A218,individuals!$S:$S,G$213,individuals!$W:$W,F$212)</f>
        <v>0</v>
      </c>
      <c r="H218" s="53" t="n">
        <f aca="false">COUNTIFS(individuals!$B:$B,$A218,individuals!$S:$S,H$213,individuals!$W:$W,H$212)</f>
        <v>0</v>
      </c>
      <c r="I218" s="53" t="n">
        <f aca="false">COUNTIFS(individuals!$B:$B,$A218,individuals!$S:$S,I$213,individuals!$W:$W,H$212)</f>
        <v>0</v>
      </c>
      <c r="J218" s="53" t="n">
        <f aca="false">COUNTIFS(individuals!$B:$B,$A218,individuals!$S:$S,J$213,individuals!$W:$W,J$212)</f>
        <v>0</v>
      </c>
      <c r="K218" s="53" t="n">
        <f aca="false">COUNTIFS(individuals!$B:$B,$A218,individuals!$S:$S,K$213,individuals!$W:$W,J$212)</f>
        <v>0</v>
      </c>
      <c r="L218" s="53" t="n">
        <f aca="false">COUNTIFS(individuals!$B:$B,$A218,individuals!$S:$S,L$213,individuals!$W:$W,L$212)</f>
        <v>0</v>
      </c>
      <c r="M218" s="53" t="n">
        <f aca="false">COUNTIFS(individuals!$B:$B,$A218,individuals!$S:$S,M$213,individuals!$W:$W,L$212)</f>
        <v>11</v>
      </c>
      <c r="N218" s="54" t="n">
        <f aca="false">SUM(B218:M218)</f>
        <v>26</v>
      </c>
      <c r="O218" s="50"/>
      <c r="P218" s="50"/>
      <c r="Q218" s="50"/>
      <c r="R218" s="50"/>
      <c r="S218" s="50"/>
      <c r="T218" s="50"/>
      <c r="U218" s="50"/>
      <c r="V218" s="50"/>
      <c r="W218" s="50"/>
      <c r="X218" s="50"/>
      <c r="Y218" s="50"/>
      <c r="Z218" s="50"/>
      <c r="AA218" s="50"/>
      <c r="AB218" s="50"/>
      <c r="AC218" s="50"/>
      <c r="AD218" s="50"/>
      <c r="AE218" s="50"/>
    </row>
    <row r="219" customFormat="false" ht="16.55" hidden="false" customHeight="true" outlineLevel="0" collapsed="false">
      <c r="A219" s="52" t="s">
        <v>1686</v>
      </c>
      <c r="B219" s="53" t="n">
        <f aca="false">COUNTIFS(individuals!$B:$B,$A219,individuals!$S:$S,B$213,individuals!$W:$W,B$212)</f>
        <v>1</v>
      </c>
      <c r="C219" s="53" t="n">
        <f aca="false">COUNTIFS(individuals!$B:$B,$A219,individuals!$S:$S,C$213,individuals!$W:$W,B$212)</f>
        <v>4</v>
      </c>
      <c r="D219" s="53" t="n">
        <f aca="false">COUNTIFS(individuals!$B:$B,$A219,individuals!$S:$S,D$213,individuals!$W:$W,D$212)</f>
        <v>1</v>
      </c>
      <c r="E219" s="53" t="n">
        <f aca="false">COUNTIFS(individuals!$B:$B,$A219,individuals!$S:$S,E$213,individuals!$W:$W,D$212)</f>
        <v>8</v>
      </c>
      <c r="F219" s="53" t="n">
        <f aca="false">COUNTIFS(individuals!$B:$B,$A219,individuals!$S:$S,F$213,individuals!$W:$W,F$212)</f>
        <v>0</v>
      </c>
      <c r="G219" s="53" t="n">
        <f aca="false">COUNTIFS(individuals!$B:$B,$A219,individuals!$S:$S,G$213,individuals!$W:$W,F$212)</f>
        <v>3</v>
      </c>
      <c r="H219" s="53" t="n">
        <f aca="false">COUNTIFS(individuals!$B:$B,$A219,individuals!$S:$S,H$213,individuals!$W:$W,H$212)</f>
        <v>0</v>
      </c>
      <c r="I219" s="53" t="n">
        <f aca="false">COUNTIFS(individuals!$B:$B,$A219,individuals!$S:$S,I$213,individuals!$W:$W,H$212)</f>
        <v>1</v>
      </c>
      <c r="J219" s="53" t="n">
        <f aca="false">COUNTIFS(individuals!$B:$B,$A219,individuals!$S:$S,J$213,individuals!$W:$W,J$212)</f>
        <v>0</v>
      </c>
      <c r="K219" s="53" t="n">
        <f aca="false">COUNTIFS(individuals!$B:$B,$A219,individuals!$S:$S,K$213,individuals!$W:$W,J$212)</f>
        <v>2</v>
      </c>
      <c r="L219" s="53" t="n">
        <f aca="false">COUNTIFS(individuals!$B:$B,$A219,individuals!$S:$S,L$213,individuals!$W:$W,L$212)</f>
        <v>0</v>
      </c>
      <c r="M219" s="53" t="n">
        <f aca="false">COUNTIFS(individuals!$B:$B,$A219,individuals!$S:$S,M$213,individuals!$W:$W,L$212)</f>
        <v>13</v>
      </c>
      <c r="N219" s="54" t="n">
        <f aca="false">SUM(B219:M219)</f>
        <v>33</v>
      </c>
      <c r="O219" s="50"/>
      <c r="P219" s="50"/>
      <c r="Q219" s="50"/>
      <c r="R219" s="50"/>
      <c r="S219" s="50"/>
      <c r="T219" s="50"/>
      <c r="U219" s="50"/>
      <c r="V219" s="50"/>
      <c r="W219" s="50"/>
      <c r="X219" s="50"/>
      <c r="Y219" s="50"/>
      <c r="Z219" s="50"/>
      <c r="AA219" s="50"/>
      <c r="AB219" s="50"/>
      <c r="AC219" s="50"/>
      <c r="AD219" s="50"/>
      <c r="AE219" s="50"/>
    </row>
    <row r="220" customFormat="false" ht="16.55" hidden="false" customHeight="true" outlineLevel="0" collapsed="false">
      <c r="A220" s="52" t="s">
        <v>1967</v>
      </c>
      <c r="B220" s="53" t="n">
        <f aca="false">COUNTIFS(individuals!$B:$B,$A220,individuals!$S:$S,B$213,individuals!$W:$W,B$212)</f>
        <v>0</v>
      </c>
      <c r="C220" s="53" t="n">
        <f aca="false">COUNTIFS(individuals!$B:$B,$A220,individuals!$S:$S,C$213,individuals!$W:$W,B$212)</f>
        <v>5</v>
      </c>
      <c r="D220" s="53" t="n">
        <f aca="false">COUNTIFS(individuals!$B:$B,$A220,individuals!$S:$S,D$213,individuals!$W:$W,D$212)</f>
        <v>0</v>
      </c>
      <c r="E220" s="53" t="n">
        <f aca="false">COUNTIFS(individuals!$B:$B,$A220,individuals!$S:$S,E$213,individuals!$W:$W,D$212)</f>
        <v>6</v>
      </c>
      <c r="F220" s="53" t="n">
        <f aca="false">COUNTIFS(individuals!$B:$B,$A220,individuals!$S:$S,F$213,individuals!$W:$W,F$212)</f>
        <v>0</v>
      </c>
      <c r="G220" s="53" t="n">
        <f aca="false">COUNTIFS(individuals!$B:$B,$A220,individuals!$S:$S,G$213,individuals!$W:$W,F$212)</f>
        <v>1</v>
      </c>
      <c r="H220" s="53" t="n">
        <f aca="false">COUNTIFS(individuals!$B:$B,$A220,individuals!$S:$S,H$213,individuals!$W:$W,H$212)</f>
        <v>0</v>
      </c>
      <c r="I220" s="53" t="n">
        <f aca="false">COUNTIFS(individuals!$B:$B,$A220,individuals!$S:$S,I$213,individuals!$W:$W,H$212)</f>
        <v>0</v>
      </c>
      <c r="J220" s="53" t="n">
        <f aca="false">COUNTIFS(individuals!$B:$B,$A220,individuals!$S:$S,J$213,individuals!$W:$W,J$212)</f>
        <v>0</v>
      </c>
      <c r="K220" s="53" t="n">
        <f aca="false">COUNTIFS(individuals!$B:$B,$A220,individuals!$S:$S,K$213,individuals!$W:$W,J$212)</f>
        <v>0</v>
      </c>
      <c r="L220" s="53" t="n">
        <f aca="false">COUNTIFS(individuals!$B:$B,$A220,individuals!$S:$S,L$213,individuals!$W:$W,L$212)</f>
        <v>0</v>
      </c>
      <c r="M220" s="53" t="n">
        <f aca="false">COUNTIFS(individuals!$B:$B,$A220,individuals!$S:$S,M$213,individuals!$W:$W,L$212)</f>
        <v>8</v>
      </c>
      <c r="N220" s="54" t="n">
        <f aca="false">SUM(B220:M220)</f>
        <v>20</v>
      </c>
      <c r="O220" s="50"/>
      <c r="P220" s="50"/>
      <c r="Q220" s="50"/>
      <c r="R220" s="50"/>
      <c r="S220" s="50"/>
      <c r="T220" s="50"/>
      <c r="U220" s="50"/>
      <c r="V220" s="50"/>
      <c r="W220" s="50"/>
      <c r="X220" s="50"/>
      <c r="Y220" s="50"/>
      <c r="Z220" s="50"/>
      <c r="AA220" s="50"/>
      <c r="AB220" s="50"/>
      <c r="AC220" s="50"/>
      <c r="AD220" s="50"/>
      <c r="AE220" s="50"/>
    </row>
    <row r="221" customFormat="false" ht="16.55" hidden="false" customHeight="true" outlineLevel="0" collapsed="false">
      <c r="A221" s="52" t="s">
        <v>2150</v>
      </c>
      <c r="B221" s="53" t="n">
        <f aca="false">COUNTIFS(individuals!$B:$B,$A221,individuals!$S:$S,B$213,individuals!$W:$W,B$212)</f>
        <v>3</v>
      </c>
      <c r="C221" s="53" t="n">
        <f aca="false">COUNTIFS(individuals!$B:$B,$A221,individuals!$S:$S,C$213,individuals!$W:$W,B$212)</f>
        <v>11</v>
      </c>
      <c r="D221" s="53" t="n">
        <f aca="false">COUNTIFS(individuals!$B:$B,$A221,individuals!$S:$S,D$213,individuals!$W:$W,D$212)</f>
        <v>0</v>
      </c>
      <c r="E221" s="53" t="n">
        <f aca="false">COUNTIFS(individuals!$B:$B,$A221,individuals!$S:$S,E$213,individuals!$W:$W,D$212)</f>
        <v>6</v>
      </c>
      <c r="F221" s="53" t="n">
        <f aca="false">COUNTIFS(individuals!$B:$B,$A221,individuals!$S:$S,F$213,individuals!$W:$W,F$212)</f>
        <v>0</v>
      </c>
      <c r="G221" s="53" t="n">
        <f aca="false">COUNTIFS(individuals!$B:$B,$A221,individuals!$S:$S,G$213,individuals!$W:$W,F$212)</f>
        <v>0</v>
      </c>
      <c r="H221" s="53" t="n">
        <f aca="false">COUNTIFS(individuals!$B:$B,$A221,individuals!$S:$S,H$213,individuals!$W:$W,H$212)</f>
        <v>0</v>
      </c>
      <c r="I221" s="53" t="n">
        <f aca="false">COUNTIFS(individuals!$B:$B,$A221,individuals!$S:$S,I$213,individuals!$W:$W,H$212)</f>
        <v>1</v>
      </c>
      <c r="J221" s="53" t="n">
        <f aca="false">COUNTIFS(individuals!$B:$B,$A221,individuals!$S:$S,J$213,individuals!$W:$W,J$212)</f>
        <v>0</v>
      </c>
      <c r="K221" s="53" t="n">
        <f aca="false">COUNTIFS(individuals!$B:$B,$A221,individuals!$S:$S,K$213,individuals!$W:$W,J$212)</f>
        <v>0</v>
      </c>
      <c r="L221" s="53" t="n">
        <f aca="false">COUNTIFS(individuals!$B:$B,$A221,individuals!$S:$S,L$213,individuals!$W:$W,L$212)</f>
        <v>0</v>
      </c>
      <c r="M221" s="53" t="n">
        <f aca="false">COUNTIFS(individuals!$B:$B,$A221,individuals!$S:$S,M$213,individuals!$W:$W,L$212)</f>
        <v>17</v>
      </c>
      <c r="N221" s="54" t="n">
        <f aca="false">SUM(B221:M221)</f>
        <v>38</v>
      </c>
      <c r="O221" s="50"/>
      <c r="P221" s="50"/>
      <c r="Q221" s="50"/>
      <c r="R221" s="50"/>
      <c r="S221" s="50"/>
      <c r="T221" s="50"/>
      <c r="U221" s="50"/>
      <c r="V221" s="50"/>
      <c r="W221" s="50"/>
      <c r="X221" s="50"/>
      <c r="Y221" s="50"/>
      <c r="Z221" s="50"/>
      <c r="AA221" s="50"/>
      <c r="AB221" s="50"/>
      <c r="AC221" s="50"/>
      <c r="AD221" s="50"/>
      <c r="AE221" s="50"/>
    </row>
    <row r="222" customFormat="false" ht="16.55" hidden="false" customHeight="true" outlineLevel="0" collapsed="false">
      <c r="A222" s="52" t="s">
        <v>2476</v>
      </c>
      <c r="B222" s="53" t="n">
        <f aca="false">COUNTIFS(individuals!$B:$B,$A222,individuals!$S:$S,B$213,individuals!$W:$W,B$212)</f>
        <v>2</v>
      </c>
      <c r="C222" s="53" t="n">
        <f aca="false">COUNTIFS(individuals!$B:$B,$A222,individuals!$S:$S,C$213,individuals!$W:$W,B$212)</f>
        <v>3</v>
      </c>
      <c r="D222" s="53" t="n">
        <f aca="false">COUNTIFS(individuals!$B:$B,$A222,individuals!$S:$S,D$213,individuals!$W:$W,D$212)</f>
        <v>0</v>
      </c>
      <c r="E222" s="53" t="n">
        <f aca="false">COUNTIFS(individuals!$B:$B,$A222,individuals!$S:$S,E$213,individuals!$W:$W,D$212)</f>
        <v>9</v>
      </c>
      <c r="F222" s="53" t="n">
        <f aca="false">COUNTIFS(individuals!$B:$B,$A222,individuals!$S:$S,F$213,individuals!$W:$W,F$212)</f>
        <v>0</v>
      </c>
      <c r="G222" s="53" t="n">
        <f aca="false">COUNTIFS(individuals!$B:$B,$A222,individuals!$S:$S,G$213,individuals!$W:$W,F$212)</f>
        <v>2</v>
      </c>
      <c r="H222" s="53" t="n">
        <f aca="false">COUNTIFS(individuals!$B:$B,$A222,individuals!$S:$S,H$213,individuals!$W:$W,H$212)</f>
        <v>0</v>
      </c>
      <c r="I222" s="53" t="n">
        <f aca="false">COUNTIFS(individuals!$B:$B,$A222,individuals!$S:$S,I$213,individuals!$W:$W,H$212)</f>
        <v>2</v>
      </c>
      <c r="J222" s="53" t="n">
        <f aca="false">COUNTIFS(individuals!$B:$B,$A222,individuals!$S:$S,J$213,individuals!$W:$W,J$212)</f>
        <v>0</v>
      </c>
      <c r="K222" s="53" t="n">
        <f aca="false">COUNTIFS(individuals!$B:$B,$A222,individuals!$S:$S,K$213,individuals!$W:$W,J$212)</f>
        <v>0</v>
      </c>
      <c r="L222" s="53" t="n">
        <f aca="false">COUNTIFS(individuals!$B:$B,$A222,individuals!$S:$S,L$213,individuals!$W:$W,L$212)</f>
        <v>0</v>
      </c>
      <c r="M222" s="53" t="n">
        <f aca="false">COUNTIFS(individuals!$B:$B,$A222,individuals!$S:$S,M$213,individuals!$W:$W,L$212)</f>
        <v>11</v>
      </c>
      <c r="N222" s="54" t="n">
        <f aca="false">SUM(B222:M222)</f>
        <v>29</v>
      </c>
      <c r="O222" s="50"/>
      <c r="P222" s="50"/>
      <c r="Q222" s="50"/>
      <c r="R222" s="50"/>
      <c r="S222" s="50"/>
      <c r="T222" s="50"/>
      <c r="U222" s="50"/>
      <c r="V222" s="50"/>
      <c r="W222" s="50"/>
      <c r="X222" s="50"/>
      <c r="Y222" s="50"/>
      <c r="Z222" s="50"/>
      <c r="AA222" s="50"/>
      <c r="AB222" s="50"/>
      <c r="AC222" s="50"/>
      <c r="AD222" s="50"/>
      <c r="AE222" s="50"/>
    </row>
    <row r="223" customFormat="false" ht="16.55" hidden="false" customHeight="true" outlineLevel="0" collapsed="false">
      <c r="A223" s="52" t="s">
        <v>2772</v>
      </c>
      <c r="B223" s="53" t="n">
        <f aca="false">COUNTIFS(individuals!$B:$B,$A223,individuals!$S:$S,B$213,individuals!$W:$W,B$212)</f>
        <v>1</v>
      </c>
      <c r="C223" s="53" t="n">
        <f aca="false">COUNTIFS(individuals!$B:$B,$A223,individuals!$S:$S,C$213,individuals!$W:$W,B$212)</f>
        <v>8</v>
      </c>
      <c r="D223" s="53" t="n">
        <f aca="false">COUNTIFS(individuals!$B:$B,$A223,individuals!$S:$S,D$213,individuals!$W:$W,D$212)</f>
        <v>0</v>
      </c>
      <c r="E223" s="53" t="n">
        <f aca="false">COUNTIFS(individuals!$B:$B,$A223,individuals!$S:$S,E$213,individuals!$W:$W,D$212)</f>
        <v>6</v>
      </c>
      <c r="F223" s="53" t="n">
        <f aca="false">COUNTIFS(individuals!$B:$B,$A223,individuals!$S:$S,F$213,individuals!$W:$W,F$212)</f>
        <v>1</v>
      </c>
      <c r="G223" s="53" t="n">
        <f aca="false">COUNTIFS(individuals!$B:$B,$A223,individuals!$S:$S,G$213,individuals!$W:$W,F$212)</f>
        <v>0</v>
      </c>
      <c r="H223" s="53" t="n">
        <f aca="false">COUNTIFS(individuals!$B:$B,$A223,individuals!$S:$S,H$213,individuals!$W:$W,H$212)</f>
        <v>0</v>
      </c>
      <c r="I223" s="53" t="n">
        <f aca="false">COUNTIFS(individuals!$B:$B,$A223,individuals!$S:$S,I$213,individuals!$W:$W,H$212)</f>
        <v>0</v>
      </c>
      <c r="J223" s="53" t="n">
        <f aca="false">COUNTIFS(individuals!$B:$B,$A223,individuals!$S:$S,J$213,individuals!$W:$W,J$212)</f>
        <v>0</v>
      </c>
      <c r="K223" s="53" t="n">
        <f aca="false">COUNTIFS(individuals!$B:$B,$A223,individuals!$S:$S,K$213,individuals!$W:$W,J$212)</f>
        <v>0</v>
      </c>
      <c r="L223" s="53" t="n">
        <f aca="false">COUNTIFS(individuals!$B:$B,$A223,individuals!$S:$S,L$213,individuals!$W:$W,L$212)</f>
        <v>0</v>
      </c>
      <c r="M223" s="53" t="n">
        <f aca="false">COUNTIFS(individuals!$B:$B,$A223,individuals!$S:$S,M$213,individuals!$W:$W,L$212)</f>
        <v>14</v>
      </c>
      <c r="N223" s="54" t="n">
        <f aca="false">SUM(B223:M223)</f>
        <v>30</v>
      </c>
      <c r="O223" s="50"/>
      <c r="P223" s="50"/>
      <c r="Q223" s="50"/>
      <c r="R223" s="50"/>
      <c r="S223" s="50"/>
      <c r="T223" s="50"/>
      <c r="U223" s="50"/>
      <c r="V223" s="50"/>
      <c r="W223" s="50"/>
      <c r="X223" s="50"/>
      <c r="Y223" s="50"/>
      <c r="Z223" s="50"/>
      <c r="AA223" s="50"/>
      <c r="AB223" s="50"/>
      <c r="AC223" s="50"/>
      <c r="AD223" s="50"/>
      <c r="AE223" s="50"/>
    </row>
    <row r="224" customFormat="false" ht="16.55" hidden="false" customHeight="true" outlineLevel="0" collapsed="false">
      <c r="A224" s="52" t="s">
        <v>2995</v>
      </c>
      <c r="B224" s="54" t="n">
        <f aca="false">SUM(B214:B223)</f>
        <v>15</v>
      </c>
      <c r="C224" s="54" t="n">
        <f aca="false">SUM(C214:C223)</f>
        <v>79</v>
      </c>
      <c r="D224" s="54" t="n">
        <f aca="false">SUM(D214:D223)</f>
        <v>1</v>
      </c>
      <c r="E224" s="54" t="n">
        <f aca="false">SUM(E214:E223)</f>
        <v>84</v>
      </c>
      <c r="F224" s="54" t="n">
        <f aca="false">SUM(F214:F223)</f>
        <v>2</v>
      </c>
      <c r="G224" s="54" t="n">
        <f aca="false">SUM(G214:G223)</f>
        <v>7</v>
      </c>
      <c r="H224" s="54" t="n">
        <f aca="false">SUM(H214:H223)</f>
        <v>0</v>
      </c>
      <c r="I224" s="54" t="n">
        <f aca="false">SUM(I214:I223)</f>
        <v>7</v>
      </c>
      <c r="J224" s="54" t="n">
        <f aca="false">SUM(J214:J222)</f>
        <v>1</v>
      </c>
      <c r="K224" s="54" t="n">
        <f aca="false">SUM(K214:K222)</f>
        <v>3</v>
      </c>
      <c r="L224" s="54" t="n">
        <f aca="false">SUM(L214:L222)</f>
        <v>0</v>
      </c>
      <c r="M224" s="54" t="n">
        <f aca="false">SUM(M214:M223)</f>
        <v>126</v>
      </c>
      <c r="N224" s="54" t="n">
        <f aca="false">SUM(N214:N223)</f>
        <v>325</v>
      </c>
      <c r="O224" s="50"/>
      <c r="P224" s="50"/>
      <c r="Q224" s="50"/>
      <c r="R224" s="50"/>
      <c r="S224" s="50"/>
      <c r="T224" s="50"/>
      <c r="U224" s="50"/>
      <c r="V224" s="50"/>
      <c r="W224" s="50"/>
      <c r="X224" s="50"/>
      <c r="Y224" s="50"/>
      <c r="Z224" s="50"/>
      <c r="AA224" s="50"/>
      <c r="AB224" s="50"/>
      <c r="AC224" s="50"/>
      <c r="AD224" s="50"/>
      <c r="AE224" s="50"/>
    </row>
    <row r="225" customFormat="false" ht="16.55" hidden="false" customHeight="true" outlineLevel="0" collapsed="false">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row>
    <row r="226" customFormat="false" ht="16.55" hidden="false" customHeight="true" outlineLevel="0" collapsed="false">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row>
    <row r="227" customFormat="false" ht="16.55" hidden="false" customHeight="true" outlineLevel="0" collapsed="false">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row>
    <row r="228" customFormat="false" ht="16.55" hidden="false" customHeight="true" outlineLevel="0" collapsed="false">
      <c r="A228" s="49" t="s">
        <v>2993</v>
      </c>
      <c r="B228" s="49"/>
      <c r="C228" s="49"/>
      <c r="D228" s="49"/>
      <c r="E228" s="49"/>
      <c r="F228" s="49"/>
      <c r="G228" s="49"/>
      <c r="H228" s="68"/>
      <c r="I228" s="68"/>
      <c r="J228" s="68"/>
      <c r="K228" s="68"/>
      <c r="L228" s="68"/>
      <c r="M228" s="50"/>
      <c r="N228" s="50"/>
      <c r="O228" s="50"/>
      <c r="P228" s="50"/>
      <c r="Q228" s="50"/>
      <c r="R228" s="50"/>
      <c r="S228" s="50"/>
      <c r="T228" s="50"/>
      <c r="U228" s="50"/>
      <c r="V228" s="50"/>
      <c r="W228" s="50"/>
      <c r="X228" s="50"/>
      <c r="Y228" s="50"/>
      <c r="Z228" s="50"/>
      <c r="AA228" s="50"/>
      <c r="AB228" s="50"/>
      <c r="AC228" s="50"/>
      <c r="AD228" s="50"/>
      <c r="AE228" s="50"/>
    </row>
    <row r="229" customFormat="false" ht="16.55" hidden="false" customHeight="true" outlineLevel="0" collapsed="false">
      <c r="A229" s="51" t="s">
        <v>3022</v>
      </c>
      <c r="B229" s="51"/>
      <c r="C229" s="51"/>
      <c r="D229" s="51"/>
      <c r="E229" s="51"/>
      <c r="F229" s="51"/>
      <c r="G229" s="51"/>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row>
    <row r="230" customFormat="false" ht="16.55" hidden="false" customHeight="true" outlineLevel="0" collapsed="false">
      <c r="A230" s="52" t="s">
        <v>8</v>
      </c>
      <c r="B230" s="52" t="s">
        <v>120</v>
      </c>
      <c r="C230" s="52" t="s">
        <v>136</v>
      </c>
      <c r="D230" s="52" t="s">
        <v>744</v>
      </c>
      <c r="E230" s="52" t="s">
        <v>315</v>
      </c>
      <c r="F230" s="52" t="s">
        <v>75</v>
      </c>
      <c r="G230" s="52" t="s">
        <v>3021</v>
      </c>
      <c r="J230" s="50"/>
      <c r="L230" s="50"/>
      <c r="N230" s="50"/>
      <c r="O230" s="50"/>
      <c r="P230" s="50"/>
      <c r="Q230" s="50"/>
      <c r="R230" s="50"/>
      <c r="S230" s="50"/>
      <c r="T230" s="50"/>
      <c r="U230" s="50"/>
      <c r="V230" s="50"/>
      <c r="W230" s="50"/>
      <c r="X230" s="50"/>
      <c r="Y230" s="50"/>
      <c r="Z230" s="50"/>
      <c r="AA230" s="50"/>
      <c r="AB230" s="50"/>
      <c r="AC230" s="50"/>
      <c r="AD230" s="50"/>
      <c r="AE230" s="50"/>
    </row>
    <row r="231" customFormat="false" ht="16.55" hidden="false" customHeight="true" outlineLevel="0" collapsed="false">
      <c r="A231" s="52" t="s">
        <v>58</v>
      </c>
      <c r="B231" s="53" t="n">
        <f aca="false">COUNTIFS(individuals!$B:$B,$A231,individuals!$AH:$AH,B$230)</f>
        <v>0</v>
      </c>
      <c r="C231" s="53" t="n">
        <f aca="false">COUNTIFS(individuals!$B:$B,$A231,individuals!$AH:$AH,C$230)</f>
        <v>0</v>
      </c>
      <c r="D231" s="53" t="n">
        <f aca="false">COUNTIFS(individuals!$B:$B,$A231,individuals!$AH:$AH,D$230)</f>
        <v>0</v>
      </c>
      <c r="E231" s="53" t="n">
        <f aca="false">COUNTIFS(individuals!$B:$B,$A231,individuals!$AH:$AH,E$230)</f>
        <v>1</v>
      </c>
      <c r="F231" s="53" t="n">
        <f aca="false">COUNTIFS(individuals!$B:$B,$A231,individuals!$AH:$AH,F$230)</f>
        <v>6</v>
      </c>
      <c r="G231" s="54" t="n">
        <f aca="false">SUM(B231:F231)</f>
        <v>7</v>
      </c>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row>
    <row r="232" customFormat="false" ht="16.55" hidden="false" customHeight="true" outlineLevel="0" collapsed="false">
      <c r="A232" s="52" t="s">
        <v>460</v>
      </c>
      <c r="B232" s="53" t="n">
        <f aca="false">COUNTIFS(individuals!$B:$B,$A232,individuals!$AH:$AH,B$230)</f>
        <v>0</v>
      </c>
      <c r="C232" s="53" t="n">
        <f aca="false">COUNTIFS(individuals!$B:$B,$A232,individuals!$AH:$AH,C$230)</f>
        <v>1</v>
      </c>
      <c r="D232" s="53" t="n">
        <f aca="false">COUNTIFS(individuals!$B:$B,$A232,individuals!$AH:$AH,D$230)</f>
        <v>0</v>
      </c>
      <c r="E232" s="53" t="n">
        <f aca="false">COUNTIFS(individuals!$B:$B,$A232,individuals!$AH:$AH,E$230)</f>
        <v>0</v>
      </c>
      <c r="F232" s="53" t="n">
        <f aca="false">COUNTIFS(individuals!$B:$B,$A232,individuals!$AH:$AH,F$230)</f>
        <v>1</v>
      </c>
      <c r="G232" s="54" t="n">
        <f aca="false">SUM(B232:F232)</f>
        <v>2</v>
      </c>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row>
    <row r="233" customFormat="false" ht="16.55" hidden="false" customHeight="true" outlineLevel="0" collapsed="false">
      <c r="A233" s="52" t="s">
        <v>267</v>
      </c>
      <c r="B233" s="53" t="n">
        <f aca="false">COUNTIFS(individuals!$B:$B,$A233,individuals!$AH:$AH,B$230)</f>
        <v>1</v>
      </c>
      <c r="C233" s="53" t="n">
        <f aca="false">COUNTIFS(individuals!$B:$B,$A233,individuals!$AH:$AH,C$230)</f>
        <v>0</v>
      </c>
      <c r="D233" s="53" t="n">
        <f aca="false">COUNTIFS(individuals!$B:$B,$A233,individuals!$AH:$AH,D$230)</f>
        <v>0</v>
      </c>
      <c r="E233" s="53" t="n">
        <f aca="false">COUNTIFS(individuals!$B:$B,$A233,individuals!$AH:$AH,E$230)</f>
        <v>0</v>
      </c>
      <c r="F233" s="53" t="n">
        <f aca="false">COUNTIFS(individuals!$B:$B,$A233,individuals!$AH:$AH,F$230)</f>
        <v>2</v>
      </c>
      <c r="G233" s="54" t="n">
        <f aca="false">SUM(B233:F233)</f>
        <v>3</v>
      </c>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row>
    <row r="234" customFormat="false" ht="16.55" hidden="false" customHeight="true" outlineLevel="0" collapsed="false">
      <c r="A234" s="52" t="s">
        <v>1157</v>
      </c>
      <c r="B234" s="53" t="n">
        <f aca="false">COUNTIFS(individuals!$B:$B,$A234,individuals!$AH:$AH,B$230)</f>
        <v>0</v>
      </c>
      <c r="C234" s="53" t="n">
        <f aca="false">COUNTIFS(individuals!$B:$B,$A234,individuals!$AH:$AH,C$230)</f>
        <v>0</v>
      </c>
      <c r="D234" s="53" t="n">
        <f aca="false">COUNTIFS(individuals!$B:$B,$A234,individuals!$AH:$AH,D$230)</f>
        <v>0</v>
      </c>
      <c r="E234" s="53" t="n">
        <f aca="false">COUNTIFS(individuals!$B:$B,$A234,individuals!$AH:$AH,E$230)</f>
        <v>0</v>
      </c>
      <c r="F234" s="53" t="n">
        <f aca="false">COUNTIFS(individuals!$B:$B,$A234,individuals!$AH:$AH,F$230)</f>
        <v>2</v>
      </c>
      <c r="G234" s="54" t="n">
        <f aca="false">SUM(B234:F234)</f>
        <v>2</v>
      </c>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row>
    <row r="235" customFormat="false" ht="16.55" hidden="false" customHeight="true" outlineLevel="0" collapsed="false">
      <c r="A235" s="52" t="s">
        <v>1432</v>
      </c>
      <c r="B235" s="53" t="n">
        <f aca="false">COUNTIFS(individuals!$B:$B,$A235,individuals!$AH:$AH,B$230)</f>
        <v>2</v>
      </c>
      <c r="C235" s="53" t="n">
        <f aca="false">COUNTIFS(individuals!$B:$B,$A235,individuals!$AH:$AH,C$230)</f>
        <v>1</v>
      </c>
      <c r="D235" s="53" t="n">
        <f aca="false">COUNTIFS(individuals!$B:$B,$A235,individuals!$AH:$AH,D$230)</f>
        <v>0</v>
      </c>
      <c r="E235" s="53" t="n">
        <f aca="false">COUNTIFS(individuals!$B:$B,$A235,individuals!$AH:$AH,E$230)</f>
        <v>1</v>
      </c>
      <c r="F235" s="53" t="n">
        <f aca="false">COUNTIFS(individuals!$B:$B,$A235,individuals!$AH:$AH,F$230)</f>
        <v>1</v>
      </c>
      <c r="G235" s="54" t="n">
        <f aca="false">SUM(B235:F235)</f>
        <v>5</v>
      </c>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row>
    <row r="236" customFormat="false" ht="16.55" hidden="false" customHeight="true" outlineLevel="0" collapsed="false">
      <c r="A236" s="52" t="s">
        <v>1686</v>
      </c>
      <c r="B236" s="53" t="n">
        <f aca="false">COUNTIFS(individuals!$B:$B,$A236,individuals!$AH:$AH,B$230)</f>
        <v>0</v>
      </c>
      <c r="C236" s="53" t="n">
        <f aca="false">COUNTIFS(individuals!$B:$B,$A236,individuals!$AH:$AH,C$230)</f>
        <v>0</v>
      </c>
      <c r="D236" s="53" t="n">
        <f aca="false">COUNTIFS(individuals!$B:$B,$A236,individuals!$AH:$AH,D$230)</f>
        <v>0</v>
      </c>
      <c r="E236" s="53" t="n">
        <f aca="false">COUNTIFS(individuals!$B:$B,$A236,individuals!$AH:$AH,E$230)</f>
        <v>0</v>
      </c>
      <c r="F236" s="53" t="n">
        <f aca="false">COUNTIFS(individuals!$B:$B,$A236,individuals!$AH:$AH,F$230)</f>
        <v>2</v>
      </c>
      <c r="G236" s="54" t="n">
        <f aca="false">SUM(B236:F236)</f>
        <v>2</v>
      </c>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row>
    <row r="237" customFormat="false" ht="16.55" hidden="false" customHeight="true" outlineLevel="0" collapsed="false">
      <c r="A237" s="52" t="s">
        <v>1967</v>
      </c>
      <c r="B237" s="53" t="n">
        <f aca="false">COUNTIFS(individuals!$B:$B,$A237,individuals!$AH:$AH,B$230)</f>
        <v>0</v>
      </c>
      <c r="C237" s="53" t="n">
        <f aca="false">COUNTIFS(individuals!$B:$B,$A237,individuals!$AH:$AH,C$230)</f>
        <v>0</v>
      </c>
      <c r="D237" s="53" t="n">
        <f aca="false">COUNTIFS(individuals!$B:$B,$A237,individuals!$AH:$AH,D$230)</f>
        <v>0</v>
      </c>
      <c r="E237" s="53" t="n">
        <f aca="false">COUNTIFS(individuals!$B:$B,$A237,individuals!$AH:$AH,E$230)</f>
        <v>0</v>
      </c>
      <c r="F237" s="53" t="n">
        <f aca="false">COUNTIFS(individuals!$B:$B,$A237,individuals!$AH:$AH,F$230)</f>
        <v>4</v>
      </c>
      <c r="G237" s="54" t="n">
        <f aca="false">SUM(B237:F237)</f>
        <v>4</v>
      </c>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row>
    <row r="238" customFormat="false" ht="16.55" hidden="false" customHeight="true" outlineLevel="0" collapsed="false">
      <c r="A238" s="52" t="s">
        <v>2150</v>
      </c>
      <c r="B238" s="53" t="n">
        <f aca="false">COUNTIFS(individuals!$B:$B,$A238,individuals!$AH:$AH,B$230)</f>
        <v>2</v>
      </c>
      <c r="C238" s="53" t="n">
        <f aca="false">COUNTIFS(individuals!$B:$B,$A238,individuals!$AH:$AH,C$230)</f>
        <v>1</v>
      </c>
      <c r="D238" s="53" t="n">
        <f aca="false">COUNTIFS(individuals!$B:$B,$A238,individuals!$AH:$AH,D$230)</f>
        <v>0</v>
      </c>
      <c r="E238" s="53" t="n">
        <f aca="false">COUNTIFS(individuals!$B:$B,$A238,individuals!$AH:$AH,E$230)</f>
        <v>2</v>
      </c>
      <c r="F238" s="53" t="n">
        <f aca="false">COUNTIFS(individuals!$B:$B,$A238,individuals!$AH:$AH,F$230)</f>
        <v>4</v>
      </c>
      <c r="G238" s="54" t="n">
        <f aca="false">SUM(B238:F238)</f>
        <v>9</v>
      </c>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row>
    <row r="239" customFormat="false" ht="16.55" hidden="false" customHeight="true" outlineLevel="0" collapsed="false">
      <c r="A239" s="52" t="s">
        <v>2476</v>
      </c>
      <c r="B239" s="53" t="n">
        <f aca="false">COUNTIFS(individuals!$B:$B,$A239,individuals!$AH:$AH,B$230)</f>
        <v>2</v>
      </c>
      <c r="C239" s="53" t="n">
        <f aca="false">COUNTIFS(individuals!$B:$B,$A239,individuals!$AH:$AH,C$230)</f>
        <v>2</v>
      </c>
      <c r="D239" s="53" t="n">
        <f aca="false">COUNTIFS(individuals!$B:$B,$A239,individuals!$AH:$AH,D$230)</f>
        <v>1</v>
      </c>
      <c r="E239" s="53" t="n">
        <f aca="false">COUNTIFS(individuals!$B:$B,$A239,individuals!$AH:$AH,E$230)</f>
        <v>0</v>
      </c>
      <c r="F239" s="53" t="n">
        <f aca="false">COUNTIFS(individuals!$B:$B,$A239,individuals!$AH:$AH,F$230)</f>
        <v>3</v>
      </c>
      <c r="G239" s="54" t="n">
        <f aca="false">SUM(B239:F239)</f>
        <v>8</v>
      </c>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row>
    <row r="240" customFormat="false" ht="16.55" hidden="false" customHeight="true" outlineLevel="0" collapsed="false">
      <c r="A240" s="52" t="s">
        <v>2772</v>
      </c>
      <c r="B240" s="53" t="n">
        <f aca="false">COUNTIFS(individuals!$B:$B,$A240,individuals!$AH:$AH,B$230)</f>
        <v>0</v>
      </c>
      <c r="C240" s="53" t="n">
        <f aca="false">COUNTIFS(individuals!$B:$B,$A240,individuals!$AH:$AH,C$230)</f>
        <v>2</v>
      </c>
      <c r="D240" s="53" t="n">
        <f aca="false">COUNTIFS(individuals!$B:$B,$A240,individuals!$AH:$AH,D$230)</f>
        <v>0</v>
      </c>
      <c r="E240" s="53" t="n">
        <f aca="false">COUNTIFS(individuals!$B:$B,$A240,individuals!$AH:$AH,E$230)</f>
        <v>0</v>
      </c>
      <c r="F240" s="53" t="n">
        <f aca="false">COUNTIFS(individuals!$B:$B,$A240,individuals!$AH:$AH,F$230)</f>
        <v>2</v>
      </c>
      <c r="G240" s="54" t="n">
        <f aca="false">SUM(B240:F240)</f>
        <v>4</v>
      </c>
      <c r="I240" s="50"/>
      <c r="J240" s="50"/>
      <c r="K240" s="50"/>
      <c r="L240" s="50"/>
      <c r="M240" s="50"/>
      <c r="N240" s="50"/>
      <c r="O240" s="50"/>
      <c r="P240" s="50"/>
      <c r="Q240" s="50"/>
      <c r="R240" s="50"/>
      <c r="S240" s="50"/>
      <c r="T240" s="50"/>
      <c r="U240" s="50"/>
      <c r="V240" s="50"/>
      <c r="W240" s="50"/>
      <c r="X240" s="50"/>
      <c r="Y240" s="50"/>
      <c r="Z240" s="50"/>
      <c r="AA240" s="50"/>
      <c r="AB240" s="50"/>
      <c r="AC240" s="50"/>
      <c r="AD240" s="50"/>
      <c r="AE240" s="50"/>
    </row>
    <row r="241" customFormat="false" ht="16.55" hidden="false" customHeight="true" outlineLevel="0" collapsed="false">
      <c r="A241" s="52" t="s">
        <v>2995</v>
      </c>
      <c r="B241" s="54" t="n">
        <f aca="false">SUM(B231:B240)</f>
        <v>7</v>
      </c>
      <c r="C241" s="54" t="n">
        <f aca="false">SUM(C231:C240)</f>
        <v>7</v>
      </c>
      <c r="D241" s="54" t="n">
        <f aca="false">SUM(D231:D240)</f>
        <v>1</v>
      </c>
      <c r="E241" s="54" t="n">
        <f aca="false">SUM(E231:E240)</f>
        <v>4</v>
      </c>
      <c r="F241" s="54" t="n">
        <f aca="false">SUM(F231:F240)</f>
        <v>27</v>
      </c>
      <c r="G241" s="54" t="n">
        <f aca="false">SUM(B241:F241)</f>
        <v>46</v>
      </c>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row>
    <row r="242" customFormat="false" ht="16.55" hidden="false" customHeight="true" outlineLevel="0" collapsed="false">
      <c r="A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row>
    <row r="243" customFormat="false" ht="16.55" hidden="false" customHeight="true" outlineLevel="0" collapsed="false">
      <c r="A243" s="50"/>
      <c r="B243" s="55"/>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row>
    <row r="244" customFormat="false" ht="16.55" hidden="false" customHeight="true" outlineLevel="0" collapsed="false">
      <c r="A244" s="59" t="s">
        <v>2993</v>
      </c>
      <c r="B244" s="59"/>
      <c r="C244" s="59"/>
      <c r="D244" s="59"/>
      <c r="E244" s="68"/>
      <c r="F244" s="68"/>
      <c r="G244" s="68"/>
      <c r="H244" s="68"/>
      <c r="I244" s="68"/>
      <c r="J244" s="68"/>
      <c r="K244" s="68"/>
      <c r="L244" s="68"/>
      <c r="M244" s="50"/>
      <c r="N244" s="50"/>
      <c r="O244" s="50"/>
      <c r="P244" s="50"/>
      <c r="Q244" s="50"/>
      <c r="R244" s="50"/>
      <c r="S244" s="50"/>
      <c r="T244" s="50"/>
      <c r="U244" s="50"/>
      <c r="V244" s="50"/>
      <c r="W244" s="50"/>
      <c r="X244" s="50"/>
      <c r="Y244" s="50"/>
      <c r="Z244" s="50"/>
      <c r="AA244" s="50"/>
      <c r="AB244" s="50"/>
      <c r="AC244" s="50"/>
      <c r="AD244" s="50"/>
      <c r="AE244" s="50"/>
    </row>
    <row r="245" customFormat="false" ht="16.55" hidden="false" customHeight="true" outlineLevel="0" collapsed="false">
      <c r="A245" s="60" t="s">
        <v>3023</v>
      </c>
      <c r="B245" s="60"/>
      <c r="C245" s="60"/>
      <c r="D245" s="6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row>
    <row r="246" customFormat="false" ht="16.55" hidden="false" customHeight="true" outlineLevel="0" collapsed="false">
      <c r="A246" s="61" t="s">
        <v>8</v>
      </c>
      <c r="B246" s="61" t="s">
        <v>85</v>
      </c>
      <c r="C246" s="61" t="s">
        <v>1865</v>
      </c>
      <c r="D246" s="61" t="s">
        <v>2995</v>
      </c>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row>
    <row r="247" customFormat="false" ht="16.55" hidden="false" customHeight="true" outlineLevel="0" collapsed="false">
      <c r="A247" s="61" t="s">
        <v>58</v>
      </c>
      <c r="B247" s="63" t="n">
        <f aca="false">COUNTIFS(individuals!$B:$B,$A247,individuals!$AV:$AV,B$246)</f>
        <v>38</v>
      </c>
      <c r="C247" s="63" t="n">
        <f aca="false">COUNTIFS(individuals!$B:$B,$A247,individuals!$AV:$AV,C$246)</f>
        <v>0</v>
      </c>
      <c r="D247" s="64" t="n">
        <f aca="false">SUM(B247:C247)</f>
        <v>38</v>
      </c>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row>
    <row r="248" customFormat="false" ht="16.55" hidden="false" customHeight="true" outlineLevel="0" collapsed="false">
      <c r="A248" s="61" t="s">
        <v>460</v>
      </c>
      <c r="B248" s="63" t="n">
        <f aca="false">COUNTIFS(individuals!$B:$B,$A248,individuals!$AV:$AV,B$246)</f>
        <v>37</v>
      </c>
      <c r="C248" s="63" t="n">
        <f aca="false">COUNTIFS(individuals!$B:$B,$A248,individuals!$AV:$AV,C$246)</f>
        <v>0</v>
      </c>
      <c r="D248" s="64" t="n">
        <f aca="false">SUM(B248:C248)</f>
        <v>37</v>
      </c>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row>
    <row r="249" customFormat="false" ht="16.55" hidden="false" customHeight="true" outlineLevel="0" collapsed="false">
      <c r="A249" s="61" t="s">
        <v>267</v>
      </c>
      <c r="B249" s="63" t="n">
        <f aca="false">COUNTIFS(individuals!$B:$B,$A249,individuals!$AV:$AV,B$246)</f>
        <v>49</v>
      </c>
      <c r="C249" s="63" t="n">
        <f aca="false">COUNTIFS(individuals!$B:$B,$A249,individuals!$AV:$AV,C$246)</f>
        <v>0</v>
      </c>
      <c r="D249" s="64" t="n">
        <f aca="false">SUM(B249:C249)</f>
        <v>49</v>
      </c>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row>
    <row r="250" customFormat="false" ht="16.55" hidden="false" customHeight="true" outlineLevel="0" collapsed="false">
      <c r="A250" s="61" t="s">
        <v>1157</v>
      </c>
      <c r="B250" s="63" t="n">
        <f aca="false">COUNTIFS(individuals!$B:$B,$A250,individuals!$AV:$AV,B$246)</f>
        <v>39</v>
      </c>
      <c r="C250" s="63" t="n">
        <f aca="false">COUNTIFS(individuals!$B:$B,$A250,individuals!$AV:$AV,C$246)</f>
        <v>0</v>
      </c>
      <c r="D250" s="64" t="n">
        <f aca="false">SUM(B250:C250)</f>
        <v>39</v>
      </c>
      <c r="I250" s="50"/>
      <c r="J250" s="50"/>
      <c r="K250" s="50"/>
      <c r="L250" s="50"/>
      <c r="M250" s="50"/>
      <c r="N250" s="50"/>
      <c r="O250" s="50"/>
      <c r="P250" s="50"/>
      <c r="Q250" s="50"/>
      <c r="R250" s="50"/>
      <c r="S250" s="50"/>
      <c r="T250" s="50"/>
      <c r="U250" s="50"/>
      <c r="V250" s="50"/>
      <c r="W250" s="50"/>
      <c r="X250" s="50"/>
      <c r="Y250" s="50"/>
      <c r="Z250" s="50"/>
      <c r="AA250" s="50"/>
      <c r="AB250" s="50"/>
      <c r="AC250" s="50"/>
      <c r="AD250" s="50"/>
      <c r="AE250" s="50"/>
    </row>
    <row r="251" customFormat="false" ht="16.55" hidden="false" customHeight="true" outlineLevel="0" collapsed="false">
      <c r="A251" s="61" t="s">
        <v>1432</v>
      </c>
      <c r="B251" s="63" t="n">
        <f aca="false">COUNTIFS(individuals!$B:$B,$A251,individuals!$AV:$AV,B$246)</f>
        <v>31</v>
      </c>
      <c r="C251" s="63" t="n">
        <f aca="false">COUNTIFS(individuals!$B:$B,$A251,individuals!$AV:$AV,C$246)</f>
        <v>0</v>
      </c>
      <c r="D251" s="64" t="n">
        <f aca="false">SUM(B251:C251)</f>
        <v>31</v>
      </c>
      <c r="I251" s="50"/>
      <c r="J251" s="50"/>
      <c r="K251" s="50"/>
      <c r="L251" s="50"/>
      <c r="M251" s="50"/>
      <c r="N251" s="50"/>
      <c r="O251" s="50"/>
      <c r="P251" s="50"/>
      <c r="Q251" s="50"/>
      <c r="R251" s="50"/>
      <c r="S251" s="50"/>
      <c r="T251" s="50"/>
      <c r="U251" s="50"/>
      <c r="V251" s="50"/>
      <c r="W251" s="50"/>
      <c r="X251" s="50"/>
      <c r="Y251" s="50"/>
      <c r="Z251" s="50"/>
      <c r="AA251" s="50"/>
      <c r="AB251" s="50"/>
      <c r="AC251" s="50"/>
      <c r="AD251" s="50"/>
      <c r="AE251" s="50"/>
    </row>
    <row r="252" customFormat="false" ht="16.55" hidden="false" customHeight="true" outlineLevel="0" collapsed="false">
      <c r="A252" s="61" t="s">
        <v>1686</v>
      </c>
      <c r="B252" s="63" t="n">
        <f aca="false">COUNTIFS(individuals!$B:$B,$A252,individuals!$AV:$AV,B$246)</f>
        <v>34</v>
      </c>
      <c r="C252" s="63" t="n">
        <f aca="false">COUNTIFS(individuals!$B:$B,$A252,individuals!$AV:$AV,C$246)</f>
        <v>1</v>
      </c>
      <c r="D252" s="64" t="n">
        <f aca="false">SUM(B252:C252)</f>
        <v>35</v>
      </c>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row>
    <row r="253" customFormat="false" ht="16.55" hidden="false" customHeight="true" outlineLevel="0" collapsed="false">
      <c r="A253" s="61" t="s">
        <v>1967</v>
      </c>
      <c r="B253" s="63" t="n">
        <f aca="false">COUNTIFS(individuals!$B:$B,$A253,individuals!$AV:$AV,B$246)</f>
        <v>24</v>
      </c>
      <c r="C253" s="63" t="n">
        <f aca="false">COUNTIFS(individuals!$B:$B,$A253,individuals!$AV:$AV,C$246)</f>
        <v>0</v>
      </c>
      <c r="D253" s="64" t="n">
        <f aca="false">SUM(B253:C253)</f>
        <v>24</v>
      </c>
      <c r="I253" s="50"/>
      <c r="J253" s="50"/>
      <c r="K253" s="50"/>
      <c r="L253" s="50"/>
      <c r="M253" s="50"/>
      <c r="N253" s="50"/>
      <c r="O253" s="50"/>
      <c r="P253" s="50"/>
      <c r="Q253" s="50"/>
      <c r="R253" s="50"/>
      <c r="S253" s="50"/>
      <c r="T253" s="50"/>
      <c r="U253" s="50"/>
      <c r="V253" s="50"/>
      <c r="W253" s="50"/>
      <c r="X253" s="50"/>
      <c r="Y253" s="50"/>
      <c r="Z253" s="50"/>
      <c r="AA253" s="50"/>
      <c r="AB253" s="50"/>
      <c r="AC253" s="50"/>
      <c r="AD253" s="50"/>
      <c r="AE253" s="50"/>
    </row>
    <row r="254" customFormat="false" ht="16.55" hidden="false" customHeight="true" outlineLevel="0" collapsed="false">
      <c r="A254" s="61" t="s">
        <v>2150</v>
      </c>
      <c r="B254" s="63" t="n">
        <f aca="false">COUNTIFS(individuals!$B:$B,$A254,individuals!$AV:$AV,B$246)</f>
        <v>46</v>
      </c>
      <c r="C254" s="63" t="n">
        <f aca="false">COUNTIFS(individuals!$B:$B,$A254,individuals!$AV:$AV,C$246)</f>
        <v>1</v>
      </c>
      <c r="D254" s="64" t="n">
        <f aca="false">SUM(B254:C254)</f>
        <v>47</v>
      </c>
      <c r="I254" s="50"/>
      <c r="J254" s="50"/>
      <c r="K254" s="50"/>
      <c r="L254" s="50"/>
      <c r="M254" s="50"/>
      <c r="N254" s="50"/>
      <c r="O254" s="50"/>
      <c r="P254" s="50"/>
      <c r="Q254" s="50"/>
      <c r="R254" s="50"/>
      <c r="S254" s="50"/>
      <c r="T254" s="50"/>
      <c r="U254" s="50"/>
      <c r="V254" s="50"/>
      <c r="W254" s="50"/>
      <c r="X254" s="50"/>
      <c r="Y254" s="50"/>
      <c r="Z254" s="50"/>
      <c r="AA254" s="50"/>
      <c r="AB254" s="50"/>
      <c r="AC254" s="50"/>
      <c r="AD254" s="50"/>
      <c r="AE254" s="50"/>
    </row>
    <row r="255" customFormat="false" ht="16.55" hidden="false" customHeight="true" outlineLevel="0" collapsed="false">
      <c r="A255" s="61" t="s">
        <v>2476</v>
      </c>
      <c r="B255" s="63" t="n">
        <f aca="false">COUNTIFS(individuals!$B:$B,$A255,individuals!$AV:$AV,B$246)</f>
        <v>35</v>
      </c>
      <c r="C255" s="63" t="n">
        <f aca="false">COUNTIFS(individuals!$B:$B,$A255,individuals!$AV:$AV,C$246)</f>
        <v>2</v>
      </c>
      <c r="D255" s="64" t="n">
        <f aca="false">SUM(B255:C255)</f>
        <v>37</v>
      </c>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row>
    <row r="256" customFormat="false" ht="16.55" hidden="false" customHeight="true" outlineLevel="0" collapsed="false">
      <c r="A256" s="61" t="s">
        <v>2772</v>
      </c>
      <c r="B256" s="63" t="n">
        <f aca="false">COUNTIFS(individuals!$B:$B,$A256,individuals!$AV:$AV,B$246)</f>
        <v>34</v>
      </c>
      <c r="C256" s="63" t="n">
        <f aca="false">COUNTIFS(individuals!$B:$B,$A256,individuals!$AV:$AV,C$246)</f>
        <v>0</v>
      </c>
      <c r="D256" s="64" t="n">
        <f aca="false">SUM(B256:C256)</f>
        <v>34</v>
      </c>
      <c r="I256" s="50"/>
      <c r="J256" s="50"/>
      <c r="K256" s="50"/>
      <c r="L256" s="50"/>
      <c r="M256" s="50"/>
      <c r="N256" s="50"/>
      <c r="O256" s="50"/>
      <c r="P256" s="50"/>
      <c r="Q256" s="50"/>
      <c r="R256" s="50"/>
      <c r="S256" s="50"/>
      <c r="T256" s="50"/>
      <c r="U256" s="50"/>
      <c r="V256" s="50"/>
      <c r="W256" s="50"/>
      <c r="X256" s="50"/>
      <c r="Y256" s="50"/>
      <c r="Z256" s="50"/>
      <c r="AA256" s="50"/>
      <c r="AB256" s="50"/>
      <c r="AC256" s="50"/>
      <c r="AD256" s="50"/>
      <c r="AE256" s="50"/>
    </row>
    <row r="257" customFormat="false" ht="16.55" hidden="false" customHeight="true" outlineLevel="0" collapsed="false">
      <c r="A257" s="61" t="s">
        <v>2995</v>
      </c>
      <c r="B257" s="64" t="n">
        <f aca="false">SUM(B247:B256)</f>
        <v>367</v>
      </c>
      <c r="C257" s="64" t="n">
        <f aca="false">SUM(C247:C256)</f>
        <v>4</v>
      </c>
      <c r="D257" s="64" t="n">
        <f aca="false">SUM(B257:C257)</f>
        <v>371</v>
      </c>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row>
    <row r="258" customFormat="false" ht="16.55" hidden="false" customHeight="true" outlineLevel="0" collapsed="false">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row>
    <row r="259" customFormat="false" ht="16.55" hidden="false" customHeight="true" outlineLevel="0" collapsed="false">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c r="AD259" s="50"/>
      <c r="AE259" s="50"/>
    </row>
    <row r="260" customFormat="false" ht="34.3" hidden="false" customHeight="true" outlineLevel="0" collapsed="false">
      <c r="A260" s="59" t="s">
        <v>2993</v>
      </c>
      <c r="B260" s="59"/>
      <c r="C260" s="68"/>
      <c r="D260" s="68"/>
      <c r="E260" s="68"/>
      <c r="F260" s="68"/>
      <c r="G260" s="68"/>
      <c r="H260" s="68"/>
      <c r="I260" s="68"/>
      <c r="J260" s="68"/>
      <c r="K260" s="68"/>
      <c r="L260" s="68"/>
      <c r="M260" s="50"/>
      <c r="N260" s="50"/>
      <c r="O260" s="50"/>
      <c r="P260" s="50"/>
      <c r="Q260" s="50"/>
      <c r="R260" s="50"/>
      <c r="S260" s="50"/>
      <c r="T260" s="50"/>
      <c r="U260" s="50"/>
      <c r="V260" s="50"/>
      <c r="W260" s="50"/>
      <c r="X260" s="50"/>
      <c r="Y260" s="50"/>
      <c r="Z260" s="50"/>
      <c r="AA260" s="50"/>
      <c r="AB260" s="50"/>
      <c r="AC260" s="50"/>
      <c r="AD260" s="50"/>
      <c r="AE260" s="50"/>
    </row>
    <row r="261" customFormat="false" ht="16.55" hidden="false" customHeight="true" outlineLevel="0" collapsed="false">
      <c r="A261" s="60" t="s">
        <v>3024</v>
      </c>
      <c r="B261" s="60"/>
      <c r="C261" s="50"/>
      <c r="D261" s="69"/>
      <c r="E261" s="69"/>
      <c r="F261" s="69"/>
      <c r="G261" s="69"/>
      <c r="H261" s="69"/>
      <c r="I261" s="69"/>
      <c r="J261" s="69"/>
      <c r="K261" s="69"/>
      <c r="L261" s="50"/>
      <c r="M261" s="50"/>
      <c r="N261" s="50"/>
      <c r="O261" s="50"/>
      <c r="P261" s="50"/>
      <c r="Q261" s="50"/>
      <c r="R261" s="50"/>
      <c r="S261" s="50"/>
      <c r="T261" s="50"/>
      <c r="U261" s="50"/>
      <c r="V261" s="50"/>
      <c r="W261" s="50"/>
      <c r="X261" s="50"/>
      <c r="Y261" s="50"/>
      <c r="Z261" s="70" t="s">
        <v>3024</v>
      </c>
      <c r="AA261" s="70"/>
      <c r="AB261" s="50"/>
      <c r="AC261" s="50"/>
      <c r="AD261" s="50"/>
      <c r="AE261" s="50"/>
    </row>
    <row r="262" customFormat="false" ht="16.55" hidden="false" customHeight="true" outlineLevel="0" collapsed="false">
      <c r="A262" s="61" t="s">
        <v>21</v>
      </c>
      <c r="B262" s="61" t="s">
        <v>3003</v>
      </c>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t="s">
        <v>21</v>
      </c>
      <c r="AA262" s="50" t="s">
        <v>3003</v>
      </c>
      <c r="AB262" s="50"/>
      <c r="AC262" s="50"/>
      <c r="AD262" s="50"/>
      <c r="AE262" s="50"/>
    </row>
    <row r="263" customFormat="false" ht="16.55" hidden="false" customHeight="true" outlineLevel="0" collapsed="false">
      <c r="A263" s="62" t="s">
        <v>1062</v>
      </c>
      <c r="B263" s="63" t="n">
        <f aca="false">COUNTIF(individuals!$F:$F,$A263)</f>
        <v>2</v>
      </c>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t="s">
        <v>129</v>
      </c>
      <c r="AA263" s="50" t="n">
        <v>60</v>
      </c>
      <c r="AB263" s="50"/>
      <c r="AC263" s="50"/>
      <c r="AD263" s="50"/>
      <c r="AE263" s="50"/>
    </row>
    <row r="264" customFormat="false" ht="16.55" hidden="false" customHeight="true" outlineLevel="0" collapsed="false">
      <c r="A264" s="62" t="s">
        <v>954</v>
      </c>
      <c r="B264" s="63" t="n">
        <f aca="false">COUNTIF(individuals!$F:$F,$A264)</f>
        <v>5</v>
      </c>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t="s">
        <v>61</v>
      </c>
      <c r="AA264" s="50" t="n">
        <v>60</v>
      </c>
      <c r="AB264" s="50"/>
      <c r="AC264" s="50"/>
      <c r="AD264" s="50"/>
      <c r="AE264" s="50"/>
    </row>
    <row r="265" customFormat="false" ht="16.55" hidden="false" customHeight="true" outlineLevel="0" collapsed="false">
      <c r="A265" s="62" t="s">
        <v>91</v>
      </c>
      <c r="B265" s="63" t="n">
        <f aca="false">COUNTIF(individuals!$F:$F,$A265)</f>
        <v>27</v>
      </c>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t="s">
        <v>91</v>
      </c>
      <c r="AA265" s="50" t="n">
        <v>24</v>
      </c>
      <c r="AB265" s="50"/>
      <c r="AC265" s="50"/>
      <c r="AD265" s="50"/>
      <c r="AE265" s="50"/>
    </row>
    <row r="266" customFormat="false" ht="16.55" hidden="false" customHeight="true" outlineLevel="0" collapsed="false">
      <c r="A266" s="62" t="s">
        <v>205</v>
      </c>
      <c r="B266" s="63" t="n">
        <f aca="false">COUNTIF(individuals!$F:$F,$A266)</f>
        <v>9</v>
      </c>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t="s">
        <v>329</v>
      </c>
      <c r="AA266" s="50" t="n">
        <v>24</v>
      </c>
      <c r="AB266" s="50"/>
      <c r="AC266" s="50"/>
      <c r="AD266" s="50"/>
      <c r="AE266" s="50"/>
    </row>
    <row r="267" customFormat="false" ht="16.55" hidden="false" customHeight="true" outlineLevel="0" collapsed="false">
      <c r="A267" s="62" t="s">
        <v>110</v>
      </c>
      <c r="B267" s="63" t="n">
        <f aca="false">COUNTIF(individuals!$F:$F,$A267)</f>
        <v>3</v>
      </c>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t="s">
        <v>152</v>
      </c>
      <c r="AA267" s="50" t="n">
        <v>24</v>
      </c>
      <c r="AB267" s="50"/>
      <c r="AC267" s="50"/>
      <c r="AD267" s="50"/>
      <c r="AE267" s="50"/>
    </row>
    <row r="268" customFormat="false" ht="16.55" hidden="false" customHeight="true" outlineLevel="0" collapsed="false">
      <c r="A268" s="62" t="s">
        <v>235</v>
      </c>
      <c r="B268" s="63" t="n">
        <f aca="false">COUNTIF(individuals!$F:$F,$A268)</f>
        <v>12</v>
      </c>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t="s">
        <v>818</v>
      </c>
      <c r="AA268" s="50" t="n">
        <v>14</v>
      </c>
      <c r="AB268" s="50"/>
      <c r="AC268" s="50"/>
      <c r="AD268" s="50"/>
      <c r="AE268" s="50"/>
    </row>
    <row r="269" customFormat="false" ht="16.55" hidden="false" customHeight="true" outlineLevel="0" collapsed="false">
      <c r="A269" s="62" t="s">
        <v>129</v>
      </c>
      <c r="B269" s="63" t="n">
        <f aca="false">COUNTIF(individuals!$F:$F,$A269)</f>
        <v>67</v>
      </c>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t="s">
        <v>501</v>
      </c>
      <c r="AA269" s="50" t="n">
        <v>14</v>
      </c>
      <c r="AB269" s="50"/>
      <c r="AC269" s="50"/>
      <c r="AD269" s="50"/>
      <c r="AE269" s="50"/>
    </row>
    <row r="270" customFormat="false" ht="16.55" hidden="false" customHeight="true" outlineLevel="0" collapsed="false">
      <c r="A270" s="62" t="s">
        <v>818</v>
      </c>
      <c r="B270" s="63" t="n">
        <f aca="false">COUNTIF(individuals!$F:$F,$A270)</f>
        <v>14</v>
      </c>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t="s">
        <v>224</v>
      </c>
      <c r="AA270" s="50" t="n">
        <v>14</v>
      </c>
      <c r="AB270" s="50"/>
      <c r="AC270" s="50"/>
      <c r="AD270" s="50"/>
      <c r="AE270" s="50"/>
    </row>
    <row r="271" customFormat="false" ht="16.55" hidden="false" customHeight="true" outlineLevel="0" collapsed="false">
      <c r="A271" s="62" t="s">
        <v>1365</v>
      </c>
      <c r="B271" s="63" t="n">
        <f aca="false">COUNTIF(individuals!$F:$F,$A271)</f>
        <v>5</v>
      </c>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c r="AE271" s="50"/>
    </row>
    <row r="272" customFormat="false" ht="16.55" hidden="false" customHeight="true" outlineLevel="0" collapsed="false">
      <c r="A272" s="62" t="s">
        <v>501</v>
      </c>
      <c r="B272" s="63" t="n">
        <f aca="false">COUNTIF(individuals!$F:$F,$A272)</f>
        <v>16</v>
      </c>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row>
    <row r="273" customFormat="false" ht="16.55" hidden="false" customHeight="true" outlineLevel="0" collapsed="false">
      <c r="A273" s="62" t="s">
        <v>258</v>
      </c>
      <c r="B273" s="63" t="n">
        <f aca="false">COUNTIF(individuals!$F:$F,$A273)</f>
        <v>12</v>
      </c>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row>
    <row r="274" customFormat="false" ht="16.55" hidden="false" customHeight="true" outlineLevel="0" collapsed="false">
      <c r="A274" s="62" t="s">
        <v>367</v>
      </c>
      <c r="B274" s="63" t="n">
        <f aca="false">COUNTIF(individuals!$F:$F,$A274)</f>
        <v>11</v>
      </c>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c r="AE274" s="50"/>
    </row>
    <row r="275" customFormat="false" ht="16.55" hidden="false" customHeight="true" outlineLevel="0" collapsed="false">
      <c r="A275" s="62" t="s">
        <v>61</v>
      </c>
      <c r="B275" s="63" t="n">
        <f aca="false">COUNTIF(individuals!$F:$F,$A275)</f>
        <v>69</v>
      </c>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row>
    <row r="276" customFormat="false" ht="16.55" hidden="false" customHeight="true" outlineLevel="0" collapsed="false">
      <c r="A276" s="62" t="s">
        <v>329</v>
      </c>
      <c r="B276" s="63" t="n">
        <f aca="false">COUNTIF(individuals!$F:$F,$A276)</f>
        <v>27</v>
      </c>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c r="AC276" s="50"/>
      <c r="AD276" s="50"/>
      <c r="AE276" s="50"/>
    </row>
    <row r="277" customFormat="false" ht="16.55" hidden="false" customHeight="true" outlineLevel="0" collapsed="false">
      <c r="A277" s="62" t="s">
        <v>679</v>
      </c>
      <c r="B277" s="63" t="n">
        <f aca="false">COUNTIF(individuals!$F:$F,$A277)</f>
        <v>8</v>
      </c>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row>
    <row r="278" customFormat="false" ht="16.55" hidden="false" customHeight="true" outlineLevel="0" collapsed="false">
      <c r="A278" s="62" t="s">
        <v>152</v>
      </c>
      <c r="B278" s="63" t="n">
        <f aca="false">COUNTIF(individuals!$F:$F,$A278)</f>
        <v>25</v>
      </c>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row>
    <row r="279" customFormat="false" ht="16.55" hidden="false" customHeight="true" outlineLevel="0" collapsed="false">
      <c r="A279" s="62" t="s">
        <v>246</v>
      </c>
      <c r="B279" s="63" t="n">
        <f aca="false">COUNTIF(individuals!$F:$F,$A279)</f>
        <v>9</v>
      </c>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c r="AE279" s="50"/>
    </row>
    <row r="280" customFormat="false" ht="16.55" hidden="false" customHeight="true" outlineLevel="0" collapsed="false">
      <c r="A280" s="62" t="s">
        <v>308</v>
      </c>
      <c r="B280" s="63" t="n">
        <f aca="false">COUNTIF(individuals!$F:$F,$A280)</f>
        <v>5</v>
      </c>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row>
    <row r="281" customFormat="false" ht="16.55" hidden="false" customHeight="true" outlineLevel="0" collapsed="false">
      <c r="A281" s="62" t="s">
        <v>1158</v>
      </c>
      <c r="B281" s="63" t="n">
        <f aca="false">COUNTIF(individuals!$F:$F,$A281)</f>
        <v>10</v>
      </c>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50"/>
      <c r="AD281" s="50"/>
      <c r="AE281" s="50"/>
    </row>
    <row r="282" customFormat="false" ht="16.55" hidden="false" customHeight="true" outlineLevel="0" collapsed="false">
      <c r="A282" s="62" t="s">
        <v>224</v>
      </c>
      <c r="B282" s="63" t="n">
        <f aca="false">COUNTIF(individuals!$F:$F,$A282)</f>
        <v>16</v>
      </c>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c r="AE282" s="50"/>
    </row>
    <row r="283" customFormat="false" ht="16.55" hidden="false" customHeight="true" outlineLevel="0" collapsed="false">
      <c r="A283" s="62" t="s">
        <v>601</v>
      </c>
      <c r="B283" s="63" t="n">
        <f aca="false">COUNTIF(individuals!$F:$F,$A283)</f>
        <v>9</v>
      </c>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row>
    <row r="284" customFormat="false" ht="16.55" hidden="false" customHeight="true" outlineLevel="0" collapsed="false">
      <c r="A284" s="62" t="s">
        <v>181</v>
      </c>
      <c r="B284" s="63" t="n">
        <f aca="false">COUNTIF(individuals!$F:$F,$A284)</f>
        <v>10</v>
      </c>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50"/>
      <c r="AD284" s="50"/>
      <c r="AE284" s="50"/>
    </row>
    <row r="285" customFormat="false" ht="16.55" hidden="false" customHeight="true" outlineLevel="0" collapsed="false">
      <c r="A285" s="61" t="s">
        <v>2995</v>
      </c>
      <c r="B285" s="64" t="n">
        <f aca="false">SUM(B263:B284)</f>
        <v>371</v>
      </c>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row>
    <row r="286" customFormat="false" ht="16.55" hidden="false" customHeight="true" outlineLevel="0" collapsed="false">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50"/>
      <c r="AD286" s="50"/>
      <c r="AE286" s="50"/>
    </row>
    <row r="287" customFormat="false" ht="16.55" hidden="false" customHeight="true" outlineLevel="0" collapsed="false">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50"/>
      <c r="AD287" s="50"/>
      <c r="AE287" s="50"/>
    </row>
    <row r="288" customFormat="false" ht="16.55" hidden="false" customHeight="true" outlineLevel="0" collapsed="false">
      <c r="A288" s="49" t="s">
        <v>2993</v>
      </c>
      <c r="B288" s="49"/>
      <c r="C288" s="49"/>
      <c r="D288" s="49"/>
      <c r="E288" s="49"/>
      <c r="F288" s="49"/>
      <c r="G288" s="49"/>
      <c r="H288" s="49"/>
      <c r="I288" s="68"/>
      <c r="J288" s="68"/>
      <c r="K288" s="68"/>
      <c r="L288" s="68"/>
      <c r="M288" s="50"/>
      <c r="N288" s="50"/>
      <c r="O288" s="50"/>
      <c r="P288" s="50"/>
      <c r="Q288" s="50"/>
      <c r="R288" s="50"/>
      <c r="S288" s="50"/>
      <c r="T288" s="50"/>
      <c r="U288" s="50"/>
      <c r="V288" s="50"/>
      <c r="W288" s="50"/>
      <c r="X288" s="50"/>
      <c r="Y288" s="50"/>
      <c r="Z288" s="50"/>
      <c r="AA288" s="50"/>
      <c r="AB288" s="50"/>
      <c r="AC288" s="50"/>
      <c r="AD288" s="50"/>
      <c r="AE288" s="50"/>
    </row>
    <row r="289" customFormat="false" ht="16.55" hidden="false" customHeight="true" outlineLevel="0" collapsed="false">
      <c r="A289" s="51" t="s">
        <v>3025</v>
      </c>
      <c r="B289" s="51"/>
      <c r="C289" s="51"/>
      <c r="D289" s="51"/>
      <c r="E289" s="51"/>
      <c r="F289" s="51"/>
      <c r="G289" s="51"/>
      <c r="H289" s="51"/>
      <c r="I289" s="50"/>
      <c r="J289" s="50"/>
      <c r="K289" s="50"/>
      <c r="L289" s="50"/>
      <c r="M289" s="50"/>
      <c r="N289" s="50"/>
      <c r="O289" s="50"/>
      <c r="P289" s="50"/>
      <c r="Q289" s="50"/>
      <c r="R289" s="50"/>
      <c r="S289" s="50"/>
      <c r="T289" s="50"/>
      <c r="U289" s="50"/>
      <c r="V289" s="50"/>
      <c r="W289" s="50"/>
      <c r="X289" s="50"/>
      <c r="Y289" s="50"/>
      <c r="Z289" s="50"/>
      <c r="AA289" s="50"/>
      <c r="AB289" s="50"/>
      <c r="AC289" s="50"/>
      <c r="AD289" s="50"/>
      <c r="AE289" s="50"/>
    </row>
    <row r="290" customFormat="false" ht="16.55" hidden="false" customHeight="true" outlineLevel="0" collapsed="false">
      <c r="A290" s="52" t="s">
        <v>21</v>
      </c>
      <c r="B290" s="52" t="s">
        <v>218</v>
      </c>
      <c r="C290" s="52" t="s">
        <v>95</v>
      </c>
      <c r="D290" s="52" t="s">
        <v>65</v>
      </c>
      <c r="E290" s="52" t="s">
        <v>2092</v>
      </c>
      <c r="F290" s="52" t="s">
        <v>170</v>
      </c>
      <c r="G290" s="52" t="s">
        <v>282</v>
      </c>
      <c r="H290" s="54" t="s">
        <v>2995</v>
      </c>
      <c r="I290" s="50"/>
      <c r="J290" s="50"/>
      <c r="K290" s="50"/>
      <c r="L290" s="50"/>
      <c r="M290" s="50"/>
      <c r="N290" s="50"/>
      <c r="O290" s="50"/>
      <c r="P290" s="50"/>
      <c r="Q290" s="50"/>
      <c r="R290" s="50"/>
      <c r="S290" s="50"/>
      <c r="T290" s="50"/>
      <c r="U290" s="50"/>
      <c r="V290" s="50"/>
      <c r="W290" s="50"/>
      <c r="X290" s="50"/>
      <c r="Y290" s="50"/>
      <c r="Z290" s="50"/>
      <c r="AA290" s="50"/>
      <c r="AB290" s="50"/>
      <c r="AC290" s="50"/>
      <c r="AD290" s="50"/>
      <c r="AE290" s="50"/>
    </row>
    <row r="291" customFormat="false" ht="16.55" hidden="false" customHeight="true" outlineLevel="0" collapsed="false">
      <c r="A291" s="52" t="s">
        <v>1062</v>
      </c>
      <c r="B291" s="53" t="n">
        <f aca="false">COUNTIFS(individuals!$F:$F,$A291,individuals!$J:$J,B$290)</f>
        <v>0</v>
      </c>
      <c r="C291" s="53" t="n">
        <f aca="false">COUNTIFS(individuals!$F:$F,$A291,individuals!$J:$J,C$290)</f>
        <v>2</v>
      </c>
      <c r="D291" s="53" t="n">
        <f aca="false">COUNTIFS(individuals!$F:$F,$A291,individuals!$J:$J,D$290)</f>
        <v>0</v>
      </c>
      <c r="E291" s="53" t="n">
        <f aca="false">COUNTIFS(individuals!$F:$F,$A291,individuals!$J:$J,E$290)</f>
        <v>0</v>
      </c>
      <c r="F291" s="53" t="n">
        <f aca="false">COUNTIFS(individuals!$F:$F,$A291,individuals!$J:$J,F$290)</f>
        <v>0</v>
      </c>
      <c r="G291" s="53" t="n">
        <f aca="false">COUNTIFS(individuals!$F:$F,$A291,individuals!$J:$J,G$290)</f>
        <v>0</v>
      </c>
      <c r="H291" s="54" t="n">
        <f aca="false">SUM(B291:G291)</f>
        <v>2</v>
      </c>
      <c r="I291" s="50"/>
      <c r="J291" s="50"/>
      <c r="K291" s="50"/>
      <c r="L291" s="50"/>
      <c r="M291" s="50"/>
      <c r="N291" s="50"/>
      <c r="O291" s="50"/>
      <c r="P291" s="50"/>
      <c r="Q291" s="50"/>
      <c r="R291" s="50"/>
      <c r="S291" s="50"/>
      <c r="T291" s="50"/>
      <c r="U291" s="50"/>
      <c r="V291" s="50"/>
      <c r="W291" s="50"/>
      <c r="X291" s="50"/>
      <c r="Y291" s="50"/>
      <c r="Z291" s="50"/>
      <c r="AA291" s="50"/>
      <c r="AB291" s="50"/>
      <c r="AC291" s="50"/>
      <c r="AD291" s="50"/>
      <c r="AE291" s="50"/>
    </row>
    <row r="292" customFormat="false" ht="16.55" hidden="false" customHeight="true" outlineLevel="0" collapsed="false">
      <c r="A292" s="52" t="s">
        <v>954</v>
      </c>
      <c r="B292" s="53" t="n">
        <f aca="false">COUNTIFS(individuals!$F:$F,$A292,individuals!$J:$J,B$290)</f>
        <v>1</v>
      </c>
      <c r="C292" s="53" t="n">
        <f aca="false">COUNTIFS(individuals!$F:$F,$A292,individuals!$J:$J,C$290)</f>
        <v>4</v>
      </c>
      <c r="D292" s="53" t="n">
        <f aca="false">COUNTIFS(individuals!$F:$F,$A292,individuals!$J:$J,D$290)</f>
        <v>0</v>
      </c>
      <c r="E292" s="53" t="n">
        <f aca="false">COUNTIFS(individuals!$F:$F,$A292,individuals!$J:$J,E$290)</f>
        <v>0</v>
      </c>
      <c r="F292" s="53" t="n">
        <f aca="false">COUNTIFS(individuals!$F:$F,$A292,individuals!$J:$J,F$290)</f>
        <v>0</v>
      </c>
      <c r="G292" s="53" t="n">
        <f aca="false">COUNTIFS(individuals!$F:$F,$A292,individuals!$J:$J,G$290)</f>
        <v>0</v>
      </c>
      <c r="H292" s="54" t="n">
        <f aca="false">SUM(B292:G292)</f>
        <v>5</v>
      </c>
      <c r="I292" s="50"/>
      <c r="J292" s="50"/>
      <c r="K292" s="50"/>
      <c r="L292" s="50"/>
      <c r="M292" s="50"/>
      <c r="N292" s="50"/>
      <c r="O292" s="50"/>
      <c r="P292" s="50"/>
      <c r="Q292" s="50"/>
      <c r="R292" s="50"/>
      <c r="S292" s="50"/>
      <c r="T292" s="50"/>
      <c r="U292" s="50"/>
      <c r="V292" s="50"/>
      <c r="W292" s="50"/>
      <c r="X292" s="50"/>
      <c r="Y292" s="50"/>
      <c r="Z292" s="50"/>
      <c r="AA292" s="50"/>
      <c r="AB292" s="50"/>
      <c r="AC292" s="50"/>
      <c r="AD292" s="50"/>
      <c r="AE292" s="50"/>
    </row>
    <row r="293" customFormat="false" ht="16.55" hidden="false" customHeight="true" outlineLevel="0" collapsed="false">
      <c r="A293" s="52" t="s">
        <v>91</v>
      </c>
      <c r="B293" s="53" t="n">
        <f aca="false">COUNTIFS(individuals!$F:$F,$A293,individuals!$J:$J,B$290)</f>
        <v>0</v>
      </c>
      <c r="C293" s="53" t="n">
        <f aca="false">COUNTIFS(individuals!$F:$F,$A293,individuals!$J:$J,C$290)</f>
        <v>18</v>
      </c>
      <c r="D293" s="53" t="n">
        <f aca="false">COUNTIFS(individuals!$F:$F,$A293,individuals!$J:$J,D$290)</f>
        <v>2</v>
      </c>
      <c r="E293" s="53" t="n">
        <f aca="false">COUNTIFS(individuals!$F:$F,$A293,individuals!$J:$J,E$290)</f>
        <v>3</v>
      </c>
      <c r="F293" s="53" t="n">
        <f aca="false">COUNTIFS(individuals!$F:$F,$A293,individuals!$J:$J,F$290)</f>
        <v>4</v>
      </c>
      <c r="G293" s="53" t="n">
        <f aca="false">COUNTIFS(individuals!$F:$F,$A293,individuals!$J:$J,G$290)</f>
        <v>0</v>
      </c>
      <c r="H293" s="54" t="n">
        <f aca="false">SUM(B293:G293)</f>
        <v>27</v>
      </c>
      <c r="I293" s="50"/>
      <c r="J293" s="50"/>
      <c r="K293" s="50"/>
      <c r="L293" s="50"/>
      <c r="M293" s="50"/>
      <c r="N293" s="50"/>
      <c r="O293" s="50"/>
      <c r="P293" s="50"/>
      <c r="Q293" s="50"/>
      <c r="R293" s="50"/>
      <c r="S293" s="50"/>
      <c r="T293" s="50"/>
      <c r="U293" s="50"/>
      <c r="V293" s="50"/>
      <c r="W293" s="50"/>
      <c r="X293" s="50"/>
      <c r="Y293" s="50"/>
      <c r="Z293" s="50"/>
      <c r="AA293" s="50"/>
      <c r="AB293" s="50"/>
      <c r="AC293" s="50"/>
      <c r="AD293" s="50"/>
      <c r="AE293" s="50"/>
    </row>
    <row r="294" customFormat="false" ht="16.55" hidden="false" customHeight="true" outlineLevel="0" collapsed="false">
      <c r="A294" s="52" t="s">
        <v>205</v>
      </c>
      <c r="B294" s="53" t="n">
        <f aca="false">COUNTIFS(individuals!$F:$F,$A294,individuals!$J:$J,B$290)</f>
        <v>0</v>
      </c>
      <c r="C294" s="53" t="n">
        <f aca="false">COUNTIFS(individuals!$F:$F,$A294,individuals!$J:$J,C$290)</f>
        <v>4</v>
      </c>
      <c r="D294" s="53" t="n">
        <f aca="false">COUNTIFS(individuals!$F:$F,$A294,individuals!$J:$J,D$290)</f>
        <v>3</v>
      </c>
      <c r="E294" s="53" t="n">
        <f aca="false">COUNTIFS(individuals!$F:$F,$A294,individuals!$J:$J,E$290)</f>
        <v>0</v>
      </c>
      <c r="F294" s="53" t="n">
        <f aca="false">COUNTIFS(individuals!$F:$F,$A294,individuals!$J:$J,F$290)</f>
        <v>2</v>
      </c>
      <c r="G294" s="53" t="n">
        <f aca="false">COUNTIFS(individuals!$F:$F,$A294,individuals!$J:$J,G$290)</f>
        <v>0</v>
      </c>
      <c r="H294" s="54" t="n">
        <f aca="false">SUM(B294:G294)</f>
        <v>9</v>
      </c>
      <c r="I294" s="50"/>
      <c r="J294" s="50"/>
      <c r="K294" s="50"/>
      <c r="L294" s="50"/>
      <c r="M294" s="50"/>
      <c r="N294" s="50"/>
      <c r="O294" s="50"/>
      <c r="P294" s="50"/>
      <c r="Q294" s="50"/>
      <c r="R294" s="50"/>
      <c r="S294" s="50"/>
      <c r="T294" s="50"/>
      <c r="U294" s="50"/>
      <c r="V294" s="50"/>
      <c r="W294" s="50"/>
      <c r="X294" s="50"/>
      <c r="Y294" s="50"/>
      <c r="Z294" s="50"/>
      <c r="AA294" s="50"/>
      <c r="AB294" s="50"/>
      <c r="AC294" s="50"/>
      <c r="AD294" s="50"/>
      <c r="AE294" s="50"/>
    </row>
    <row r="295" customFormat="false" ht="16.55" hidden="false" customHeight="true" outlineLevel="0" collapsed="false">
      <c r="A295" s="52" t="s">
        <v>110</v>
      </c>
      <c r="B295" s="53" t="n">
        <f aca="false">COUNTIFS(individuals!$F:$F,$A295,individuals!$J:$J,B$290)</f>
        <v>0</v>
      </c>
      <c r="C295" s="53" t="n">
        <f aca="false">COUNTIFS(individuals!$F:$F,$A295,individuals!$J:$J,C$290)</f>
        <v>3</v>
      </c>
      <c r="D295" s="53" t="n">
        <f aca="false">COUNTIFS(individuals!$F:$F,$A295,individuals!$J:$J,D$290)</f>
        <v>0</v>
      </c>
      <c r="E295" s="53" t="n">
        <f aca="false">COUNTIFS(individuals!$F:$F,$A295,individuals!$J:$J,E$290)</f>
        <v>0</v>
      </c>
      <c r="F295" s="53" t="n">
        <f aca="false">COUNTIFS(individuals!$F:$F,$A295,individuals!$J:$J,F$290)</f>
        <v>0</v>
      </c>
      <c r="G295" s="53" t="n">
        <f aca="false">COUNTIFS(individuals!$F:$F,$A295,individuals!$J:$J,G$290)</f>
        <v>0</v>
      </c>
      <c r="H295" s="54" t="n">
        <f aca="false">SUM(B295:G295)</f>
        <v>3</v>
      </c>
      <c r="I295" s="50"/>
      <c r="J295" s="50"/>
      <c r="K295" s="50"/>
      <c r="L295" s="50"/>
      <c r="M295" s="50"/>
      <c r="N295" s="50"/>
      <c r="O295" s="50"/>
      <c r="P295" s="50"/>
      <c r="Q295" s="50"/>
      <c r="R295" s="50"/>
      <c r="S295" s="50"/>
      <c r="T295" s="50"/>
      <c r="U295" s="50"/>
      <c r="V295" s="50"/>
      <c r="W295" s="50"/>
      <c r="X295" s="50"/>
      <c r="Y295" s="50"/>
      <c r="Z295" s="50"/>
      <c r="AA295" s="50"/>
      <c r="AB295" s="50"/>
      <c r="AC295" s="50"/>
      <c r="AD295" s="50"/>
      <c r="AE295" s="50"/>
    </row>
    <row r="296" customFormat="false" ht="16.55" hidden="false" customHeight="true" outlineLevel="0" collapsed="false">
      <c r="A296" s="52" t="s">
        <v>235</v>
      </c>
      <c r="B296" s="53" t="n">
        <f aca="false">COUNTIFS(individuals!$F:$F,$A296,individuals!$J:$J,B$290)</f>
        <v>1</v>
      </c>
      <c r="C296" s="53" t="n">
        <f aca="false">COUNTIFS(individuals!$F:$F,$A296,individuals!$J:$J,C$290)</f>
        <v>9</v>
      </c>
      <c r="D296" s="53" t="n">
        <f aca="false">COUNTIFS(individuals!$F:$F,$A296,individuals!$J:$J,D$290)</f>
        <v>2</v>
      </c>
      <c r="E296" s="53" t="n">
        <f aca="false">COUNTIFS(individuals!$F:$F,$A296,individuals!$J:$J,E$290)</f>
        <v>0</v>
      </c>
      <c r="F296" s="53" t="n">
        <f aca="false">COUNTIFS(individuals!$F:$F,$A296,individuals!$J:$J,F$290)</f>
        <v>0</v>
      </c>
      <c r="G296" s="53" t="n">
        <f aca="false">COUNTIFS(individuals!$F:$F,$A296,individuals!$J:$J,G$290)</f>
        <v>0</v>
      </c>
      <c r="H296" s="54" t="n">
        <f aca="false">SUM(B296:G296)</f>
        <v>12</v>
      </c>
      <c r="I296" s="50"/>
      <c r="J296" s="50"/>
      <c r="K296" s="50"/>
      <c r="L296" s="50"/>
      <c r="M296" s="50"/>
      <c r="N296" s="50"/>
      <c r="O296" s="50"/>
      <c r="P296" s="50"/>
      <c r="Q296" s="50"/>
      <c r="R296" s="50"/>
      <c r="S296" s="50"/>
      <c r="T296" s="50"/>
      <c r="U296" s="50"/>
      <c r="V296" s="50"/>
      <c r="W296" s="50"/>
      <c r="X296" s="50"/>
      <c r="Y296" s="50"/>
      <c r="Z296" s="50"/>
      <c r="AA296" s="50"/>
      <c r="AB296" s="50"/>
      <c r="AC296" s="50"/>
      <c r="AD296" s="50"/>
      <c r="AE296" s="50"/>
    </row>
    <row r="297" customFormat="false" ht="16.55" hidden="false" customHeight="true" outlineLevel="0" collapsed="false">
      <c r="A297" s="52" t="s">
        <v>129</v>
      </c>
      <c r="B297" s="53" t="n">
        <f aca="false">COUNTIFS(individuals!$F:$F,$A297,individuals!$J:$J,B$290)</f>
        <v>0</v>
      </c>
      <c r="C297" s="53" t="n">
        <f aca="false">COUNTIFS(individuals!$F:$F,$A297,individuals!$J:$J,C$290)</f>
        <v>54</v>
      </c>
      <c r="D297" s="53" t="n">
        <f aca="false">COUNTIFS(individuals!$F:$F,$A297,individuals!$J:$J,D$290)</f>
        <v>2</v>
      </c>
      <c r="E297" s="53" t="n">
        <f aca="false">COUNTIFS(individuals!$F:$F,$A297,individuals!$J:$J,E$290)</f>
        <v>0</v>
      </c>
      <c r="F297" s="53" t="n">
        <f aca="false">COUNTIFS(individuals!$F:$F,$A297,individuals!$J:$J,F$290)</f>
        <v>7</v>
      </c>
      <c r="G297" s="53" t="n">
        <f aca="false">COUNTIFS(individuals!$F:$F,$A297,individuals!$J:$J,G$290)</f>
        <v>4</v>
      </c>
      <c r="H297" s="54" t="n">
        <f aca="false">SUM(B297:G297)</f>
        <v>67</v>
      </c>
      <c r="I297" s="50"/>
      <c r="J297" s="50"/>
      <c r="K297" s="50"/>
      <c r="L297" s="50"/>
      <c r="M297" s="50"/>
      <c r="N297" s="50"/>
      <c r="O297" s="50"/>
      <c r="P297" s="50"/>
      <c r="Q297" s="50"/>
      <c r="R297" s="50"/>
      <c r="S297" s="50"/>
      <c r="T297" s="50"/>
      <c r="U297" s="50"/>
      <c r="V297" s="50"/>
      <c r="W297" s="50"/>
      <c r="X297" s="50"/>
      <c r="Y297" s="50"/>
      <c r="Z297" s="50"/>
      <c r="AA297" s="50"/>
      <c r="AB297" s="50"/>
      <c r="AC297" s="50"/>
      <c r="AD297" s="50"/>
      <c r="AE297" s="50"/>
    </row>
    <row r="298" customFormat="false" ht="16.55" hidden="false" customHeight="true" outlineLevel="0" collapsed="false">
      <c r="A298" s="52" t="s">
        <v>818</v>
      </c>
      <c r="B298" s="53" t="n">
        <f aca="false">COUNTIFS(individuals!$F:$F,$A298,individuals!$J:$J,B$290)</f>
        <v>0</v>
      </c>
      <c r="C298" s="53" t="n">
        <f aca="false">COUNTIFS(individuals!$F:$F,$A298,individuals!$J:$J,C$290)</f>
        <v>14</v>
      </c>
      <c r="D298" s="53" t="n">
        <f aca="false">COUNTIFS(individuals!$F:$F,$A298,individuals!$J:$J,D$290)</f>
        <v>0</v>
      </c>
      <c r="E298" s="53" t="n">
        <f aca="false">COUNTIFS(individuals!$F:$F,$A298,individuals!$J:$J,E$290)</f>
        <v>0</v>
      </c>
      <c r="F298" s="53" t="n">
        <f aca="false">COUNTIFS(individuals!$F:$F,$A298,individuals!$J:$J,F$290)</f>
        <v>0</v>
      </c>
      <c r="G298" s="53" t="n">
        <f aca="false">COUNTIFS(individuals!$F:$F,$A298,individuals!$J:$J,G$290)</f>
        <v>0</v>
      </c>
      <c r="H298" s="54" t="n">
        <f aca="false">SUM(B298:G298)</f>
        <v>14</v>
      </c>
      <c r="I298" s="50"/>
      <c r="J298" s="50"/>
      <c r="K298" s="50"/>
      <c r="L298" s="50"/>
      <c r="M298" s="50"/>
      <c r="N298" s="50"/>
      <c r="O298" s="50"/>
      <c r="P298" s="50"/>
      <c r="Q298" s="50"/>
      <c r="R298" s="50"/>
      <c r="S298" s="50"/>
      <c r="T298" s="50"/>
      <c r="U298" s="50"/>
      <c r="V298" s="50"/>
      <c r="W298" s="50"/>
      <c r="X298" s="50"/>
      <c r="Y298" s="50"/>
      <c r="Z298" s="50"/>
      <c r="AA298" s="50"/>
      <c r="AB298" s="50"/>
      <c r="AC298" s="50"/>
      <c r="AD298" s="50"/>
      <c r="AE298" s="50"/>
    </row>
    <row r="299" customFormat="false" ht="16.55" hidden="false" customHeight="true" outlineLevel="0" collapsed="false">
      <c r="A299" s="52" t="s">
        <v>1365</v>
      </c>
      <c r="B299" s="53" t="n">
        <f aca="false">COUNTIFS(individuals!$F:$F,$A299,individuals!$J:$J,B$290)</f>
        <v>0</v>
      </c>
      <c r="C299" s="53" t="n">
        <f aca="false">COUNTIFS(individuals!$F:$F,$A299,individuals!$J:$J,C$290)</f>
        <v>4</v>
      </c>
      <c r="D299" s="53" t="n">
        <f aca="false">COUNTIFS(individuals!$F:$F,$A299,individuals!$J:$J,D$290)</f>
        <v>1</v>
      </c>
      <c r="E299" s="53" t="n">
        <f aca="false">COUNTIFS(individuals!$F:$F,$A299,individuals!$J:$J,E$290)</f>
        <v>0</v>
      </c>
      <c r="F299" s="53" t="n">
        <f aca="false">COUNTIFS(individuals!$F:$F,$A299,individuals!$J:$J,F$290)</f>
        <v>0</v>
      </c>
      <c r="G299" s="53" t="n">
        <f aca="false">COUNTIFS(individuals!$F:$F,$A299,individuals!$J:$J,G$290)</f>
        <v>0</v>
      </c>
      <c r="H299" s="54" t="n">
        <f aca="false">SUM(B299:G299)</f>
        <v>5</v>
      </c>
      <c r="I299" s="50"/>
      <c r="J299" s="50"/>
      <c r="K299" s="50"/>
      <c r="L299" s="50"/>
      <c r="M299" s="50"/>
      <c r="N299" s="50"/>
      <c r="O299" s="50"/>
      <c r="P299" s="50"/>
      <c r="Q299" s="50"/>
      <c r="R299" s="50"/>
      <c r="S299" s="50"/>
      <c r="T299" s="50"/>
      <c r="U299" s="50"/>
      <c r="V299" s="50"/>
      <c r="W299" s="50"/>
      <c r="X299" s="50"/>
      <c r="Y299" s="50"/>
      <c r="Z299" s="50"/>
      <c r="AA299" s="50"/>
      <c r="AB299" s="50"/>
      <c r="AC299" s="50"/>
      <c r="AD299" s="50"/>
      <c r="AE299" s="50"/>
    </row>
    <row r="300" customFormat="false" ht="16.55" hidden="false" customHeight="true" outlineLevel="0" collapsed="false">
      <c r="A300" s="52" t="s">
        <v>501</v>
      </c>
      <c r="B300" s="53" t="n">
        <f aca="false">COUNTIFS(individuals!$F:$F,$A300,individuals!$J:$J,B$290)</f>
        <v>0</v>
      </c>
      <c r="C300" s="53" t="n">
        <f aca="false">COUNTIFS(individuals!$F:$F,$A300,individuals!$J:$J,C$290)</f>
        <v>13</v>
      </c>
      <c r="D300" s="53" t="n">
        <f aca="false">COUNTIFS(individuals!$F:$F,$A300,individuals!$J:$J,D$290)</f>
        <v>0</v>
      </c>
      <c r="E300" s="53" t="n">
        <f aca="false">COUNTIFS(individuals!$F:$F,$A300,individuals!$J:$J,E$290)</f>
        <v>0</v>
      </c>
      <c r="F300" s="53" t="n">
        <f aca="false">COUNTIFS(individuals!$F:$F,$A300,individuals!$J:$J,F$290)</f>
        <v>2</v>
      </c>
      <c r="G300" s="53" t="n">
        <f aca="false">COUNTIFS(individuals!$F:$F,$A300,individuals!$J:$J,G$290)</f>
        <v>1</v>
      </c>
      <c r="H300" s="54" t="n">
        <f aca="false">SUM(B300:G300)</f>
        <v>16</v>
      </c>
      <c r="I300" s="50"/>
      <c r="J300" s="50"/>
      <c r="K300" s="50"/>
      <c r="L300" s="50"/>
      <c r="M300" s="50"/>
      <c r="N300" s="50"/>
      <c r="O300" s="50"/>
      <c r="P300" s="50"/>
      <c r="Q300" s="50"/>
      <c r="R300" s="50"/>
      <c r="S300" s="50"/>
      <c r="T300" s="50"/>
      <c r="U300" s="50"/>
      <c r="V300" s="50"/>
      <c r="W300" s="50"/>
      <c r="X300" s="50"/>
      <c r="Y300" s="50"/>
      <c r="Z300" s="50"/>
      <c r="AA300" s="50"/>
      <c r="AB300" s="50"/>
      <c r="AC300" s="50"/>
      <c r="AD300" s="50"/>
      <c r="AE300" s="50"/>
    </row>
    <row r="301" customFormat="false" ht="16.55" hidden="false" customHeight="true" outlineLevel="0" collapsed="false">
      <c r="A301" s="52" t="s">
        <v>258</v>
      </c>
      <c r="B301" s="53" t="n">
        <f aca="false">COUNTIFS(individuals!$F:$F,$A301,individuals!$J:$J,B$290)</f>
        <v>0</v>
      </c>
      <c r="C301" s="53" t="n">
        <f aca="false">COUNTIFS(individuals!$F:$F,$A301,individuals!$J:$J,C$290)</f>
        <v>9</v>
      </c>
      <c r="D301" s="53" t="n">
        <f aca="false">COUNTIFS(individuals!$F:$F,$A301,individuals!$J:$J,D$290)</f>
        <v>2</v>
      </c>
      <c r="E301" s="53" t="n">
        <f aca="false">COUNTIFS(individuals!$F:$F,$A301,individuals!$J:$J,E$290)</f>
        <v>0</v>
      </c>
      <c r="F301" s="53" t="n">
        <f aca="false">COUNTIFS(individuals!$F:$F,$A301,individuals!$J:$J,F$290)</f>
        <v>0</v>
      </c>
      <c r="G301" s="53" t="n">
        <f aca="false">COUNTIFS(individuals!$F:$F,$A301,individuals!$J:$J,G$290)</f>
        <v>1</v>
      </c>
      <c r="H301" s="54" t="n">
        <f aca="false">SUM(B301:G301)</f>
        <v>12</v>
      </c>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row>
    <row r="302" customFormat="false" ht="16.55" hidden="false" customHeight="true" outlineLevel="0" collapsed="false">
      <c r="A302" s="52" t="s">
        <v>367</v>
      </c>
      <c r="B302" s="53" t="n">
        <f aca="false">COUNTIFS(individuals!$F:$F,$A302,individuals!$J:$J,B$290)</f>
        <v>1</v>
      </c>
      <c r="C302" s="53" t="n">
        <f aca="false">COUNTIFS(individuals!$F:$F,$A302,individuals!$J:$J,C$290)</f>
        <v>8</v>
      </c>
      <c r="D302" s="53" t="n">
        <f aca="false">COUNTIFS(individuals!$F:$F,$A302,individuals!$J:$J,D$290)</f>
        <v>1</v>
      </c>
      <c r="E302" s="53" t="n">
        <f aca="false">COUNTIFS(individuals!$F:$F,$A302,individuals!$J:$J,E$290)</f>
        <v>0</v>
      </c>
      <c r="F302" s="53" t="n">
        <f aca="false">COUNTIFS(individuals!$F:$F,$A302,individuals!$J:$J,F$290)</f>
        <v>0</v>
      </c>
      <c r="G302" s="53" t="n">
        <f aca="false">COUNTIFS(individuals!$F:$F,$A302,individuals!$J:$J,G$290)</f>
        <v>1</v>
      </c>
      <c r="H302" s="54" t="n">
        <f aca="false">SUM(B302:G302)</f>
        <v>11</v>
      </c>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row>
    <row r="303" customFormat="false" ht="16.55" hidden="false" customHeight="true" outlineLevel="0" collapsed="false">
      <c r="A303" s="52" t="s">
        <v>61</v>
      </c>
      <c r="B303" s="53" t="n">
        <f aca="false">COUNTIFS(individuals!$F:$F,$A303,individuals!$J:$J,B$290)</f>
        <v>2</v>
      </c>
      <c r="C303" s="53" t="n">
        <f aca="false">COUNTIFS(individuals!$F:$F,$A303,individuals!$J:$J,C$290)</f>
        <v>42</v>
      </c>
      <c r="D303" s="53" t="n">
        <f aca="false">COUNTIFS(individuals!$F:$F,$A303,individuals!$J:$J,D$290)</f>
        <v>11</v>
      </c>
      <c r="E303" s="53" t="n">
        <f aca="false">COUNTIFS(individuals!$F:$F,$A303,individuals!$J:$J,E$290)</f>
        <v>2</v>
      </c>
      <c r="F303" s="53" t="n">
        <f aca="false">COUNTIFS(individuals!$F:$F,$A303,individuals!$J:$J,F$290)</f>
        <v>8</v>
      </c>
      <c r="G303" s="53" t="n">
        <f aca="false">COUNTIFS(individuals!$F:$F,$A303,individuals!$J:$J,G$290)</f>
        <v>4</v>
      </c>
      <c r="H303" s="54" t="n">
        <f aca="false">SUM(B303:G303)</f>
        <v>69</v>
      </c>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row>
    <row r="304" customFormat="false" ht="16.55" hidden="false" customHeight="true" outlineLevel="0" collapsed="false">
      <c r="A304" s="52" t="s">
        <v>329</v>
      </c>
      <c r="B304" s="53" t="n">
        <f aca="false">COUNTIFS(individuals!$F:$F,$A304,individuals!$J:$J,B$290)</f>
        <v>1</v>
      </c>
      <c r="C304" s="53" t="n">
        <f aca="false">COUNTIFS(individuals!$F:$F,$A304,individuals!$J:$J,C$290)</f>
        <v>16</v>
      </c>
      <c r="D304" s="53" t="n">
        <f aca="false">COUNTIFS(individuals!$F:$F,$A304,individuals!$J:$J,D$290)</f>
        <v>6</v>
      </c>
      <c r="E304" s="53" t="n">
        <f aca="false">COUNTIFS(individuals!$F:$F,$A304,individuals!$J:$J,E$290)</f>
        <v>0</v>
      </c>
      <c r="F304" s="53" t="n">
        <f aca="false">COUNTIFS(individuals!$F:$F,$A304,individuals!$J:$J,F$290)</f>
        <v>3</v>
      </c>
      <c r="G304" s="53" t="n">
        <f aca="false">COUNTIFS(individuals!$F:$F,$A304,individuals!$J:$J,G$290)</f>
        <v>1</v>
      </c>
      <c r="H304" s="54" t="n">
        <f aca="false">SUM(B304:G304)</f>
        <v>27</v>
      </c>
      <c r="I304" s="50"/>
      <c r="J304" s="50"/>
      <c r="K304" s="50"/>
      <c r="L304" s="50"/>
      <c r="M304" s="50"/>
      <c r="N304" s="50"/>
      <c r="O304" s="50"/>
      <c r="P304" s="50"/>
      <c r="Q304" s="50"/>
      <c r="R304" s="50"/>
      <c r="S304" s="50"/>
      <c r="T304" s="50"/>
      <c r="U304" s="50"/>
      <c r="V304" s="50"/>
      <c r="W304" s="50"/>
      <c r="X304" s="50"/>
      <c r="Y304" s="50"/>
      <c r="Z304" s="50"/>
      <c r="AA304" s="50"/>
      <c r="AB304" s="50"/>
      <c r="AC304" s="50"/>
      <c r="AD304" s="50"/>
      <c r="AE304" s="50"/>
    </row>
    <row r="305" customFormat="false" ht="16.55" hidden="false" customHeight="true" outlineLevel="0" collapsed="false">
      <c r="A305" s="52" t="s">
        <v>679</v>
      </c>
      <c r="B305" s="53" t="n">
        <f aca="false">COUNTIFS(individuals!$F:$F,$A305,individuals!$J:$J,B$290)</f>
        <v>2</v>
      </c>
      <c r="C305" s="53" t="n">
        <f aca="false">COUNTIFS(individuals!$F:$F,$A305,individuals!$J:$J,C$290)</f>
        <v>6</v>
      </c>
      <c r="D305" s="53" t="n">
        <f aca="false">COUNTIFS(individuals!$F:$F,$A305,individuals!$J:$J,D$290)</f>
        <v>0</v>
      </c>
      <c r="E305" s="53" t="n">
        <f aca="false">COUNTIFS(individuals!$F:$F,$A305,individuals!$J:$J,E$290)</f>
        <v>0</v>
      </c>
      <c r="F305" s="53" t="n">
        <f aca="false">COUNTIFS(individuals!$F:$F,$A305,individuals!$J:$J,F$290)</f>
        <v>0</v>
      </c>
      <c r="G305" s="53" t="n">
        <f aca="false">COUNTIFS(individuals!$F:$F,$A305,individuals!$J:$J,G$290)</f>
        <v>0</v>
      </c>
      <c r="H305" s="54" t="n">
        <f aca="false">SUM(B305:G305)</f>
        <v>8</v>
      </c>
      <c r="I305" s="50"/>
      <c r="J305" s="50"/>
      <c r="K305" s="50"/>
      <c r="L305" s="50"/>
      <c r="M305" s="50"/>
      <c r="N305" s="50"/>
      <c r="O305" s="50"/>
      <c r="P305" s="50"/>
      <c r="Q305" s="50"/>
      <c r="R305" s="50"/>
      <c r="S305" s="50"/>
      <c r="T305" s="50"/>
      <c r="U305" s="50"/>
      <c r="V305" s="50"/>
      <c r="W305" s="50"/>
      <c r="X305" s="50"/>
      <c r="Y305" s="50"/>
      <c r="Z305" s="50"/>
      <c r="AA305" s="50"/>
      <c r="AB305" s="50"/>
      <c r="AC305" s="50"/>
      <c r="AD305" s="50"/>
      <c r="AE305" s="50"/>
    </row>
    <row r="306" customFormat="false" ht="16.55" hidden="false" customHeight="true" outlineLevel="0" collapsed="false">
      <c r="A306" s="52" t="s">
        <v>152</v>
      </c>
      <c r="B306" s="53" t="n">
        <f aca="false">COUNTIFS(individuals!$F:$F,$A306,individuals!$J:$J,B$290)</f>
        <v>3</v>
      </c>
      <c r="C306" s="53" t="n">
        <f aca="false">COUNTIFS(individuals!$F:$F,$A306,individuals!$J:$J,C$290)</f>
        <v>19</v>
      </c>
      <c r="D306" s="53" t="n">
        <f aca="false">COUNTIFS(individuals!$F:$F,$A306,individuals!$J:$J,D$290)</f>
        <v>3</v>
      </c>
      <c r="E306" s="53" t="n">
        <f aca="false">COUNTIFS(individuals!$F:$F,$A306,individuals!$J:$J,E$290)</f>
        <v>0</v>
      </c>
      <c r="F306" s="53" t="n">
        <f aca="false">COUNTIFS(individuals!$F:$F,$A306,individuals!$J:$J,F$290)</f>
        <v>0</v>
      </c>
      <c r="G306" s="53" t="n">
        <f aca="false">COUNTIFS(individuals!$F:$F,$A306,individuals!$J:$J,G$290)</f>
        <v>0</v>
      </c>
      <c r="H306" s="54" t="n">
        <f aca="false">SUM(B306:G306)</f>
        <v>25</v>
      </c>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row>
    <row r="307" customFormat="false" ht="16.55" hidden="false" customHeight="true" outlineLevel="0" collapsed="false">
      <c r="A307" s="52" t="s">
        <v>246</v>
      </c>
      <c r="B307" s="53" t="n">
        <f aca="false">COUNTIFS(individuals!$F:$F,$A307,individuals!$J:$J,B$290)</f>
        <v>0</v>
      </c>
      <c r="C307" s="53" t="n">
        <f aca="false">COUNTIFS(individuals!$F:$F,$A307,individuals!$J:$J,C$290)</f>
        <v>6</v>
      </c>
      <c r="D307" s="53" t="n">
        <f aca="false">COUNTIFS(individuals!$F:$F,$A307,individuals!$J:$J,D$290)</f>
        <v>3</v>
      </c>
      <c r="E307" s="53" t="n">
        <f aca="false">COUNTIFS(individuals!$F:$F,$A307,individuals!$J:$J,E$290)</f>
        <v>0</v>
      </c>
      <c r="F307" s="53" t="n">
        <f aca="false">COUNTIFS(individuals!$F:$F,$A307,individuals!$J:$J,F$290)</f>
        <v>0</v>
      </c>
      <c r="G307" s="53" t="n">
        <f aca="false">COUNTIFS(individuals!$F:$F,$A307,individuals!$J:$J,G$290)</f>
        <v>0</v>
      </c>
      <c r="H307" s="54" t="n">
        <f aca="false">SUM(B307:G307)</f>
        <v>9</v>
      </c>
      <c r="I307" s="50"/>
      <c r="J307" s="50"/>
      <c r="K307" s="50"/>
      <c r="L307" s="50"/>
      <c r="M307" s="50"/>
      <c r="N307" s="50"/>
      <c r="O307" s="50"/>
      <c r="P307" s="50"/>
      <c r="Q307" s="50"/>
      <c r="R307" s="50"/>
      <c r="S307" s="50"/>
      <c r="T307" s="50"/>
      <c r="U307" s="50"/>
      <c r="V307" s="50"/>
      <c r="W307" s="50"/>
      <c r="X307" s="50"/>
      <c r="Y307" s="50"/>
      <c r="Z307" s="50"/>
      <c r="AA307" s="50"/>
      <c r="AB307" s="50"/>
      <c r="AC307" s="50"/>
      <c r="AD307" s="50"/>
      <c r="AE307" s="50"/>
    </row>
    <row r="308" customFormat="false" ht="16.55" hidden="false" customHeight="true" outlineLevel="0" collapsed="false">
      <c r="A308" s="52" t="s">
        <v>308</v>
      </c>
      <c r="B308" s="53" t="n">
        <f aca="false">COUNTIFS(individuals!$F:$F,$A308,individuals!$J:$J,B$290)</f>
        <v>0</v>
      </c>
      <c r="C308" s="53" t="n">
        <f aca="false">COUNTIFS(individuals!$F:$F,$A308,individuals!$J:$J,C$290)</f>
        <v>1</v>
      </c>
      <c r="D308" s="53" t="n">
        <f aca="false">COUNTIFS(individuals!$F:$F,$A308,individuals!$J:$J,D$290)</f>
        <v>4</v>
      </c>
      <c r="E308" s="53" t="n">
        <f aca="false">COUNTIFS(individuals!$F:$F,$A308,individuals!$J:$J,E$290)</f>
        <v>0</v>
      </c>
      <c r="F308" s="53" t="n">
        <f aca="false">COUNTIFS(individuals!$F:$F,$A308,individuals!$J:$J,F$290)</f>
        <v>0</v>
      </c>
      <c r="G308" s="53" t="n">
        <f aca="false">COUNTIFS(individuals!$F:$F,$A308,individuals!$J:$J,G$290)</f>
        <v>0</v>
      </c>
      <c r="H308" s="54" t="n">
        <f aca="false">SUM(B308:G308)</f>
        <v>5</v>
      </c>
      <c r="I308" s="50"/>
      <c r="J308" s="50"/>
      <c r="K308" s="50"/>
      <c r="L308" s="50"/>
      <c r="M308" s="50"/>
      <c r="N308" s="50"/>
      <c r="O308" s="50"/>
      <c r="P308" s="50"/>
      <c r="Q308" s="50"/>
      <c r="R308" s="50"/>
      <c r="S308" s="50"/>
      <c r="T308" s="50"/>
      <c r="U308" s="50"/>
      <c r="V308" s="50"/>
      <c r="W308" s="50"/>
      <c r="X308" s="50"/>
      <c r="Y308" s="50"/>
      <c r="Z308" s="50"/>
      <c r="AA308" s="50"/>
      <c r="AB308" s="50"/>
      <c r="AC308" s="50"/>
      <c r="AD308" s="50"/>
      <c r="AE308" s="50"/>
    </row>
    <row r="309" customFormat="false" ht="16.55" hidden="false" customHeight="true" outlineLevel="0" collapsed="false">
      <c r="A309" s="52" t="s">
        <v>1158</v>
      </c>
      <c r="B309" s="53" t="n">
        <f aca="false">COUNTIFS(individuals!$F:$F,$A309,individuals!$J:$J,B$290)</f>
        <v>0</v>
      </c>
      <c r="C309" s="53" t="n">
        <f aca="false">COUNTIFS(individuals!$F:$F,$A309,individuals!$J:$J,C$290)</f>
        <v>10</v>
      </c>
      <c r="D309" s="53" t="n">
        <f aca="false">COUNTIFS(individuals!$F:$F,$A309,individuals!$J:$J,D$290)</f>
        <v>0</v>
      </c>
      <c r="E309" s="53" t="n">
        <f aca="false">COUNTIFS(individuals!$F:$F,$A309,individuals!$J:$J,E$290)</f>
        <v>0</v>
      </c>
      <c r="F309" s="53" t="n">
        <f aca="false">COUNTIFS(individuals!$F:$F,$A309,individuals!$J:$J,F$290)</f>
        <v>0</v>
      </c>
      <c r="G309" s="53" t="n">
        <f aca="false">COUNTIFS(individuals!$F:$F,$A309,individuals!$J:$J,G$290)</f>
        <v>0</v>
      </c>
      <c r="H309" s="54" t="n">
        <f aca="false">SUM(B309:G309)</f>
        <v>10</v>
      </c>
      <c r="I309" s="50"/>
      <c r="J309" s="50"/>
      <c r="K309" s="50"/>
      <c r="L309" s="50"/>
      <c r="M309" s="50"/>
      <c r="N309" s="50"/>
      <c r="O309" s="50"/>
      <c r="P309" s="50"/>
      <c r="Q309" s="50"/>
      <c r="R309" s="50"/>
      <c r="S309" s="50"/>
      <c r="T309" s="50"/>
      <c r="U309" s="50"/>
      <c r="V309" s="50"/>
      <c r="W309" s="50"/>
      <c r="X309" s="50"/>
      <c r="Y309" s="50"/>
      <c r="Z309" s="50"/>
      <c r="AA309" s="50"/>
      <c r="AB309" s="50"/>
      <c r="AC309" s="50"/>
      <c r="AD309" s="50"/>
      <c r="AE309" s="50"/>
    </row>
    <row r="310" customFormat="false" ht="16.55" hidden="false" customHeight="true" outlineLevel="0" collapsed="false">
      <c r="A310" s="52" t="s">
        <v>224</v>
      </c>
      <c r="B310" s="53" t="n">
        <f aca="false">COUNTIFS(individuals!$F:$F,$A310,individuals!$J:$J,B$290)</f>
        <v>0</v>
      </c>
      <c r="C310" s="53" t="n">
        <f aca="false">COUNTIFS(individuals!$F:$F,$A310,individuals!$J:$J,C$290)</f>
        <v>13</v>
      </c>
      <c r="D310" s="53" t="n">
        <f aca="false">COUNTIFS(individuals!$F:$F,$A310,individuals!$J:$J,D$290)</f>
        <v>3</v>
      </c>
      <c r="E310" s="53" t="n">
        <f aca="false">COUNTIFS(individuals!$F:$F,$A310,individuals!$J:$J,E$290)</f>
        <v>0</v>
      </c>
      <c r="F310" s="53" t="n">
        <f aca="false">COUNTIFS(individuals!$F:$F,$A310,individuals!$J:$J,F$290)</f>
        <v>0</v>
      </c>
      <c r="G310" s="53" t="n">
        <f aca="false">COUNTIFS(individuals!$F:$F,$A310,individuals!$J:$J,G$290)</f>
        <v>0</v>
      </c>
      <c r="H310" s="54" t="n">
        <f aca="false">SUM(B310:G310)</f>
        <v>16</v>
      </c>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row>
    <row r="311" customFormat="false" ht="16.55" hidden="false" customHeight="true" outlineLevel="0" collapsed="false">
      <c r="A311" s="52" t="s">
        <v>601</v>
      </c>
      <c r="B311" s="53" t="n">
        <f aca="false">COUNTIFS(individuals!$F:$F,$A311,individuals!$J:$J,B$290)</f>
        <v>2</v>
      </c>
      <c r="C311" s="53" t="n">
        <f aca="false">COUNTIFS(individuals!$F:$F,$A311,individuals!$J:$J,C$290)</f>
        <v>6</v>
      </c>
      <c r="D311" s="53" t="n">
        <f aca="false">COUNTIFS(individuals!$F:$F,$A311,individuals!$J:$J,D$290)</f>
        <v>0</v>
      </c>
      <c r="E311" s="53" t="n">
        <f aca="false">COUNTIFS(individuals!$F:$F,$A311,individuals!$J:$J,E$290)</f>
        <v>0</v>
      </c>
      <c r="F311" s="53" t="n">
        <f aca="false">COUNTIFS(individuals!$F:$F,$A311,individuals!$J:$J,F$290)</f>
        <v>0</v>
      </c>
      <c r="G311" s="53" t="n">
        <f aca="false">COUNTIFS(individuals!$F:$F,$A311,individuals!$J:$J,G$290)</f>
        <v>1</v>
      </c>
      <c r="H311" s="54" t="n">
        <f aca="false">SUM(B311:G311)</f>
        <v>9</v>
      </c>
      <c r="I311" s="50"/>
      <c r="J311" s="50"/>
      <c r="K311" s="50"/>
      <c r="L311" s="50"/>
      <c r="M311" s="50"/>
      <c r="N311" s="50"/>
      <c r="O311" s="50"/>
      <c r="P311" s="50"/>
      <c r="Q311" s="50"/>
      <c r="R311" s="50"/>
      <c r="S311" s="50"/>
      <c r="T311" s="50"/>
      <c r="U311" s="50"/>
      <c r="V311" s="50"/>
      <c r="W311" s="50"/>
      <c r="X311" s="50"/>
      <c r="Y311" s="50"/>
      <c r="Z311" s="50"/>
      <c r="AA311" s="50"/>
      <c r="AB311" s="50"/>
      <c r="AC311" s="50"/>
      <c r="AD311" s="50"/>
      <c r="AE311" s="50"/>
    </row>
    <row r="312" customFormat="false" ht="16.55" hidden="false" customHeight="true" outlineLevel="0" collapsed="false">
      <c r="A312" s="52" t="s">
        <v>181</v>
      </c>
      <c r="B312" s="53" t="n">
        <f aca="false">COUNTIFS(individuals!$F:$F,$A312,individuals!$J:$J,B$290)</f>
        <v>1</v>
      </c>
      <c r="C312" s="53" t="n">
        <f aca="false">COUNTIFS(individuals!$F:$F,$A312,individuals!$J:$J,C$290)</f>
        <v>8</v>
      </c>
      <c r="D312" s="53" t="n">
        <f aca="false">COUNTIFS(individuals!$F:$F,$A312,individuals!$J:$J,D$290)</f>
        <v>0</v>
      </c>
      <c r="E312" s="53" t="n">
        <f aca="false">COUNTIFS(individuals!$F:$F,$A312,individuals!$J:$J,E$290)</f>
        <v>1</v>
      </c>
      <c r="F312" s="53" t="n">
        <f aca="false">COUNTIFS(individuals!$F:$F,$A312,individuals!$J:$J,F$290)</f>
        <v>0</v>
      </c>
      <c r="G312" s="53" t="n">
        <f aca="false">COUNTIFS(individuals!$F:$F,$A312,individuals!$J:$J,G$290)</f>
        <v>0</v>
      </c>
      <c r="H312" s="54" t="n">
        <f aca="false">SUM(B312:G312)</f>
        <v>10</v>
      </c>
      <c r="I312" s="50"/>
      <c r="J312" s="50"/>
      <c r="K312" s="50"/>
      <c r="L312" s="50"/>
      <c r="M312" s="50"/>
      <c r="N312" s="50"/>
      <c r="O312" s="50"/>
      <c r="P312" s="50"/>
      <c r="Q312" s="50"/>
      <c r="R312" s="50"/>
      <c r="S312" s="50"/>
      <c r="T312" s="50"/>
      <c r="U312" s="50"/>
      <c r="V312" s="50"/>
      <c r="W312" s="50"/>
      <c r="X312" s="50"/>
      <c r="Y312" s="50"/>
      <c r="Z312" s="50"/>
      <c r="AA312" s="50"/>
      <c r="AB312" s="50"/>
      <c r="AC312" s="50"/>
      <c r="AD312" s="50"/>
      <c r="AE312" s="50"/>
    </row>
    <row r="313" customFormat="false" ht="16.55" hidden="false" customHeight="true" outlineLevel="0" collapsed="false">
      <c r="A313" s="52" t="s">
        <v>2995</v>
      </c>
      <c r="B313" s="54" t="n">
        <f aca="false">SUM(B291:B312)</f>
        <v>14</v>
      </c>
      <c r="C313" s="54" t="n">
        <f aca="false">SUM(C291:C312)</f>
        <v>269</v>
      </c>
      <c r="D313" s="54" t="n">
        <f aca="false">SUM(D291:D312)</f>
        <v>43</v>
      </c>
      <c r="E313" s="54" t="n">
        <f aca="false">SUM(E291:E312)</f>
        <v>6</v>
      </c>
      <c r="F313" s="54" t="n">
        <f aca="false">SUM(F291:F312)</f>
        <v>26</v>
      </c>
      <c r="G313" s="54" t="n">
        <f aca="false">SUM(G291:G312)</f>
        <v>13</v>
      </c>
      <c r="H313" s="54" t="n">
        <f aca="false">SUM(B313:G313)</f>
        <v>371</v>
      </c>
      <c r="I313" s="50"/>
      <c r="J313" s="50"/>
      <c r="K313" s="50"/>
      <c r="L313" s="50"/>
      <c r="M313" s="50"/>
      <c r="N313" s="50"/>
      <c r="O313" s="50"/>
      <c r="P313" s="50"/>
      <c r="Q313" s="50"/>
      <c r="R313" s="50"/>
      <c r="S313" s="50"/>
      <c r="T313" s="50"/>
      <c r="U313" s="50"/>
      <c r="V313" s="50"/>
      <c r="W313" s="50"/>
      <c r="X313" s="50"/>
      <c r="Y313" s="50"/>
      <c r="Z313" s="50"/>
      <c r="AA313" s="50"/>
      <c r="AB313" s="50"/>
      <c r="AC313" s="50"/>
      <c r="AD313" s="50"/>
      <c r="AE313" s="50"/>
    </row>
    <row r="314" customFormat="false" ht="16.55" hidden="false" customHeight="true" outlineLevel="0" collapsed="false">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c r="AE314" s="50"/>
    </row>
    <row r="315" customFormat="false" ht="16.55" hidden="false" customHeight="true" outlineLevel="0" collapsed="false">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E315" s="50"/>
    </row>
    <row r="316" customFormat="false" ht="16.55" hidden="false" customHeight="true" outlineLevel="0" collapsed="false">
      <c r="I316" s="50"/>
      <c r="J316" s="50"/>
      <c r="K316" s="50"/>
      <c r="L316" s="50"/>
      <c r="M316" s="50"/>
      <c r="N316" s="50"/>
      <c r="O316" s="50"/>
      <c r="P316" s="50"/>
      <c r="Q316" s="50"/>
      <c r="R316" s="50"/>
      <c r="S316" s="50"/>
      <c r="T316" s="50"/>
      <c r="U316" s="50"/>
      <c r="V316" s="50"/>
      <c r="W316" s="50"/>
      <c r="X316" s="50"/>
      <c r="Y316" s="50"/>
      <c r="Z316" s="50"/>
      <c r="AA316" s="50"/>
      <c r="AB316" s="50"/>
      <c r="AC316" s="50"/>
      <c r="AD316" s="50"/>
      <c r="AE316" s="50"/>
    </row>
    <row r="317" customFormat="false" ht="16.55" hidden="false" customHeight="true" outlineLevel="0" collapsed="false">
      <c r="A317" s="49" t="s">
        <v>2993</v>
      </c>
      <c r="B317" s="49"/>
      <c r="C317" s="49"/>
      <c r="D317" s="49"/>
      <c r="E317" s="49"/>
      <c r="F317" s="49"/>
      <c r="G317" s="68"/>
      <c r="H317" s="68"/>
      <c r="I317" s="68"/>
      <c r="J317" s="68"/>
      <c r="K317" s="68"/>
      <c r="L317" s="68"/>
      <c r="M317" s="50"/>
      <c r="N317" s="50"/>
      <c r="O317" s="50"/>
      <c r="P317" s="50"/>
      <c r="Q317" s="50"/>
      <c r="R317" s="50"/>
      <c r="S317" s="50"/>
      <c r="T317" s="50"/>
      <c r="U317" s="50"/>
      <c r="V317" s="50"/>
      <c r="W317" s="50"/>
      <c r="X317" s="50"/>
      <c r="Y317" s="50"/>
      <c r="Z317" s="50"/>
      <c r="AA317" s="50"/>
      <c r="AB317" s="50"/>
      <c r="AC317" s="50"/>
      <c r="AD317" s="50"/>
      <c r="AE317" s="50"/>
    </row>
    <row r="318" customFormat="false" ht="16.55" hidden="false" customHeight="true" outlineLevel="0" collapsed="false">
      <c r="A318" s="71" t="s">
        <v>3026</v>
      </c>
      <c r="B318" s="71"/>
      <c r="C318" s="71"/>
      <c r="D318" s="71"/>
      <c r="E318" s="71"/>
      <c r="F318" s="71"/>
      <c r="M318" s="50"/>
      <c r="N318" s="50"/>
      <c r="O318" s="50"/>
      <c r="P318" s="50"/>
      <c r="Q318" s="50"/>
      <c r="R318" s="50"/>
      <c r="S318" s="50"/>
      <c r="T318" s="50"/>
      <c r="U318" s="50"/>
      <c r="V318" s="50"/>
      <c r="W318" s="50"/>
      <c r="X318" s="50"/>
      <c r="Y318" s="50"/>
      <c r="Z318" s="50"/>
      <c r="AA318" s="50"/>
      <c r="AB318" s="50"/>
      <c r="AC318" s="50"/>
      <c r="AD318" s="50"/>
      <c r="AE318" s="50"/>
    </row>
    <row r="319" customFormat="false" ht="16.55" hidden="false" customHeight="true" outlineLevel="0" collapsed="false">
      <c r="A319" s="52" t="s">
        <v>21</v>
      </c>
      <c r="B319" s="52" t="s">
        <v>209</v>
      </c>
      <c r="C319" s="52" t="s">
        <v>731</v>
      </c>
      <c r="D319" s="52" t="s">
        <v>67</v>
      </c>
      <c r="E319" s="52" t="s">
        <v>172</v>
      </c>
      <c r="F319" s="52" t="s">
        <v>2995</v>
      </c>
      <c r="M319" s="50"/>
      <c r="N319" s="50"/>
      <c r="O319" s="50"/>
      <c r="P319" s="50"/>
      <c r="Q319" s="50"/>
      <c r="R319" s="50"/>
      <c r="S319" s="50"/>
      <c r="T319" s="50"/>
      <c r="U319" s="50"/>
      <c r="V319" s="50"/>
      <c r="W319" s="50"/>
      <c r="X319" s="50"/>
      <c r="Y319" s="50"/>
      <c r="Z319" s="50"/>
      <c r="AA319" s="50"/>
      <c r="AB319" s="50"/>
      <c r="AC319" s="50"/>
      <c r="AD319" s="50"/>
      <c r="AE319" s="50"/>
    </row>
    <row r="320" customFormat="false" ht="16.55" hidden="false" customHeight="true" outlineLevel="0" collapsed="false">
      <c r="A320" s="52" t="s">
        <v>1062</v>
      </c>
      <c r="B320" s="53" t="n">
        <f aca="false">COUNTIFS(individuals!$F:$F,$A320, individuals!$L:$L,B$319)</f>
        <v>0</v>
      </c>
      <c r="C320" s="53" t="n">
        <f aca="false">COUNTIFS(individuals!$F:$F,$A320, individuals!$L:$L,C$319)</f>
        <v>0</v>
      </c>
      <c r="D320" s="53" t="n">
        <f aca="false">COUNTIFS(individuals!$F:$F,$A320, individuals!$L:$L,D$319)</f>
        <v>2</v>
      </c>
      <c r="E320" s="53" t="n">
        <f aca="false">COUNTIFS(individuals!$F:$F,$A320, individuals!$L:$L,E$319)</f>
        <v>0</v>
      </c>
      <c r="F320" s="54" t="n">
        <f aca="false">SUM(B320:E320)</f>
        <v>2</v>
      </c>
      <c r="M320" s="50"/>
      <c r="N320" s="50"/>
      <c r="O320" s="50"/>
      <c r="P320" s="50"/>
      <c r="Q320" s="50"/>
      <c r="R320" s="50"/>
      <c r="S320" s="50"/>
      <c r="T320" s="50"/>
      <c r="U320" s="50"/>
      <c r="V320" s="50"/>
      <c r="W320" s="50"/>
      <c r="X320" s="50"/>
      <c r="Y320" s="50"/>
      <c r="Z320" s="50"/>
      <c r="AA320" s="50"/>
      <c r="AB320" s="50"/>
      <c r="AC320" s="50"/>
      <c r="AD320" s="50"/>
      <c r="AE320" s="50"/>
    </row>
    <row r="321" customFormat="false" ht="16.55" hidden="false" customHeight="true" outlineLevel="0" collapsed="false">
      <c r="A321" s="52" t="s">
        <v>954</v>
      </c>
      <c r="B321" s="53" t="n">
        <f aca="false">COUNTIFS(individuals!$F:$F,$A321, individuals!$L:$L,B$319)</f>
        <v>1</v>
      </c>
      <c r="C321" s="53" t="n">
        <f aca="false">COUNTIFS(individuals!$F:$F,$A321, individuals!$L:$L,C$319)</f>
        <v>0</v>
      </c>
      <c r="D321" s="53" t="n">
        <f aca="false">COUNTIFS(individuals!$F:$F,$A321, individuals!$L:$L,D$319)</f>
        <v>4</v>
      </c>
      <c r="E321" s="53" t="n">
        <f aca="false">COUNTIFS(individuals!$F:$F,$A321, individuals!$L:$L,E$319)</f>
        <v>0</v>
      </c>
      <c r="F321" s="54" t="n">
        <f aca="false">SUM(B321:E321)</f>
        <v>5</v>
      </c>
      <c r="M321" s="50"/>
      <c r="N321" s="50"/>
      <c r="O321" s="50"/>
      <c r="P321" s="50"/>
      <c r="Q321" s="50"/>
      <c r="R321" s="50"/>
      <c r="S321" s="50"/>
      <c r="T321" s="50"/>
      <c r="U321" s="50"/>
      <c r="V321" s="50"/>
      <c r="W321" s="50"/>
      <c r="X321" s="50"/>
      <c r="Y321" s="50"/>
      <c r="Z321" s="50"/>
      <c r="AA321" s="50"/>
      <c r="AB321" s="50"/>
      <c r="AC321" s="50"/>
      <c r="AD321" s="50"/>
      <c r="AE321" s="50"/>
    </row>
    <row r="322" customFormat="false" ht="16.55" hidden="false" customHeight="true" outlineLevel="0" collapsed="false">
      <c r="A322" s="52" t="s">
        <v>91</v>
      </c>
      <c r="B322" s="53" t="n">
        <f aca="false">COUNTIFS(individuals!$F:$F,$A322, individuals!$L:$L,B$319)</f>
        <v>0</v>
      </c>
      <c r="C322" s="53" t="n">
        <f aca="false">COUNTIFS(individuals!$F:$F,$A322, individuals!$L:$L,C$319)</f>
        <v>0</v>
      </c>
      <c r="D322" s="53" t="n">
        <f aca="false">COUNTIFS(individuals!$F:$F,$A322, individuals!$L:$L,D$319)</f>
        <v>24</v>
      </c>
      <c r="E322" s="53" t="n">
        <f aca="false">COUNTIFS(individuals!$F:$F,$A322, individuals!$L:$L,E$319)</f>
        <v>3</v>
      </c>
      <c r="F322" s="54" t="n">
        <f aca="false">SUM(B322:E322)</f>
        <v>27</v>
      </c>
      <c r="M322" s="50"/>
      <c r="N322" s="50"/>
      <c r="O322" s="50"/>
      <c r="P322" s="50"/>
      <c r="Q322" s="50"/>
      <c r="R322" s="50"/>
      <c r="S322" s="50"/>
      <c r="T322" s="50"/>
      <c r="U322" s="50"/>
      <c r="V322" s="50"/>
      <c r="W322" s="50"/>
      <c r="X322" s="50"/>
      <c r="Y322" s="50"/>
      <c r="Z322" s="50"/>
      <c r="AA322" s="50"/>
      <c r="AB322" s="50"/>
      <c r="AC322" s="50"/>
      <c r="AD322" s="50"/>
      <c r="AE322" s="50"/>
    </row>
    <row r="323" customFormat="false" ht="16.55" hidden="false" customHeight="true" outlineLevel="0" collapsed="false">
      <c r="A323" s="52" t="s">
        <v>205</v>
      </c>
      <c r="B323" s="53" t="n">
        <f aca="false">COUNTIFS(individuals!$F:$F,$A323, individuals!$L:$L,B$319)</f>
        <v>3</v>
      </c>
      <c r="C323" s="53" t="n">
        <f aca="false">COUNTIFS(individuals!$F:$F,$A323, individuals!$L:$L,C$319)</f>
        <v>0</v>
      </c>
      <c r="D323" s="53" t="n">
        <f aca="false">COUNTIFS(individuals!$F:$F,$A323, individuals!$L:$L,D$319)</f>
        <v>5</v>
      </c>
      <c r="E323" s="53" t="n">
        <f aca="false">COUNTIFS(individuals!$F:$F,$A323, individuals!$L:$L,E$319)</f>
        <v>1</v>
      </c>
      <c r="F323" s="54" t="n">
        <f aca="false">SUM(B323:E323)</f>
        <v>9</v>
      </c>
      <c r="M323" s="50"/>
      <c r="N323" s="50"/>
      <c r="O323" s="50"/>
      <c r="P323" s="50"/>
      <c r="Q323" s="50"/>
      <c r="R323" s="50"/>
      <c r="S323" s="50"/>
      <c r="T323" s="50"/>
      <c r="U323" s="50"/>
      <c r="V323" s="50"/>
      <c r="W323" s="50"/>
      <c r="X323" s="50"/>
      <c r="Y323" s="50"/>
      <c r="Z323" s="50"/>
      <c r="AA323" s="50"/>
      <c r="AB323" s="50"/>
      <c r="AC323" s="50"/>
      <c r="AD323" s="50"/>
      <c r="AE323" s="50"/>
    </row>
    <row r="324" customFormat="false" ht="16.55" hidden="false" customHeight="true" outlineLevel="0" collapsed="false">
      <c r="A324" s="52" t="s">
        <v>110</v>
      </c>
      <c r="B324" s="53" t="n">
        <f aca="false">COUNTIFS(individuals!$F:$F,$A324, individuals!$L:$L,B$319)</f>
        <v>0</v>
      </c>
      <c r="C324" s="53" t="n">
        <f aca="false">COUNTIFS(individuals!$F:$F,$A324, individuals!$L:$L,C$319)</f>
        <v>1</v>
      </c>
      <c r="D324" s="53" t="n">
        <f aca="false">COUNTIFS(individuals!$F:$F,$A324, individuals!$L:$L,D$319)</f>
        <v>2</v>
      </c>
      <c r="E324" s="53" t="n">
        <f aca="false">COUNTIFS(individuals!$F:$F,$A324, individuals!$L:$L,E$319)</f>
        <v>0</v>
      </c>
      <c r="F324" s="54" t="n">
        <f aca="false">SUM(B324:E324)</f>
        <v>3</v>
      </c>
      <c r="M324" s="50"/>
      <c r="N324" s="50"/>
      <c r="O324" s="50"/>
      <c r="P324" s="50"/>
      <c r="Q324" s="50"/>
      <c r="R324" s="50"/>
      <c r="S324" s="50"/>
      <c r="T324" s="50"/>
      <c r="U324" s="50"/>
      <c r="V324" s="50"/>
      <c r="W324" s="50"/>
      <c r="X324" s="50"/>
      <c r="Y324" s="50"/>
      <c r="Z324" s="50"/>
      <c r="AA324" s="50"/>
      <c r="AB324" s="50"/>
      <c r="AC324" s="50"/>
      <c r="AD324" s="50"/>
      <c r="AE324" s="50"/>
    </row>
    <row r="325" customFormat="false" ht="16.55" hidden="false" customHeight="true" outlineLevel="0" collapsed="false">
      <c r="A325" s="52" t="s">
        <v>235</v>
      </c>
      <c r="B325" s="53" t="n">
        <f aca="false">COUNTIFS(individuals!$F:$F,$A325, individuals!$L:$L,B$319)</f>
        <v>2</v>
      </c>
      <c r="C325" s="53" t="n">
        <f aca="false">COUNTIFS(individuals!$F:$F,$A325, individuals!$L:$L,C$319)</f>
        <v>0</v>
      </c>
      <c r="D325" s="53" t="n">
        <f aca="false">COUNTIFS(individuals!$F:$F,$A325, individuals!$L:$L,D$319)</f>
        <v>9</v>
      </c>
      <c r="E325" s="53" t="n">
        <f aca="false">COUNTIFS(individuals!$F:$F,$A325, individuals!$L:$L,E$319)</f>
        <v>1</v>
      </c>
      <c r="F325" s="54" t="n">
        <f aca="false">SUM(B325:E325)</f>
        <v>12</v>
      </c>
      <c r="M325" s="50"/>
      <c r="N325" s="50"/>
      <c r="O325" s="50"/>
      <c r="P325" s="50"/>
      <c r="Q325" s="50"/>
      <c r="R325" s="50"/>
      <c r="S325" s="50"/>
      <c r="T325" s="50"/>
      <c r="U325" s="50"/>
      <c r="V325" s="50"/>
      <c r="W325" s="50"/>
      <c r="X325" s="50"/>
      <c r="Y325" s="50"/>
      <c r="Z325" s="50"/>
      <c r="AA325" s="50"/>
      <c r="AB325" s="50"/>
      <c r="AC325" s="50"/>
      <c r="AD325" s="50"/>
      <c r="AE325" s="50"/>
    </row>
    <row r="326" customFormat="false" ht="16.55" hidden="false" customHeight="true" outlineLevel="0" collapsed="false">
      <c r="A326" s="52" t="s">
        <v>129</v>
      </c>
      <c r="B326" s="53" t="n">
        <f aca="false">COUNTIFS(individuals!$F:$F,$A326, individuals!$L:$L,B$319)</f>
        <v>5</v>
      </c>
      <c r="C326" s="53" t="n">
        <f aca="false">COUNTIFS(individuals!$F:$F,$A326, individuals!$L:$L,C$319)</f>
        <v>0</v>
      </c>
      <c r="D326" s="53" t="n">
        <f aca="false">COUNTIFS(individuals!$F:$F,$A326, individuals!$L:$L,D$319)</f>
        <v>53</v>
      </c>
      <c r="E326" s="53" t="n">
        <f aca="false">COUNTIFS(individuals!$F:$F,$A326, individuals!$L:$L,E$319)</f>
        <v>9</v>
      </c>
      <c r="F326" s="54" t="n">
        <f aca="false">SUM(B326:E326)</f>
        <v>67</v>
      </c>
      <c r="M326" s="50"/>
      <c r="N326" s="50"/>
      <c r="O326" s="50"/>
      <c r="P326" s="50"/>
      <c r="Q326" s="50"/>
      <c r="R326" s="50"/>
      <c r="S326" s="50"/>
      <c r="T326" s="50"/>
      <c r="U326" s="50"/>
      <c r="V326" s="50"/>
      <c r="W326" s="50"/>
      <c r="X326" s="50"/>
      <c r="Y326" s="50"/>
      <c r="Z326" s="50"/>
      <c r="AA326" s="50"/>
      <c r="AB326" s="50"/>
      <c r="AC326" s="50"/>
      <c r="AD326" s="50"/>
      <c r="AE326" s="50"/>
    </row>
    <row r="327" customFormat="false" ht="16.55" hidden="false" customHeight="true" outlineLevel="0" collapsed="false">
      <c r="A327" s="52" t="s">
        <v>818</v>
      </c>
      <c r="B327" s="53" t="n">
        <f aca="false">COUNTIFS(individuals!$F:$F,$A327, individuals!$L:$L,B$319)</f>
        <v>1</v>
      </c>
      <c r="C327" s="53" t="n">
        <f aca="false">COUNTIFS(individuals!$F:$F,$A327, individuals!$L:$L,C$319)</f>
        <v>0</v>
      </c>
      <c r="D327" s="53" t="n">
        <f aca="false">COUNTIFS(individuals!$F:$F,$A327, individuals!$L:$L,D$319)</f>
        <v>12</v>
      </c>
      <c r="E327" s="53" t="n">
        <f aca="false">COUNTIFS(individuals!$F:$F,$A327, individuals!$L:$L,E$319)</f>
        <v>1</v>
      </c>
      <c r="F327" s="54" t="n">
        <f aca="false">SUM(B327:E327)</f>
        <v>14</v>
      </c>
      <c r="M327" s="50"/>
      <c r="N327" s="50"/>
      <c r="O327" s="50"/>
      <c r="P327" s="50"/>
      <c r="Q327" s="50"/>
      <c r="R327" s="50"/>
      <c r="S327" s="50"/>
      <c r="T327" s="50"/>
      <c r="U327" s="50"/>
      <c r="V327" s="50"/>
      <c r="W327" s="50"/>
      <c r="X327" s="50"/>
      <c r="Y327" s="50"/>
      <c r="Z327" s="50"/>
      <c r="AA327" s="50"/>
      <c r="AB327" s="50"/>
      <c r="AC327" s="50"/>
      <c r="AD327" s="50"/>
      <c r="AE327" s="50"/>
    </row>
    <row r="328" customFormat="false" ht="16.55" hidden="false" customHeight="true" outlineLevel="0" collapsed="false">
      <c r="A328" s="52" t="s">
        <v>1365</v>
      </c>
      <c r="B328" s="53" t="n">
        <f aca="false">COUNTIFS(individuals!$F:$F,$A328, individuals!$L:$L,B$319)</f>
        <v>2</v>
      </c>
      <c r="C328" s="53" t="n">
        <f aca="false">COUNTIFS(individuals!$F:$F,$A328, individuals!$L:$L,C$319)</f>
        <v>0</v>
      </c>
      <c r="D328" s="53" t="n">
        <f aca="false">COUNTIFS(individuals!$F:$F,$A328, individuals!$L:$L,D$319)</f>
        <v>3</v>
      </c>
      <c r="E328" s="53" t="n">
        <f aca="false">COUNTIFS(individuals!$F:$F,$A328, individuals!$L:$L,E$319)</f>
        <v>0</v>
      </c>
      <c r="F328" s="54" t="n">
        <f aca="false">SUM(B328:E328)</f>
        <v>5</v>
      </c>
      <c r="M328" s="50"/>
      <c r="N328" s="50"/>
      <c r="O328" s="50"/>
      <c r="P328" s="50"/>
      <c r="Q328" s="50"/>
      <c r="R328" s="50"/>
      <c r="S328" s="50"/>
      <c r="T328" s="50"/>
      <c r="U328" s="50"/>
      <c r="V328" s="50"/>
      <c r="W328" s="50"/>
      <c r="X328" s="50"/>
      <c r="Y328" s="50"/>
      <c r="Z328" s="50"/>
      <c r="AA328" s="50"/>
      <c r="AB328" s="50"/>
      <c r="AC328" s="50"/>
      <c r="AD328" s="50"/>
      <c r="AE328" s="50"/>
    </row>
    <row r="329" customFormat="false" ht="16.55" hidden="false" customHeight="true" outlineLevel="0" collapsed="false">
      <c r="A329" s="52" t="s">
        <v>501</v>
      </c>
      <c r="B329" s="53" t="n">
        <f aca="false">COUNTIFS(individuals!$F:$F,$A329, individuals!$L:$L,B$319)</f>
        <v>1</v>
      </c>
      <c r="C329" s="53" t="n">
        <f aca="false">COUNTIFS(individuals!$F:$F,$A329, individuals!$L:$L,C$319)</f>
        <v>0</v>
      </c>
      <c r="D329" s="53" t="n">
        <f aca="false">COUNTIFS(individuals!$F:$F,$A329, individuals!$L:$L,D$319)</f>
        <v>13</v>
      </c>
      <c r="E329" s="53" t="n">
        <f aca="false">COUNTIFS(individuals!$F:$F,$A329, individuals!$L:$L,E$319)</f>
        <v>2</v>
      </c>
      <c r="F329" s="54" t="n">
        <f aca="false">SUM(B329:E329)</f>
        <v>16</v>
      </c>
      <c r="M329" s="50"/>
      <c r="N329" s="50"/>
      <c r="O329" s="50"/>
      <c r="P329" s="50"/>
      <c r="Q329" s="50"/>
      <c r="R329" s="50"/>
      <c r="S329" s="50"/>
      <c r="T329" s="50"/>
      <c r="U329" s="50"/>
      <c r="V329" s="50"/>
      <c r="W329" s="50"/>
      <c r="X329" s="50"/>
      <c r="Y329" s="50"/>
      <c r="Z329" s="50"/>
      <c r="AA329" s="50"/>
      <c r="AB329" s="50"/>
      <c r="AC329" s="50"/>
      <c r="AD329" s="50"/>
      <c r="AE329" s="50"/>
    </row>
    <row r="330" customFormat="false" ht="16.55" hidden="false" customHeight="true" outlineLevel="0" collapsed="false">
      <c r="A330" s="52" t="s">
        <v>258</v>
      </c>
      <c r="B330" s="53" t="n">
        <f aca="false">COUNTIFS(individuals!$F:$F,$A330, individuals!$L:$L,B$319)</f>
        <v>0</v>
      </c>
      <c r="C330" s="53" t="n">
        <f aca="false">COUNTIFS(individuals!$F:$F,$A330, individuals!$L:$L,C$319)</f>
        <v>0</v>
      </c>
      <c r="D330" s="53" t="n">
        <f aca="false">COUNTIFS(individuals!$F:$F,$A330, individuals!$L:$L,D$319)</f>
        <v>10</v>
      </c>
      <c r="E330" s="53" t="n">
        <f aca="false">COUNTIFS(individuals!$F:$F,$A330, individuals!$L:$L,E$319)</f>
        <v>2</v>
      </c>
      <c r="F330" s="54" t="n">
        <f aca="false">SUM(B330:E330)</f>
        <v>12</v>
      </c>
      <c r="M330" s="50"/>
      <c r="N330" s="50"/>
      <c r="O330" s="50"/>
      <c r="P330" s="50"/>
      <c r="Q330" s="50"/>
      <c r="R330" s="50"/>
      <c r="S330" s="50"/>
      <c r="T330" s="50"/>
      <c r="U330" s="50"/>
      <c r="V330" s="50"/>
      <c r="W330" s="50"/>
      <c r="X330" s="50"/>
      <c r="Y330" s="50"/>
      <c r="Z330" s="50"/>
      <c r="AA330" s="50"/>
      <c r="AB330" s="50"/>
      <c r="AC330" s="50"/>
      <c r="AD330" s="50"/>
      <c r="AE330" s="50"/>
    </row>
    <row r="331" customFormat="false" ht="16.55" hidden="false" customHeight="true" outlineLevel="0" collapsed="false">
      <c r="A331" s="52" t="s">
        <v>367</v>
      </c>
      <c r="B331" s="53" t="n">
        <f aca="false">COUNTIFS(individuals!$F:$F,$A331, individuals!$L:$L,B$319)</f>
        <v>2</v>
      </c>
      <c r="C331" s="53" t="n">
        <f aca="false">COUNTIFS(individuals!$F:$F,$A331, individuals!$L:$L,C$319)</f>
        <v>1</v>
      </c>
      <c r="D331" s="53" t="n">
        <f aca="false">COUNTIFS(individuals!$F:$F,$A331, individuals!$L:$L,D$319)</f>
        <v>7</v>
      </c>
      <c r="E331" s="53" t="n">
        <f aca="false">COUNTIFS(individuals!$F:$F,$A331, individuals!$L:$L,E$319)</f>
        <v>1</v>
      </c>
      <c r="F331" s="54" t="n">
        <f aca="false">SUM(B331:E331)</f>
        <v>11</v>
      </c>
      <c r="M331" s="50"/>
      <c r="N331" s="50"/>
      <c r="O331" s="50"/>
      <c r="P331" s="50"/>
      <c r="Q331" s="50"/>
      <c r="R331" s="50"/>
      <c r="S331" s="50"/>
      <c r="T331" s="50"/>
      <c r="U331" s="50"/>
      <c r="V331" s="50"/>
      <c r="W331" s="50"/>
      <c r="X331" s="50"/>
      <c r="Y331" s="50"/>
      <c r="Z331" s="50"/>
      <c r="AA331" s="50"/>
      <c r="AB331" s="50"/>
      <c r="AC331" s="50"/>
      <c r="AD331" s="50"/>
      <c r="AE331" s="50"/>
    </row>
    <row r="332" customFormat="false" ht="16.55" hidden="false" customHeight="true" outlineLevel="0" collapsed="false">
      <c r="A332" s="52" t="s">
        <v>61</v>
      </c>
      <c r="B332" s="53" t="n">
        <f aca="false">COUNTIFS(individuals!$F:$F,$A332, individuals!$L:$L,B$319)</f>
        <v>7</v>
      </c>
      <c r="C332" s="53" t="n">
        <f aca="false">COUNTIFS(individuals!$F:$F,$A332, individuals!$L:$L,C$319)</f>
        <v>0</v>
      </c>
      <c r="D332" s="53" t="n">
        <f aca="false">COUNTIFS(individuals!$F:$F,$A332, individuals!$L:$L,D$319)</f>
        <v>61</v>
      </c>
      <c r="E332" s="53" t="n">
        <f aca="false">COUNTIFS(individuals!$F:$F,$A332, individuals!$L:$L,E$319)</f>
        <v>1</v>
      </c>
      <c r="F332" s="54" t="n">
        <f aca="false">SUM(B332:E332)</f>
        <v>69</v>
      </c>
      <c r="M332" s="50"/>
      <c r="N332" s="50"/>
      <c r="O332" s="50"/>
      <c r="P332" s="50"/>
      <c r="Q332" s="50"/>
      <c r="R332" s="50"/>
      <c r="S332" s="50"/>
      <c r="T332" s="50"/>
      <c r="U332" s="50"/>
      <c r="V332" s="50"/>
      <c r="W332" s="50"/>
      <c r="X332" s="50"/>
      <c r="Y332" s="50"/>
      <c r="Z332" s="50"/>
      <c r="AA332" s="50"/>
      <c r="AB332" s="50"/>
      <c r="AC332" s="50"/>
      <c r="AD332" s="50"/>
      <c r="AE332" s="50"/>
    </row>
    <row r="333" customFormat="false" ht="16.55" hidden="false" customHeight="true" outlineLevel="0" collapsed="false">
      <c r="A333" s="52" t="s">
        <v>329</v>
      </c>
      <c r="B333" s="53" t="n">
        <f aca="false">COUNTIFS(individuals!$F:$F,$A333, individuals!$L:$L,B$319)</f>
        <v>4</v>
      </c>
      <c r="C333" s="53" t="n">
        <f aca="false">COUNTIFS(individuals!$F:$F,$A333, individuals!$L:$L,C$319)</f>
        <v>2</v>
      </c>
      <c r="D333" s="53" t="n">
        <f aca="false">COUNTIFS(individuals!$F:$F,$A333, individuals!$L:$L,D$319)</f>
        <v>20</v>
      </c>
      <c r="E333" s="53" t="n">
        <f aca="false">COUNTIFS(individuals!$F:$F,$A333, individuals!$L:$L,E$319)</f>
        <v>1</v>
      </c>
      <c r="F333" s="54" t="n">
        <f aca="false">SUM(B333:E333)</f>
        <v>27</v>
      </c>
      <c r="M333" s="50"/>
      <c r="N333" s="50"/>
      <c r="O333" s="50"/>
      <c r="P333" s="50"/>
      <c r="Q333" s="50"/>
      <c r="R333" s="50"/>
      <c r="S333" s="50"/>
      <c r="T333" s="50"/>
      <c r="U333" s="50"/>
      <c r="V333" s="50"/>
      <c r="W333" s="50"/>
      <c r="X333" s="50"/>
      <c r="Y333" s="50"/>
      <c r="Z333" s="50"/>
      <c r="AA333" s="50"/>
      <c r="AB333" s="50"/>
      <c r="AC333" s="50"/>
      <c r="AD333" s="50"/>
      <c r="AE333" s="50"/>
    </row>
    <row r="334" customFormat="false" ht="16.55" hidden="false" customHeight="true" outlineLevel="0" collapsed="false">
      <c r="A334" s="52" t="s">
        <v>679</v>
      </c>
      <c r="B334" s="53" t="n">
        <f aca="false">COUNTIFS(individuals!$F:$F,$A334, individuals!$L:$L,B$319)</f>
        <v>1</v>
      </c>
      <c r="C334" s="53" t="n">
        <f aca="false">COUNTIFS(individuals!$F:$F,$A334, individuals!$L:$L,C$319)</f>
        <v>0</v>
      </c>
      <c r="D334" s="53" t="n">
        <f aca="false">COUNTIFS(individuals!$F:$F,$A334, individuals!$L:$L,D$319)</f>
        <v>6</v>
      </c>
      <c r="E334" s="53" t="n">
        <f aca="false">COUNTIFS(individuals!$F:$F,$A334, individuals!$L:$L,E$319)</f>
        <v>1</v>
      </c>
      <c r="F334" s="54" t="n">
        <f aca="false">SUM(B334:E334)</f>
        <v>8</v>
      </c>
      <c r="M334" s="50"/>
      <c r="N334" s="50"/>
      <c r="O334" s="50"/>
      <c r="P334" s="50"/>
      <c r="Q334" s="50"/>
      <c r="R334" s="50"/>
      <c r="S334" s="50"/>
      <c r="T334" s="50"/>
      <c r="U334" s="50"/>
      <c r="V334" s="50"/>
      <c r="W334" s="50"/>
      <c r="X334" s="50"/>
      <c r="Y334" s="50"/>
      <c r="Z334" s="50"/>
      <c r="AA334" s="50"/>
      <c r="AB334" s="50"/>
      <c r="AC334" s="50"/>
      <c r="AD334" s="50"/>
      <c r="AE334" s="50"/>
    </row>
    <row r="335" customFormat="false" ht="16.55" hidden="false" customHeight="true" outlineLevel="0" collapsed="false">
      <c r="A335" s="52" t="s">
        <v>152</v>
      </c>
      <c r="B335" s="53" t="n">
        <f aca="false">COUNTIFS(individuals!$F:$F,$A335, individuals!$L:$L,B$319)</f>
        <v>5</v>
      </c>
      <c r="C335" s="53" t="n">
        <f aca="false">COUNTIFS(individuals!$F:$F,$A335, individuals!$L:$L,C$319)</f>
        <v>0</v>
      </c>
      <c r="D335" s="53" t="n">
        <f aca="false">COUNTIFS(individuals!$F:$F,$A335, individuals!$L:$L,D$319)</f>
        <v>18</v>
      </c>
      <c r="E335" s="53" t="n">
        <f aca="false">COUNTIFS(individuals!$F:$F,$A335, individuals!$L:$L,E$319)</f>
        <v>2</v>
      </c>
      <c r="F335" s="54" t="n">
        <f aca="false">SUM(B335:E335)</f>
        <v>25</v>
      </c>
      <c r="M335" s="50"/>
      <c r="N335" s="50"/>
      <c r="O335" s="50"/>
      <c r="P335" s="50"/>
      <c r="Q335" s="50"/>
      <c r="R335" s="50"/>
      <c r="S335" s="50"/>
      <c r="T335" s="50"/>
      <c r="U335" s="50"/>
      <c r="V335" s="50"/>
      <c r="W335" s="50"/>
      <c r="X335" s="50"/>
      <c r="Y335" s="50"/>
      <c r="Z335" s="50"/>
      <c r="AA335" s="50"/>
      <c r="AB335" s="50"/>
      <c r="AC335" s="50"/>
      <c r="AD335" s="50"/>
      <c r="AE335" s="50"/>
    </row>
    <row r="336" customFormat="false" ht="16.55" hidden="false" customHeight="true" outlineLevel="0" collapsed="false">
      <c r="A336" s="52" t="s">
        <v>246</v>
      </c>
      <c r="B336" s="53" t="n">
        <f aca="false">COUNTIFS(individuals!$F:$F,$A336, individuals!$L:$L,B$319)</f>
        <v>0</v>
      </c>
      <c r="C336" s="53" t="n">
        <f aca="false">COUNTIFS(individuals!$F:$F,$A336, individuals!$L:$L,C$319)</f>
        <v>0</v>
      </c>
      <c r="D336" s="53" t="n">
        <f aca="false">COUNTIFS(individuals!$F:$F,$A336, individuals!$L:$L,D$319)</f>
        <v>9</v>
      </c>
      <c r="E336" s="53" t="n">
        <f aca="false">COUNTIFS(individuals!$F:$F,$A336, individuals!$L:$L,E$319)</f>
        <v>0</v>
      </c>
      <c r="F336" s="54" t="n">
        <f aca="false">SUM(B336:E336)</f>
        <v>9</v>
      </c>
      <c r="M336" s="50"/>
      <c r="N336" s="50"/>
      <c r="O336" s="50"/>
      <c r="P336" s="50"/>
      <c r="Q336" s="50"/>
      <c r="R336" s="50"/>
      <c r="S336" s="50"/>
      <c r="T336" s="50"/>
      <c r="U336" s="50"/>
      <c r="V336" s="50"/>
      <c r="W336" s="50"/>
      <c r="X336" s="50"/>
      <c r="Y336" s="50"/>
      <c r="Z336" s="50"/>
      <c r="AA336" s="50"/>
      <c r="AB336" s="50"/>
      <c r="AC336" s="50"/>
      <c r="AD336" s="50"/>
      <c r="AE336" s="50"/>
    </row>
    <row r="337" customFormat="false" ht="16.55" hidden="false" customHeight="true" outlineLevel="0" collapsed="false">
      <c r="A337" s="52" t="s">
        <v>308</v>
      </c>
      <c r="B337" s="53" t="n">
        <f aca="false">COUNTIFS(individuals!$F:$F,$A337, individuals!$L:$L,B$319)</f>
        <v>1</v>
      </c>
      <c r="C337" s="53" t="n">
        <f aca="false">COUNTIFS(individuals!$F:$F,$A337, individuals!$L:$L,C$319)</f>
        <v>0</v>
      </c>
      <c r="D337" s="53" t="n">
        <f aca="false">COUNTIFS(individuals!$F:$F,$A337, individuals!$L:$L,D$319)</f>
        <v>3</v>
      </c>
      <c r="E337" s="53" t="n">
        <f aca="false">COUNTIFS(individuals!$F:$F,$A337, individuals!$L:$L,E$319)</f>
        <v>1</v>
      </c>
      <c r="F337" s="54" t="n">
        <f aca="false">SUM(B337:E337)</f>
        <v>5</v>
      </c>
      <c r="M337" s="50"/>
      <c r="N337" s="50"/>
      <c r="O337" s="50"/>
      <c r="P337" s="50"/>
      <c r="Q337" s="50"/>
      <c r="R337" s="50"/>
      <c r="S337" s="50"/>
      <c r="T337" s="50"/>
      <c r="U337" s="50"/>
      <c r="V337" s="50"/>
      <c r="W337" s="50"/>
      <c r="X337" s="50"/>
      <c r="Y337" s="50"/>
      <c r="Z337" s="50"/>
      <c r="AA337" s="50"/>
      <c r="AB337" s="50"/>
      <c r="AC337" s="50"/>
      <c r="AD337" s="50"/>
      <c r="AE337" s="50"/>
    </row>
    <row r="338" customFormat="false" ht="16.55" hidden="false" customHeight="true" outlineLevel="0" collapsed="false">
      <c r="A338" s="52" t="s">
        <v>1158</v>
      </c>
      <c r="B338" s="53" t="n">
        <f aca="false">COUNTIFS(individuals!$F:$F,$A338, individuals!$L:$L,B$319)</f>
        <v>0</v>
      </c>
      <c r="C338" s="53" t="n">
        <f aca="false">COUNTIFS(individuals!$F:$F,$A338, individuals!$L:$L,C$319)</f>
        <v>1</v>
      </c>
      <c r="D338" s="53" t="n">
        <f aca="false">COUNTIFS(individuals!$F:$F,$A338, individuals!$L:$L,D$319)</f>
        <v>9</v>
      </c>
      <c r="E338" s="53" t="n">
        <f aca="false">COUNTIFS(individuals!$F:$F,$A338, individuals!$L:$L,E$319)</f>
        <v>0</v>
      </c>
      <c r="F338" s="54" t="n">
        <f aca="false">SUM(B338:E338)</f>
        <v>10</v>
      </c>
      <c r="M338" s="50"/>
      <c r="N338" s="50"/>
      <c r="O338" s="50"/>
      <c r="P338" s="50"/>
      <c r="Q338" s="50"/>
      <c r="R338" s="50"/>
      <c r="S338" s="50"/>
      <c r="T338" s="50"/>
      <c r="U338" s="50"/>
      <c r="V338" s="50"/>
      <c r="W338" s="50"/>
      <c r="X338" s="50"/>
      <c r="Y338" s="50"/>
      <c r="Z338" s="50"/>
      <c r="AA338" s="50"/>
      <c r="AB338" s="50"/>
      <c r="AC338" s="50"/>
      <c r="AD338" s="50"/>
      <c r="AE338" s="50"/>
    </row>
    <row r="339" customFormat="false" ht="16.55" hidden="false" customHeight="true" outlineLevel="0" collapsed="false">
      <c r="A339" s="52" t="s">
        <v>224</v>
      </c>
      <c r="B339" s="53" t="n">
        <f aca="false">COUNTIFS(individuals!$F:$F,$A339, individuals!$L:$L,B$319)</f>
        <v>2</v>
      </c>
      <c r="C339" s="53" t="n">
        <f aca="false">COUNTIFS(individuals!$F:$F,$A339, individuals!$L:$L,C$319)</f>
        <v>1</v>
      </c>
      <c r="D339" s="53" t="n">
        <f aca="false">COUNTIFS(individuals!$F:$F,$A339, individuals!$L:$L,D$319)</f>
        <v>13</v>
      </c>
      <c r="E339" s="53" t="n">
        <f aca="false">COUNTIFS(individuals!$F:$F,$A339, individuals!$L:$L,E$319)</f>
        <v>0</v>
      </c>
      <c r="F339" s="54" t="n">
        <f aca="false">SUM(B339:E339)</f>
        <v>16</v>
      </c>
      <c r="M339" s="50"/>
      <c r="N339" s="50"/>
      <c r="O339" s="50"/>
      <c r="P339" s="50"/>
      <c r="Q339" s="50"/>
      <c r="R339" s="50"/>
      <c r="S339" s="50"/>
      <c r="T339" s="50"/>
      <c r="U339" s="50"/>
      <c r="V339" s="50"/>
      <c r="W339" s="50"/>
      <c r="X339" s="50"/>
      <c r="Y339" s="50"/>
      <c r="Z339" s="50"/>
      <c r="AA339" s="50"/>
      <c r="AB339" s="50"/>
      <c r="AC339" s="50"/>
      <c r="AD339" s="50"/>
      <c r="AE339" s="50"/>
    </row>
    <row r="340" customFormat="false" ht="16.55" hidden="false" customHeight="true" outlineLevel="0" collapsed="false">
      <c r="A340" s="52" t="s">
        <v>601</v>
      </c>
      <c r="B340" s="53" t="n">
        <f aca="false">COUNTIFS(individuals!$F:$F,$A340, individuals!$L:$L,B$319)</f>
        <v>0</v>
      </c>
      <c r="C340" s="53" t="n">
        <f aca="false">COUNTIFS(individuals!$F:$F,$A340, individuals!$L:$L,C$319)</f>
        <v>0</v>
      </c>
      <c r="D340" s="53" t="n">
        <f aca="false">COUNTIFS(individuals!$F:$F,$A340, individuals!$L:$L,D$319)</f>
        <v>9</v>
      </c>
      <c r="E340" s="53" t="n">
        <f aca="false">COUNTIFS(individuals!$F:$F,$A340, individuals!$L:$L,E$319)</f>
        <v>0</v>
      </c>
      <c r="F340" s="54" t="n">
        <f aca="false">SUM(B340:E340)</f>
        <v>9</v>
      </c>
      <c r="M340" s="50"/>
      <c r="N340" s="50"/>
      <c r="O340" s="50"/>
      <c r="P340" s="50"/>
      <c r="Q340" s="50"/>
      <c r="R340" s="50"/>
      <c r="S340" s="50"/>
      <c r="T340" s="50"/>
      <c r="U340" s="50"/>
      <c r="V340" s="50"/>
      <c r="W340" s="50"/>
      <c r="X340" s="50"/>
      <c r="Y340" s="50"/>
      <c r="Z340" s="50"/>
      <c r="AA340" s="50"/>
      <c r="AB340" s="50"/>
      <c r="AC340" s="50"/>
      <c r="AD340" s="50"/>
      <c r="AE340" s="50"/>
    </row>
    <row r="341" customFormat="false" ht="16.55" hidden="false" customHeight="true" outlineLevel="0" collapsed="false">
      <c r="A341" s="52" t="s">
        <v>181</v>
      </c>
      <c r="B341" s="53" t="n">
        <f aca="false">COUNTIFS(individuals!$F:$F,$A341, individuals!$L:$L,B$319)</f>
        <v>3</v>
      </c>
      <c r="C341" s="53" t="n">
        <f aca="false">COUNTIFS(individuals!$F:$F,$A341, individuals!$L:$L,C$319)</f>
        <v>1</v>
      </c>
      <c r="D341" s="53" t="n">
        <f aca="false">COUNTIFS(individuals!$F:$F,$A341, individuals!$L:$L,D$319)</f>
        <v>6</v>
      </c>
      <c r="E341" s="53" t="n">
        <f aca="false">COUNTIFS(individuals!$F:$F,$A341, individuals!$L:$L,E$319)</f>
        <v>0</v>
      </c>
      <c r="F341" s="54" t="n">
        <f aca="false">SUM(B341:E341)</f>
        <v>10</v>
      </c>
      <c r="M341" s="50"/>
      <c r="N341" s="50"/>
      <c r="O341" s="50"/>
      <c r="P341" s="50"/>
      <c r="Q341" s="50"/>
      <c r="R341" s="50"/>
      <c r="S341" s="50"/>
      <c r="T341" s="50"/>
      <c r="U341" s="50"/>
      <c r="V341" s="50"/>
      <c r="W341" s="50"/>
      <c r="X341" s="50"/>
      <c r="Y341" s="50"/>
      <c r="Z341" s="50"/>
      <c r="AA341" s="50"/>
      <c r="AB341" s="50"/>
      <c r="AC341" s="50"/>
      <c r="AD341" s="50"/>
      <c r="AE341" s="50"/>
    </row>
    <row r="342" customFormat="false" ht="16.55" hidden="false" customHeight="true" outlineLevel="0" collapsed="false">
      <c r="A342" s="52" t="s">
        <v>2995</v>
      </c>
      <c r="B342" s="54" t="n">
        <f aca="false">SUM(B320:B341)</f>
        <v>40</v>
      </c>
      <c r="C342" s="54" t="n">
        <f aca="false">SUM(C320:C341)</f>
        <v>7</v>
      </c>
      <c r="D342" s="54" t="n">
        <f aca="false">SUM(D320:D341)</f>
        <v>298</v>
      </c>
      <c r="E342" s="54" t="n">
        <f aca="false">SUM(E320:E341)</f>
        <v>26</v>
      </c>
      <c r="F342" s="54" t="n">
        <f aca="false">SUM(F320:F341)</f>
        <v>371</v>
      </c>
      <c r="G342" s="50"/>
      <c r="M342" s="50"/>
      <c r="N342" s="50"/>
      <c r="O342" s="50"/>
      <c r="P342" s="50"/>
      <c r="Q342" s="50"/>
      <c r="R342" s="50"/>
      <c r="S342" s="50"/>
      <c r="T342" s="50"/>
      <c r="U342" s="50"/>
      <c r="V342" s="50"/>
      <c r="W342" s="50"/>
      <c r="X342" s="50"/>
      <c r="Y342" s="50"/>
      <c r="Z342" s="50"/>
      <c r="AA342" s="50"/>
      <c r="AB342" s="50"/>
      <c r="AC342" s="50"/>
      <c r="AD342" s="50"/>
      <c r="AE342" s="50"/>
    </row>
    <row r="343" customFormat="false" ht="16.55" hidden="false" customHeight="true" outlineLevel="0" collapsed="false">
      <c r="A343" s="55"/>
      <c r="B343" s="55"/>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E343" s="50"/>
    </row>
    <row r="344" customFormat="false" ht="16.55" hidden="false" customHeight="true" outlineLevel="0" collapsed="false">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row>
    <row r="345" customFormat="false" ht="16.55" hidden="false" customHeight="true" outlineLevel="0" collapsed="false">
      <c r="A345" s="59" t="s">
        <v>2993</v>
      </c>
      <c r="B345" s="59"/>
      <c r="C345" s="59"/>
      <c r="D345" s="59"/>
      <c r="E345" s="59"/>
      <c r="F345" s="68"/>
      <c r="G345" s="68"/>
      <c r="H345" s="68"/>
      <c r="I345" s="68"/>
      <c r="J345" s="68"/>
      <c r="K345" s="68"/>
      <c r="L345" s="68"/>
      <c r="M345" s="50"/>
      <c r="N345" s="50"/>
      <c r="O345" s="50"/>
      <c r="P345" s="50"/>
      <c r="Q345" s="50"/>
      <c r="R345" s="50"/>
      <c r="S345" s="50"/>
      <c r="T345" s="50"/>
      <c r="U345" s="50"/>
      <c r="V345" s="50"/>
      <c r="W345" s="50"/>
      <c r="X345" s="50"/>
      <c r="Y345" s="50"/>
      <c r="Z345" s="50"/>
      <c r="AA345" s="50"/>
      <c r="AB345" s="50"/>
      <c r="AC345" s="50"/>
      <c r="AD345" s="50"/>
      <c r="AE345" s="50"/>
    </row>
    <row r="346" customFormat="false" ht="16.55" hidden="false" customHeight="true" outlineLevel="0" collapsed="false">
      <c r="A346" s="72" t="s">
        <v>3027</v>
      </c>
      <c r="B346" s="72"/>
      <c r="C346" s="72"/>
      <c r="D346" s="72"/>
      <c r="E346" s="72"/>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row>
    <row r="347" customFormat="false" ht="16.55" hidden="false" customHeight="true" outlineLevel="0" collapsed="false">
      <c r="A347" s="61" t="s">
        <v>21</v>
      </c>
      <c r="B347" s="61" t="s">
        <v>68</v>
      </c>
      <c r="C347" s="61" t="s">
        <v>184</v>
      </c>
      <c r="D347" s="61" t="s">
        <v>114</v>
      </c>
      <c r="E347" s="64" t="s">
        <v>2995</v>
      </c>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c r="AE347" s="50"/>
    </row>
    <row r="348" customFormat="false" ht="16.55" hidden="false" customHeight="true" outlineLevel="0" collapsed="false">
      <c r="A348" s="61" t="s">
        <v>1062</v>
      </c>
      <c r="B348" s="63" t="n">
        <f aca="false">COUNTIFS(individuals!$F:$F,$A348,individuals!$N:$N,B$347)</f>
        <v>1</v>
      </c>
      <c r="C348" s="63" t="n">
        <f aca="false">COUNTIFS(individuals!$F:$F,$A348,individuals!$N:$N,C$347)</f>
        <v>0</v>
      </c>
      <c r="D348" s="63" t="n">
        <f aca="false">COUNTIFS(individuals!$F:$F,$A348,individuals!$N:$N,D$347)</f>
        <v>1</v>
      </c>
      <c r="E348" s="64" t="n">
        <f aca="false">SUM(B348:D348)</f>
        <v>2</v>
      </c>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E348" s="50"/>
    </row>
    <row r="349" customFormat="false" ht="16.55" hidden="false" customHeight="true" outlineLevel="0" collapsed="false">
      <c r="A349" s="61" t="s">
        <v>954</v>
      </c>
      <c r="B349" s="63" t="n">
        <f aca="false">COUNTIFS(individuals!$F:$F,$A349,individuals!$N:$N,B$347)</f>
        <v>4</v>
      </c>
      <c r="C349" s="63" t="n">
        <f aca="false">COUNTIFS(individuals!$F:$F,$A349,individuals!$N:$N,C$347)</f>
        <v>0</v>
      </c>
      <c r="D349" s="63" t="n">
        <f aca="false">COUNTIFS(individuals!$F:$F,$A349,individuals!$N:$N,D$347)</f>
        <v>1</v>
      </c>
      <c r="E349" s="64" t="n">
        <f aca="false">SUM(B349:D349)</f>
        <v>5</v>
      </c>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c r="AE349" s="50"/>
    </row>
    <row r="350" customFormat="false" ht="16.55" hidden="false" customHeight="true" outlineLevel="0" collapsed="false">
      <c r="A350" s="61" t="s">
        <v>91</v>
      </c>
      <c r="B350" s="63" t="n">
        <f aca="false">COUNTIFS(individuals!$F:$F,$A350,individuals!$N:$N,B$347)</f>
        <v>26</v>
      </c>
      <c r="C350" s="63" t="n">
        <f aca="false">COUNTIFS(individuals!$F:$F,$A350,individuals!$N:$N,C$347)</f>
        <v>0</v>
      </c>
      <c r="D350" s="63" t="n">
        <f aca="false">COUNTIFS(individuals!$F:$F,$A350,individuals!$N:$N,D$347)</f>
        <v>1</v>
      </c>
      <c r="E350" s="64" t="n">
        <f aca="false">SUM(B350:D350)</f>
        <v>27</v>
      </c>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c r="AE350" s="50"/>
    </row>
    <row r="351" customFormat="false" ht="16.55" hidden="false" customHeight="true" outlineLevel="0" collapsed="false">
      <c r="A351" s="61" t="s">
        <v>205</v>
      </c>
      <c r="B351" s="63" t="n">
        <f aca="false">COUNTIFS(individuals!$F:$F,$A351,individuals!$N:$N,B$347)</f>
        <v>8</v>
      </c>
      <c r="C351" s="63" t="n">
        <f aca="false">COUNTIFS(individuals!$F:$F,$A351,individuals!$N:$N,C$347)</f>
        <v>1</v>
      </c>
      <c r="D351" s="63" t="n">
        <f aca="false">COUNTIFS(individuals!$F:$F,$A351,individuals!$N:$N,D$347)</f>
        <v>0</v>
      </c>
      <c r="E351" s="64" t="n">
        <f aca="false">SUM(B351:D351)</f>
        <v>9</v>
      </c>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row>
    <row r="352" customFormat="false" ht="16.55" hidden="false" customHeight="true" outlineLevel="0" collapsed="false">
      <c r="A352" s="61" t="s">
        <v>110</v>
      </c>
      <c r="B352" s="63" t="n">
        <f aca="false">COUNTIFS(individuals!$F:$F,$A352,individuals!$N:$N,B$347)</f>
        <v>2</v>
      </c>
      <c r="C352" s="63" t="n">
        <f aca="false">COUNTIFS(individuals!$F:$F,$A352,individuals!$N:$N,C$347)</f>
        <v>0</v>
      </c>
      <c r="D352" s="63" t="n">
        <f aca="false">COUNTIFS(individuals!$F:$F,$A352,individuals!$N:$N,D$347)</f>
        <v>1</v>
      </c>
      <c r="E352" s="64" t="n">
        <f aca="false">SUM(B352:D352)</f>
        <v>3</v>
      </c>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row>
    <row r="353" customFormat="false" ht="16.55" hidden="false" customHeight="true" outlineLevel="0" collapsed="false">
      <c r="A353" s="61" t="s">
        <v>235</v>
      </c>
      <c r="B353" s="63" t="n">
        <f aca="false">COUNTIFS(individuals!$F:$F,$A353,individuals!$N:$N,B$347)</f>
        <v>10</v>
      </c>
      <c r="C353" s="63" t="n">
        <f aca="false">COUNTIFS(individuals!$F:$F,$A353,individuals!$N:$N,C$347)</f>
        <v>2</v>
      </c>
      <c r="D353" s="63" t="n">
        <f aca="false">COUNTIFS(individuals!$F:$F,$A353,individuals!$N:$N,D$347)</f>
        <v>0</v>
      </c>
      <c r="E353" s="64" t="n">
        <f aca="false">SUM(B353:D353)</f>
        <v>12</v>
      </c>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c r="AE353" s="50"/>
    </row>
    <row r="354" customFormat="false" ht="16.55" hidden="false" customHeight="true" outlineLevel="0" collapsed="false">
      <c r="A354" s="61" t="s">
        <v>129</v>
      </c>
      <c r="B354" s="63" t="n">
        <f aca="false">COUNTIFS(individuals!$F:$F,$A354,individuals!$N:$N,B$347)</f>
        <v>56</v>
      </c>
      <c r="C354" s="63" t="n">
        <f aca="false">COUNTIFS(individuals!$F:$F,$A354,individuals!$N:$N,C$347)</f>
        <v>6</v>
      </c>
      <c r="D354" s="63" t="n">
        <f aca="false">COUNTIFS(individuals!$F:$F,$A354,individuals!$N:$N,D$347)</f>
        <v>5</v>
      </c>
      <c r="E354" s="64" t="n">
        <f aca="false">SUM(B354:D354)</f>
        <v>67</v>
      </c>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row>
    <row r="355" customFormat="false" ht="16.55" hidden="false" customHeight="true" outlineLevel="0" collapsed="false">
      <c r="A355" s="61" t="s">
        <v>818</v>
      </c>
      <c r="B355" s="63" t="n">
        <f aca="false">COUNTIFS(individuals!$F:$F,$A355,individuals!$N:$N,B$347)</f>
        <v>14</v>
      </c>
      <c r="C355" s="63" t="n">
        <f aca="false">COUNTIFS(individuals!$F:$F,$A355,individuals!$N:$N,C$347)</f>
        <v>0</v>
      </c>
      <c r="D355" s="63" t="n">
        <f aca="false">COUNTIFS(individuals!$F:$F,$A355,individuals!$N:$N,D$347)</f>
        <v>0</v>
      </c>
      <c r="E355" s="64" t="n">
        <f aca="false">SUM(B355:D355)</f>
        <v>14</v>
      </c>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row>
    <row r="356" customFormat="false" ht="16.55" hidden="false" customHeight="true" outlineLevel="0" collapsed="false">
      <c r="A356" s="61" t="s">
        <v>1365</v>
      </c>
      <c r="B356" s="63" t="n">
        <f aca="false">COUNTIFS(individuals!$F:$F,$A356,individuals!$N:$N,B$347)</f>
        <v>3</v>
      </c>
      <c r="C356" s="63" t="n">
        <f aca="false">COUNTIFS(individuals!$F:$F,$A356,individuals!$N:$N,C$347)</f>
        <v>0</v>
      </c>
      <c r="D356" s="63" t="n">
        <f aca="false">COUNTIFS(individuals!$F:$F,$A356,individuals!$N:$N,D$347)</f>
        <v>2</v>
      </c>
      <c r="E356" s="64" t="n">
        <f aca="false">SUM(B356:D356)</f>
        <v>5</v>
      </c>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row>
    <row r="357" customFormat="false" ht="16.55" hidden="false" customHeight="true" outlineLevel="0" collapsed="false">
      <c r="A357" s="61" t="s">
        <v>501</v>
      </c>
      <c r="B357" s="63" t="n">
        <f aca="false">COUNTIFS(individuals!$F:$F,$A357,individuals!$N:$N,B$347)</f>
        <v>14</v>
      </c>
      <c r="C357" s="63" t="n">
        <f aca="false">COUNTIFS(individuals!$F:$F,$A357,individuals!$N:$N,C$347)</f>
        <v>2</v>
      </c>
      <c r="D357" s="63" t="n">
        <f aca="false">COUNTIFS(individuals!$F:$F,$A357,individuals!$N:$N,D$347)</f>
        <v>0</v>
      </c>
      <c r="E357" s="64" t="n">
        <f aca="false">SUM(B357:D357)</f>
        <v>16</v>
      </c>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row>
    <row r="358" customFormat="false" ht="16.55" hidden="false" customHeight="true" outlineLevel="0" collapsed="false">
      <c r="A358" s="61" t="s">
        <v>258</v>
      </c>
      <c r="B358" s="63" t="n">
        <f aca="false">COUNTIFS(individuals!$F:$F,$A358,individuals!$N:$N,B$347)</f>
        <v>11</v>
      </c>
      <c r="C358" s="63" t="n">
        <f aca="false">COUNTIFS(individuals!$F:$F,$A358,individuals!$N:$N,C$347)</f>
        <v>0</v>
      </c>
      <c r="D358" s="63" t="n">
        <f aca="false">COUNTIFS(individuals!$F:$F,$A358,individuals!$N:$N,D$347)</f>
        <v>1</v>
      </c>
      <c r="E358" s="64" t="n">
        <f aca="false">SUM(B358:D358)</f>
        <v>12</v>
      </c>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row>
    <row r="359" customFormat="false" ht="16.55" hidden="false" customHeight="true" outlineLevel="0" collapsed="false">
      <c r="A359" s="61" t="s">
        <v>367</v>
      </c>
      <c r="B359" s="63" t="n">
        <f aca="false">COUNTIFS(individuals!$F:$F,$A359,individuals!$N:$N,B$347)</f>
        <v>10</v>
      </c>
      <c r="C359" s="63" t="n">
        <f aca="false">COUNTIFS(individuals!$F:$F,$A359,individuals!$N:$N,C$347)</f>
        <v>1</v>
      </c>
      <c r="D359" s="63" t="n">
        <f aca="false">COUNTIFS(individuals!$F:$F,$A359,individuals!$N:$N,D$347)</f>
        <v>0</v>
      </c>
      <c r="E359" s="64" t="n">
        <f aca="false">SUM(B359:D359)</f>
        <v>11</v>
      </c>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row>
    <row r="360" customFormat="false" ht="16.55" hidden="false" customHeight="true" outlineLevel="0" collapsed="false">
      <c r="A360" s="61" t="s">
        <v>61</v>
      </c>
      <c r="B360" s="63" t="n">
        <f aca="false">COUNTIFS(individuals!$F:$F,$A360,individuals!$N:$N,B$347)</f>
        <v>66</v>
      </c>
      <c r="C360" s="63" t="n">
        <f aca="false">COUNTIFS(individuals!$F:$F,$A360,individuals!$N:$N,C$347)</f>
        <v>3</v>
      </c>
      <c r="D360" s="63" t="n">
        <f aca="false">COUNTIFS(individuals!$F:$F,$A360,individuals!$N:$N,D$347)</f>
        <v>0</v>
      </c>
      <c r="E360" s="64" t="n">
        <f aca="false">SUM(B360:D360)</f>
        <v>69</v>
      </c>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row>
    <row r="361" customFormat="false" ht="16.55" hidden="false" customHeight="true" outlineLevel="0" collapsed="false">
      <c r="A361" s="61" t="s">
        <v>329</v>
      </c>
      <c r="B361" s="63" t="n">
        <f aca="false">COUNTIFS(individuals!$F:$F,$A361,individuals!$N:$N,B$347)</f>
        <v>25</v>
      </c>
      <c r="C361" s="63" t="n">
        <f aca="false">COUNTIFS(individuals!$F:$F,$A361,individuals!$N:$N,C$347)</f>
        <v>2</v>
      </c>
      <c r="D361" s="63" t="n">
        <f aca="false">COUNTIFS(individuals!$F:$F,$A361,individuals!$N:$N,D$347)</f>
        <v>0</v>
      </c>
      <c r="E361" s="64" t="n">
        <f aca="false">SUM(B361:D361)</f>
        <v>27</v>
      </c>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row>
    <row r="362" customFormat="false" ht="16.55" hidden="false" customHeight="true" outlineLevel="0" collapsed="false">
      <c r="A362" s="61" t="s">
        <v>679</v>
      </c>
      <c r="B362" s="63" t="n">
        <f aca="false">COUNTIFS(individuals!$F:$F,$A362,individuals!$N:$N,B$347)</f>
        <v>7</v>
      </c>
      <c r="C362" s="63" t="n">
        <f aca="false">COUNTIFS(individuals!$F:$F,$A362,individuals!$N:$N,C$347)</f>
        <v>1</v>
      </c>
      <c r="D362" s="63" t="n">
        <f aca="false">COUNTIFS(individuals!$F:$F,$A362,individuals!$N:$N,D$347)</f>
        <v>0</v>
      </c>
      <c r="E362" s="64" t="n">
        <f aca="false">SUM(B362:D362)</f>
        <v>8</v>
      </c>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row>
    <row r="363" customFormat="false" ht="16.55" hidden="false" customHeight="true" outlineLevel="0" collapsed="false">
      <c r="A363" s="61" t="s">
        <v>152</v>
      </c>
      <c r="B363" s="63" t="n">
        <f aca="false">COUNTIFS(individuals!$F:$F,$A363,individuals!$N:$N,B$347)</f>
        <v>23</v>
      </c>
      <c r="C363" s="63" t="n">
        <f aca="false">COUNTIFS(individuals!$F:$F,$A363,individuals!$N:$N,C$347)</f>
        <v>1</v>
      </c>
      <c r="D363" s="63" t="n">
        <f aca="false">COUNTIFS(individuals!$F:$F,$A363,individuals!$N:$N,D$347)</f>
        <v>1</v>
      </c>
      <c r="E363" s="64" t="n">
        <f aca="false">SUM(B363:D363)</f>
        <v>25</v>
      </c>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E363" s="50"/>
    </row>
    <row r="364" customFormat="false" ht="16.55" hidden="false" customHeight="true" outlineLevel="0" collapsed="false">
      <c r="A364" s="61" t="s">
        <v>246</v>
      </c>
      <c r="B364" s="63" t="n">
        <f aca="false">COUNTIFS(individuals!$F:$F,$A364,individuals!$N:$N,B$347)</f>
        <v>5</v>
      </c>
      <c r="C364" s="63" t="n">
        <f aca="false">COUNTIFS(individuals!$F:$F,$A364,individuals!$N:$N,C$347)</f>
        <v>3</v>
      </c>
      <c r="D364" s="63" t="n">
        <f aca="false">COUNTIFS(individuals!$F:$F,$A364,individuals!$N:$N,D$347)</f>
        <v>1</v>
      </c>
      <c r="E364" s="64" t="n">
        <f aca="false">SUM(B364:D364)</f>
        <v>9</v>
      </c>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E364" s="50"/>
    </row>
    <row r="365" customFormat="false" ht="16.55" hidden="false" customHeight="true" outlineLevel="0" collapsed="false">
      <c r="A365" s="61" t="s">
        <v>308</v>
      </c>
      <c r="B365" s="63" t="n">
        <f aca="false">COUNTIFS(individuals!$F:$F,$A365,individuals!$N:$N,B$347)</f>
        <v>5</v>
      </c>
      <c r="C365" s="63" t="n">
        <f aca="false">COUNTIFS(individuals!$F:$F,$A365,individuals!$N:$N,C$347)</f>
        <v>0</v>
      </c>
      <c r="D365" s="63" t="n">
        <f aca="false">COUNTIFS(individuals!$F:$F,$A365,individuals!$N:$N,D$347)</f>
        <v>0</v>
      </c>
      <c r="E365" s="64" t="n">
        <f aca="false">SUM(B365:D365)</f>
        <v>5</v>
      </c>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row>
    <row r="366" customFormat="false" ht="16.55" hidden="false" customHeight="true" outlineLevel="0" collapsed="false">
      <c r="A366" s="61" t="s">
        <v>1158</v>
      </c>
      <c r="B366" s="63" t="n">
        <f aca="false">COUNTIFS(individuals!$F:$F,$A366,individuals!$N:$N,B$347)</f>
        <v>9</v>
      </c>
      <c r="C366" s="63" t="n">
        <f aca="false">COUNTIFS(individuals!$F:$F,$A366,individuals!$N:$N,C$347)</f>
        <v>1</v>
      </c>
      <c r="D366" s="63" t="n">
        <f aca="false">COUNTIFS(individuals!$F:$F,$A366,individuals!$N:$N,D$347)</f>
        <v>0</v>
      </c>
      <c r="E366" s="64" t="n">
        <f aca="false">SUM(B366:D366)</f>
        <v>10</v>
      </c>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row>
    <row r="367" customFormat="false" ht="16.55" hidden="false" customHeight="true" outlineLevel="0" collapsed="false">
      <c r="A367" s="61" t="s">
        <v>224</v>
      </c>
      <c r="B367" s="63" t="n">
        <f aca="false">COUNTIFS(individuals!$F:$F,$A367,individuals!$N:$N,B$347)</f>
        <v>14</v>
      </c>
      <c r="C367" s="63" t="n">
        <f aca="false">COUNTIFS(individuals!$F:$F,$A367,individuals!$N:$N,C$347)</f>
        <v>2</v>
      </c>
      <c r="D367" s="63" t="n">
        <f aca="false">COUNTIFS(individuals!$F:$F,$A367,individuals!$N:$N,D$347)</f>
        <v>0</v>
      </c>
      <c r="E367" s="64" t="n">
        <f aca="false">SUM(B367:D367)</f>
        <v>16</v>
      </c>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E367" s="50"/>
    </row>
    <row r="368" customFormat="false" ht="16.55" hidden="false" customHeight="true" outlineLevel="0" collapsed="false">
      <c r="A368" s="61" t="s">
        <v>601</v>
      </c>
      <c r="B368" s="63" t="n">
        <f aca="false">COUNTIFS(individuals!$F:$F,$A368,individuals!$N:$N,B$347)</f>
        <v>9</v>
      </c>
      <c r="C368" s="63" t="n">
        <f aca="false">COUNTIFS(individuals!$F:$F,$A368,individuals!$N:$N,C$347)</f>
        <v>0</v>
      </c>
      <c r="D368" s="63" t="n">
        <f aca="false">COUNTIFS(individuals!$F:$F,$A368,individuals!$N:$N,D$347)</f>
        <v>0</v>
      </c>
      <c r="E368" s="64" t="n">
        <f aca="false">SUM(B368:D368)</f>
        <v>9</v>
      </c>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E368" s="50"/>
    </row>
    <row r="369" customFormat="false" ht="16.55" hidden="false" customHeight="true" outlineLevel="0" collapsed="false">
      <c r="A369" s="61" t="s">
        <v>181</v>
      </c>
      <c r="B369" s="63" t="n">
        <f aca="false">COUNTIFS(individuals!$F:$F,$A369,individuals!$N:$N,B$347)</f>
        <v>9</v>
      </c>
      <c r="C369" s="63" t="n">
        <f aca="false">COUNTIFS(individuals!$F:$F,$A369,individuals!$N:$N,C$347)</f>
        <v>1</v>
      </c>
      <c r="D369" s="63" t="n">
        <f aca="false">COUNTIFS(individuals!$F:$F,$A369,individuals!$N:$N,D$347)</f>
        <v>0</v>
      </c>
      <c r="E369" s="64" t="n">
        <f aca="false">SUM(B369:D369)</f>
        <v>10</v>
      </c>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c r="AE369" s="50"/>
    </row>
    <row r="370" customFormat="false" ht="16.55" hidden="false" customHeight="true" outlineLevel="0" collapsed="false">
      <c r="A370" s="61" t="s">
        <v>2995</v>
      </c>
      <c r="B370" s="64" t="n">
        <f aca="false">SUM(B348:B369)</f>
        <v>331</v>
      </c>
      <c r="C370" s="64" t="n">
        <f aca="false">SUM(C348:C369)</f>
        <v>26</v>
      </c>
      <c r="D370" s="64" t="n">
        <f aca="false">SUM(D348:D369)</f>
        <v>14</v>
      </c>
      <c r="E370" s="64" t="n">
        <f aca="false">SUM(B370:D370)</f>
        <v>371</v>
      </c>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c r="AE370" s="50"/>
    </row>
    <row r="371" customFormat="false" ht="16.55" hidden="false" customHeight="true" outlineLevel="0" collapsed="false">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E371" s="50"/>
    </row>
    <row r="372" customFormat="false" ht="16.55" hidden="false" customHeight="true" outlineLevel="0" collapsed="false">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c r="AE372" s="50"/>
    </row>
    <row r="373" customFormat="false" ht="16.55" hidden="false" customHeight="true" outlineLevel="0" collapsed="false">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c r="AE373" s="50"/>
    </row>
    <row r="374" customFormat="false" ht="16.55" hidden="false" customHeight="true" outlineLevel="0" collapsed="false">
      <c r="A374" s="59" t="s">
        <v>2993</v>
      </c>
      <c r="B374" s="59"/>
      <c r="C374" s="59"/>
      <c r="D374" s="59"/>
      <c r="E374" s="59"/>
      <c r="F374" s="59"/>
      <c r="G374" s="59"/>
      <c r="H374" s="59"/>
      <c r="I374" s="68"/>
      <c r="J374" s="68"/>
      <c r="K374" s="68"/>
      <c r="L374" s="68"/>
      <c r="M374" s="50"/>
      <c r="N374" s="50"/>
      <c r="O374" s="50"/>
      <c r="P374" s="50"/>
      <c r="Q374" s="50"/>
      <c r="R374" s="50"/>
      <c r="S374" s="50"/>
      <c r="T374" s="50"/>
      <c r="U374" s="50"/>
      <c r="V374" s="50"/>
      <c r="W374" s="50"/>
      <c r="X374" s="50"/>
      <c r="Y374" s="50"/>
      <c r="Z374" s="50"/>
      <c r="AA374" s="50"/>
      <c r="AB374" s="50"/>
      <c r="AC374" s="50"/>
      <c r="AD374" s="50"/>
      <c r="AE374" s="50"/>
    </row>
    <row r="375" customFormat="false" ht="16.55" hidden="false" customHeight="true" outlineLevel="0" collapsed="false">
      <c r="A375" s="72" t="s">
        <v>3028</v>
      </c>
      <c r="B375" s="72"/>
      <c r="C375" s="72"/>
      <c r="D375" s="72"/>
      <c r="E375" s="72"/>
      <c r="F375" s="72"/>
      <c r="G375" s="72"/>
      <c r="H375" s="72"/>
      <c r="K375" s="50"/>
      <c r="L375" s="50"/>
      <c r="M375" s="50"/>
      <c r="N375" s="50"/>
      <c r="O375" s="50"/>
      <c r="P375" s="50"/>
      <c r="Q375" s="50"/>
      <c r="R375" s="50"/>
      <c r="S375" s="50"/>
      <c r="T375" s="50"/>
      <c r="U375" s="50"/>
      <c r="V375" s="50"/>
      <c r="W375" s="50"/>
      <c r="X375" s="50"/>
      <c r="Y375" s="50"/>
      <c r="Z375" s="50"/>
      <c r="AA375" s="50"/>
      <c r="AB375" s="50"/>
      <c r="AC375" s="50"/>
      <c r="AD375" s="50"/>
      <c r="AE375" s="50"/>
    </row>
    <row r="376" customFormat="false" ht="16.55" hidden="false" customHeight="true" outlineLevel="0" collapsed="false">
      <c r="A376" s="61" t="s">
        <v>21</v>
      </c>
      <c r="B376" s="61" t="s">
        <v>3008</v>
      </c>
      <c r="C376" s="61"/>
      <c r="D376" s="73" t="s">
        <v>3009</v>
      </c>
      <c r="E376" s="61" t="s">
        <v>3010</v>
      </c>
      <c r="F376" s="61"/>
      <c r="G376" s="61" t="s">
        <v>3011</v>
      </c>
      <c r="H376" s="61" t="s">
        <v>2995</v>
      </c>
      <c r="K376" s="50"/>
      <c r="L376" s="50"/>
      <c r="M376" s="50"/>
      <c r="N376" s="50"/>
      <c r="O376" s="50"/>
      <c r="P376" s="50"/>
      <c r="Q376" s="50"/>
      <c r="R376" s="50"/>
      <c r="S376" s="50"/>
      <c r="T376" s="50"/>
      <c r="U376" s="50"/>
      <c r="V376" s="50"/>
      <c r="W376" s="50"/>
      <c r="X376" s="50"/>
      <c r="Y376" s="50"/>
      <c r="Z376" s="50"/>
      <c r="AA376" s="50"/>
      <c r="AB376" s="50"/>
      <c r="AC376" s="50"/>
      <c r="AD376" s="50"/>
      <c r="AE376" s="50"/>
    </row>
    <row r="377" customFormat="false" ht="16.55" hidden="false" customHeight="true" outlineLevel="0" collapsed="false">
      <c r="A377" s="61"/>
      <c r="B377" s="61" t="s">
        <v>70</v>
      </c>
      <c r="C377" s="73" t="s">
        <v>73</v>
      </c>
      <c r="D377" s="73"/>
      <c r="E377" s="61" t="s">
        <v>70</v>
      </c>
      <c r="F377" s="61" t="s">
        <v>73</v>
      </c>
      <c r="G377" s="61"/>
      <c r="H377" s="61"/>
      <c r="K377" s="50"/>
      <c r="L377" s="50"/>
      <c r="M377" s="50"/>
      <c r="N377" s="50"/>
      <c r="O377" s="50"/>
      <c r="P377" s="50"/>
      <c r="Q377" s="50"/>
      <c r="R377" s="50"/>
      <c r="S377" s="50"/>
      <c r="T377" s="50"/>
      <c r="U377" s="50"/>
      <c r="V377" s="50"/>
      <c r="W377" s="50"/>
      <c r="X377" s="50"/>
      <c r="Y377" s="50"/>
      <c r="Z377" s="50"/>
      <c r="AA377" s="50"/>
      <c r="AB377" s="50"/>
      <c r="AC377" s="50"/>
      <c r="AD377" s="50"/>
      <c r="AE377" s="50"/>
    </row>
    <row r="378" customFormat="false" ht="16.55" hidden="false" customHeight="true" outlineLevel="0" collapsed="false">
      <c r="A378" s="61" t="s">
        <v>1062</v>
      </c>
      <c r="B378" s="63" t="n">
        <f aca="false">COUNTIFS(individuals!$F:$F,$A378,individuals!$AD:$AD,B$377)</f>
        <v>0</v>
      </c>
      <c r="C378" s="63" t="n">
        <f aca="false">COUNTIFS(individuals!$F:$F,$A378,individuals!$AD:$AD,C$377)</f>
        <v>0</v>
      </c>
      <c r="D378" s="74" t="n">
        <f aca="false">SUM(B378:C378)</f>
        <v>0</v>
      </c>
      <c r="E378" s="63" t="n">
        <f aca="false">COUNTIFS(individuals!$F:$F,$A378, individuals!$S:$S,E$377)</f>
        <v>0</v>
      </c>
      <c r="F378" s="63" t="n">
        <f aca="false">COUNTIFS(individuals!$F:$F,$A378, individuals!$S:$S,F$377)</f>
        <v>2</v>
      </c>
      <c r="G378" s="66" t="n">
        <f aca="false">SUM(E378:F378)</f>
        <v>2</v>
      </c>
      <c r="H378" s="64" t="n">
        <f aca="false">SUM(G378,D378)</f>
        <v>2</v>
      </c>
      <c r="K378" s="50"/>
      <c r="L378" s="50"/>
      <c r="M378" s="50"/>
      <c r="N378" s="50"/>
      <c r="O378" s="50"/>
      <c r="P378" s="50"/>
      <c r="Q378" s="50"/>
      <c r="R378" s="50"/>
      <c r="S378" s="50"/>
      <c r="T378" s="50"/>
      <c r="U378" s="50"/>
      <c r="V378" s="50"/>
      <c r="W378" s="50"/>
      <c r="X378" s="50"/>
      <c r="Y378" s="50"/>
      <c r="Z378" s="50"/>
      <c r="AA378" s="50"/>
      <c r="AB378" s="50"/>
      <c r="AC378" s="50"/>
      <c r="AD378" s="50"/>
      <c r="AE378" s="50"/>
    </row>
    <row r="379" customFormat="false" ht="16.55" hidden="false" customHeight="true" outlineLevel="0" collapsed="false">
      <c r="A379" s="61" t="s">
        <v>954</v>
      </c>
      <c r="B379" s="63" t="n">
        <f aca="false">COUNTIFS(individuals!$F:$F,$A379,individuals!$AD:$AD,B$377)</f>
        <v>0</v>
      </c>
      <c r="C379" s="63" t="n">
        <f aca="false">COUNTIFS(individuals!$F:$F,$A379,individuals!$AD:$AD,C$377)</f>
        <v>0</v>
      </c>
      <c r="D379" s="66" t="n">
        <f aca="false">SUM(B379:C379)</f>
        <v>0</v>
      </c>
      <c r="E379" s="63" t="n">
        <f aca="false">COUNTIFS(individuals!$F:$F,$A379, individuals!$S:$S,E$377)</f>
        <v>0</v>
      </c>
      <c r="F379" s="63" t="n">
        <f aca="false">COUNTIFS(individuals!$F:$F,$A379, individuals!$S:$S,F$377)</f>
        <v>5</v>
      </c>
      <c r="G379" s="66" t="n">
        <f aca="false">SUM(E379:F379)</f>
        <v>5</v>
      </c>
      <c r="H379" s="64" t="n">
        <f aca="false">SUM(G379,D379)</f>
        <v>5</v>
      </c>
      <c r="K379" s="50"/>
      <c r="L379" s="50"/>
      <c r="M379" s="50"/>
      <c r="N379" s="50"/>
      <c r="O379" s="50"/>
      <c r="P379" s="50"/>
      <c r="Q379" s="50"/>
      <c r="R379" s="50"/>
      <c r="S379" s="50"/>
      <c r="T379" s="50"/>
      <c r="U379" s="50"/>
      <c r="V379" s="50"/>
      <c r="W379" s="50"/>
      <c r="X379" s="50"/>
      <c r="Y379" s="50"/>
      <c r="Z379" s="50"/>
      <c r="AA379" s="50"/>
      <c r="AB379" s="50"/>
      <c r="AC379" s="50"/>
      <c r="AD379" s="50"/>
      <c r="AE379" s="50"/>
    </row>
    <row r="380" customFormat="false" ht="16.55" hidden="false" customHeight="true" outlineLevel="0" collapsed="false">
      <c r="A380" s="61" t="s">
        <v>91</v>
      </c>
      <c r="B380" s="63" t="n">
        <f aca="false">COUNTIFS(individuals!$F:$F,$A380,individuals!$AD:$AD,B$377)</f>
        <v>0</v>
      </c>
      <c r="C380" s="63" t="n">
        <f aca="false">COUNTIFS(individuals!$F:$F,$A380,individuals!$AD:$AD,C$377)</f>
        <v>2</v>
      </c>
      <c r="D380" s="74" t="n">
        <f aca="false">SUM(B380:C380)</f>
        <v>2</v>
      </c>
      <c r="E380" s="63" t="n">
        <f aca="false">COUNTIFS(individuals!$F:$F,$A380, individuals!$S:$S,E$377)</f>
        <v>4</v>
      </c>
      <c r="F380" s="63" t="n">
        <f aca="false">COUNTIFS(individuals!$F:$F,$A380, individuals!$S:$S,F$377)</f>
        <v>21</v>
      </c>
      <c r="G380" s="66" t="n">
        <f aca="false">SUM(E380:F380)</f>
        <v>25</v>
      </c>
      <c r="H380" s="64" t="n">
        <f aca="false">SUM(G380,D380)</f>
        <v>27</v>
      </c>
      <c r="K380" s="50"/>
      <c r="L380" s="50"/>
      <c r="M380" s="50"/>
      <c r="N380" s="50"/>
      <c r="O380" s="50"/>
      <c r="P380" s="50"/>
      <c r="Q380" s="50"/>
      <c r="R380" s="50"/>
      <c r="S380" s="50"/>
      <c r="T380" s="50"/>
      <c r="U380" s="50"/>
      <c r="V380" s="50"/>
      <c r="W380" s="50"/>
      <c r="X380" s="50"/>
      <c r="Y380" s="50"/>
      <c r="Z380" s="50"/>
      <c r="AA380" s="50"/>
      <c r="AB380" s="50"/>
      <c r="AC380" s="50"/>
      <c r="AD380" s="50"/>
      <c r="AE380" s="50"/>
    </row>
    <row r="381" customFormat="false" ht="16.55" hidden="false" customHeight="true" outlineLevel="0" collapsed="false">
      <c r="A381" s="61" t="s">
        <v>205</v>
      </c>
      <c r="B381" s="63" t="n">
        <f aca="false">COUNTIFS(individuals!$F:$F,$A381,individuals!$AD:$AD,B$377)</f>
        <v>0</v>
      </c>
      <c r="C381" s="63" t="n">
        <f aca="false">COUNTIFS(individuals!$F:$F,$A381,individuals!$AD:$AD,C$377)</f>
        <v>0</v>
      </c>
      <c r="D381" s="66" t="n">
        <f aca="false">SUM(B381:C381)</f>
        <v>0</v>
      </c>
      <c r="E381" s="63" t="n">
        <f aca="false">COUNTIFS(individuals!$F:$F,$A381, individuals!$S:$S,E$377)</f>
        <v>1</v>
      </c>
      <c r="F381" s="63" t="n">
        <f aca="false">COUNTIFS(individuals!$F:$F,$A381, individuals!$S:$S,F$377)</f>
        <v>8</v>
      </c>
      <c r="G381" s="66" t="n">
        <f aca="false">SUM(E381:F381)</f>
        <v>9</v>
      </c>
      <c r="H381" s="64" t="n">
        <f aca="false">SUM(G381,D381)</f>
        <v>9</v>
      </c>
      <c r="K381" s="50"/>
      <c r="L381" s="50"/>
      <c r="M381" s="50"/>
      <c r="N381" s="50"/>
      <c r="O381" s="50"/>
      <c r="P381" s="50"/>
      <c r="Q381" s="50"/>
      <c r="R381" s="50"/>
      <c r="S381" s="50"/>
      <c r="T381" s="50"/>
      <c r="U381" s="50"/>
      <c r="V381" s="50"/>
      <c r="W381" s="50"/>
      <c r="X381" s="50"/>
      <c r="Y381" s="50"/>
      <c r="Z381" s="50"/>
      <c r="AA381" s="50"/>
      <c r="AB381" s="50"/>
      <c r="AC381" s="50"/>
      <c r="AD381" s="50"/>
      <c r="AE381" s="50"/>
    </row>
    <row r="382" customFormat="false" ht="16.55" hidden="false" customHeight="true" outlineLevel="0" collapsed="false">
      <c r="A382" s="61" t="s">
        <v>110</v>
      </c>
      <c r="B382" s="63" t="n">
        <f aca="false">COUNTIFS(individuals!$F:$F,$A382,individuals!$AD:$AD,B$377)</f>
        <v>0</v>
      </c>
      <c r="C382" s="63" t="n">
        <f aca="false">COUNTIFS(individuals!$F:$F,$A382,individuals!$AD:$AD,C$377)</f>
        <v>0</v>
      </c>
      <c r="D382" s="74" t="n">
        <f aca="false">SUM(B382:C382)</f>
        <v>0</v>
      </c>
      <c r="E382" s="63" t="n">
        <f aca="false">COUNTIFS(individuals!$F:$F,$A382, individuals!$S:$S,E$377)</f>
        <v>0</v>
      </c>
      <c r="F382" s="63" t="n">
        <f aca="false">COUNTIFS(individuals!$F:$F,$A382, individuals!$S:$S,F$377)</f>
        <v>3</v>
      </c>
      <c r="G382" s="66" t="n">
        <f aca="false">SUM(E382:F382)</f>
        <v>3</v>
      </c>
      <c r="H382" s="64" t="n">
        <f aca="false">SUM(G382,D382)</f>
        <v>3</v>
      </c>
      <c r="K382" s="50"/>
      <c r="L382" s="50"/>
      <c r="M382" s="50"/>
      <c r="N382" s="50"/>
      <c r="O382" s="50"/>
      <c r="P382" s="50"/>
      <c r="Q382" s="50"/>
      <c r="R382" s="50"/>
      <c r="S382" s="50"/>
      <c r="T382" s="50"/>
      <c r="U382" s="50"/>
      <c r="V382" s="50"/>
      <c r="W382" s="50"/>
      <c r="X382" s="50"/>
      <c r="Y382" s="50"/>
      <c r="Z382" s="50"/>
      <c r="AA382" s="50"/>
      <c r="AB382" s="50"/>
      <c r="AC382" s="50"/>
      <c r="AD382" s="50"/>
      <c r="AE382" s="50"/>
    </row>
    <row r="383" customFormat="false" ht="16.55" hidden="false" customHeight="true" outlineLevel="0" collapsed="false">
      <c r="A383" s="61" t="s">
        <v>235</v>
      </c>
      <c r="B383" s="63" t="n">
        <f aca="false">COUNTIFS(individuals!$F:$F,$A383,individuals!$AD:$AD,B$377)</f>
        <v>0</v>
      </c>
      <c r="C383" s="63" t="n">
        <f aca="false">COUNTIFS(individuals!$F:$F,$A383,individuals!$AD:$AD,C$377)</f>
        <v>0</v>
      </c>
      <c r="D383" s="66" t="n">
        <f aca="false">SUM(B383:C383)</f>
        <v>0</v>
      </c>
      <c r="E383" s="63" t="n">
        <f aca="false">COUNTIFS(individuals!$F:$F,$A383, individuals!$S:$S,E$377)</f>
        <v>0</v>
      </c>
      <c r="F383" s="63" t="n">
        <f aca="false">COUNTIFS(individuals!$F:$F,$A383, individuals!$S:$S,F$377)</f>
        <v>12</v>
      </c>
      <c r="G383" s="66" t="n">
        <f aca="false">SUM(E383:F383)</f>
        <v>12</v>
      </c>
      <c r="H383" s="64" t="n">
        <f aca="false">SUM(G383,D383)</f>
        <v>12</v>
      </c>
      <c r="K383" s="50"/>
      <c r="L383" s="50"/>
      <c r="M383" s="50"/>
      <c r="N383" s="50"/>
      <c r="O383" s="50"/>
      <c r="P383" s="50"/>
      <c r="Q383" s="50"/>
      <c r="R383" s="50"/>
      <c r="S383" s="50"/>
      <c r="T383" s="50"/>
      <c r="U383" s="50"/>
      <c r="V383" s="50"/>
      <c r="W383" s="50"/>
      <c r="X383" s="50"/>
      <c r="Y383" s="50"/>
      <c r="Z383" s="50"/>
      <c r="AA383" s="50"/>
      <c r="AB383" s="50"/>
      <c r="AC383" s="50"/>
      <c r="AD383" s="50"/>
      <c r="AE383" s="50"/>
    </row>
    <row r="384" customFormat="false" ht="16.55" hidden="false" customHeight="true" outlineLevel="0" collapsed="false">
      <c r="A384" s="61" t="s">
        <v>129</v>
      </c>
      <c r="B384" s="63" t="n">
        <f aca="false">COUNTIFS(individuals!$F:$F,$A384,individuals!$AD:$AD,B$377)</f>
        <v>0</v>
      </c>
      <c r="C384" s="63" t="n">
        <f aca="false">COUNTIFS(individuals!$F:$F,$A384,individuals!$AD:$AD,C$377)</f>
        <v>10</v>
      </c>
      <c r="D384" s="74" t="n">
        <f aca="false">SUM(B384:C384)</f>
        <v>10</v>
      </c>
      <c r="E384" s="63" t="n">
        <f aca="false">COUNTIFS(individuals!$F:$F,$A384, individuals!$S:$S,E$377)</f>
        <v>6</v>
      </c>
      <c r="F384" s="63" t="n">
        <f aca="false">COUNTIFS(individuals!$F:$F,$A384, individuals!$S:$S,F$377)</f>
        <v>51</v>
      </c>
      <c r="G384" s="66" t="n">
        <f aca="false">SUM(E384:F384)</f>
        <v>57</v>
      </c>
      <c r="H384" s="64" t="n">
        <f aca="false">SUM(G384,D384)</f>
        <v>67</v>
      </c>
      <c r="K384" s="50"/>
      <c r="L384" s="50"/>
      <c r="M384" s="50"/>
      <c r="N384" s="50"/>
      <c r="O384" s="50"/>
      <c r="P384" s="50"/>
      <c r="Q384" s="50"/>
      <c r="R384" s="50"/>
      <c r="S384" s="50"/>
      <c r="T384" s="50"/>
      <c r="U384" s="50"/>
      <c r="V384" s="50"/>
      <c r="W384" s="50"/>
      <c r="X384" s="50"/>
      <c r="Y384" s="50"/>
      <c r="Z384" s="50"/>
      <c r="AA384" s="50"/>
      <c r="AB384" s="50"/>
      <c r="AC384" s="50"/>
      <c r="AD384" s="50"/>
      <c r="AE384" s="50"/>
    </row>
    <row r="385" customFormat="false" ht="16.55" hidden="false" customHeight="true" outlineLevel="0" collapsed="false">
      <c r="A385" s="61" t="s">
        <v>818</v>
      </c>
      <c r="B385" s="63" t="n">
        <f aca="false">COUNTIFS(individuals!$F:$F,$A385,individuals!$AD:$AD,B$377)</f>
        <v>0</v>
      </c>
      <c r="C385" s="63" t="n">
        <f aca="false">COUNTIFS(individuals!$F:$F,$A385,individuals!$AD:$AD,C$377)</f>
        <v>7</v>
      </c>
      <c r="D385" s="66" t="n">
        <f aca="false">SUM(B385:C385)</f>
        <v>7</v>
      </c>
      <c r="E385" s="63" t="n">
        <f aca="false">COUNTIFS(individuals!$F:$F,$A385, individuals!$S:$S,E$377)</f>
        <v>0</v>
      </c>
      <c r="F385" s="63" t="n">
        <f aca="false">COUNTIFS(individuals!$F:$F,$A385, individuals!$S:$S,F$377)</f>
        <v>7</v>
      </c>
      <c r="G385" s="66" t="n">
        <f aca="false">SUM(E385:F385)</f>
        <v>7</v>
      </c>
      <c r="H385" s="64" t="n">
        <f aca="false">SUM(G385,D385)</f>
        <v>14</v>
      </c>
      <c r="K385" s="50"/>
      <c r="L385" s="50"/>
      <c r="M385" s="50"/>
      <c r="N385" s="50"/>
      <c r="O385" s="50"/>
      <c r="P385" s="50"/>
      <c r="Q385" s="50"/>
      <c r="R385" s="50"/>
      <c r="S385" s="50"/>
      <c r="T385" s="50"/>
      <c r="U385" s="50"/>
      <c r="V385" s="50"/>
      <c r="W385" s="50"/>
      <c r="X385" s="50"/>
      <c r="Y385" s="50"/>
      <c r="Z385" s="50"/>
      <c r="AA385" s="50"/>
      <c r="AB385" s="50"/>
      <c r="AC385" s="50"/>
      <c r="AD385" s="50"/>
      <c r="AE385" s="50"/>
    </row>
    <row r="386" customFormat="false" ht="16.55" hidden="false" customHeight="true" outlineLevel="0" collapsed="false">
      <c r="A386" s="61" t="s">
        <v>1365</v>
      </c>
      <c r="B386" s="63" t="n">
        <f aca="false">COUNTIFS(individuals!$F:$F,$A386,individuals!$AD:$AD,B$377)</f>
        <v>0</v>
      </c>
      <c r="C386" s="63" t="n">
        <f aca="false">COUNTIFS(individuals!$F:$F,$A386,individuals!$AD:$AD,C$377)</f>
        <v>0</v>
      </c>
      <c r="D386" s="74" t="n">
        <f aca="false">SUM(B386:C386)</f>
        <v>0</v>
      </c>
      <c r="E386" s="63" t="n">
        <f aca="false">COUNTIFS(individuals!$F:$F,$A386, individuals!$S:$S,E$377)</f>
        <v>0</v>
      </c>
      <c r="F386" s="63" t="n">
        <f aca="false">COUNTIFS(individuals!$F:$F,$A386, individuals!$S:$S,F$377)</f>
        <v>5</v>
      </c>
      <c r="G386" s="66" t="n">
        <f aca="false">SUM(E386:F386)</f>
        <v>5</v>
      </c>
      <c r="H386" s="64" t="n">
        <f aca="false">SUM(G386,D386)</f>
        <v>5</v>
      </c>
      <c r="K386" s="50"/>
      <c r="L386" s="50"/>
      <c r="M386" s="50"/>
      <c r="N386" s="50"/>
      <c r="O386" s="50"/>
      <c r="P386" s="50"/>
      <c r="Q386" s="50"/>
      <c r="R386" s="50"/>
      <c r="S386" s="50"/>
      <c r="T386" s="50"/>
      <c r="U386" s="50"/>
      <c r="V386" s="50"/>
      <c r="W386" s="50"/>
      <c r="X386" s="50"/>
      <c r="Y386" s="50"/>
      <c r="Z386" s="50"/>
      <c r="AA386" s="50"/>
      <c r="AB386" s="50"/>
      <c r="AC386" s="50"/>
      <c r="AD386" s="50"/>
      <c r="AE386" s="50"/>
    </row>
    <row r="387" customFormat="false" ht="16.55" hidden="false" customHeight="true" outlineLevel="0" collapsed="false">
      <c r="A387" s="61" t="s">
        <v>501</v>
      </c>
      <c r="B387" s="63" t="n">
        <f aca="false">COUNTIFS(individuals!$F:$F,$A387,individuals!$AD:$AD,B$377)</f>
        <v>0</v>
      </c>
      <c r="C387" s="63" t="n">
        <f aca="false">COUNTIFS(individuals!$F:$F,$A387,individuals!$AD:$AD,C$377)</f>
        <v>0</v>
      </c>
      <c r="D387" s="66" t="n">
        <f aca="false">SUM(B387:C387)</f>
        <v>0</v>
      </c>
      <c r="E387" s="63" t="n">
        <f aca="false">COUNTIFS(individuals!$F:$F,$A387, individuals!$S:$S,E$377)</f>
        <v>1</v>
      </c>
      <c r="F387" s="63" t="n">
        <f aca="false">COUNTIFS(individuals!$F:$F,$A387, individuals!$S:$S,F$377)</f>
        <v>15</v>
      </c>
      <c r="G387" s="66" t="n">
        <f aca="false">SUM(E387:F387)</f>
        <v>16</v>
      </c>
      <c r="H387" s="64" t="n">
        <f aca="false">SUM(G387,D387)</f>
        <v>16</v>
      </c>
      <c r="K387" s="50"/>
      <c r="L387" s="50"/>
      <c r="M387" s="50"/>
      <c r="N387" s="50"/>
      <c r="O387" s="50"/>
      <c r="P387" s="50"/>
      <c r="Q387" s="50"/>
      <c r="R387" s="50"/>
      <c r="S387" s="50"/>
      <c r="T387" s="50"/>
      <c r="U387" s="50"/>
      <c r="V387" s="50"/>
      <c r="W387" s="50"/>
      <c r="X387" s="50"/>
      <c r="Y387" s="50"/>
      <c r="Z387" s="50"/>
      <c r="AA387" s="50"/>
      <c r="AB387" s="50"/>
      <c r="AC387" s="50"/>
      <c r="AD387" s="50"/>
      <c r="AE387" s="50"/>
    </row>
    <row r="388" customFormat="false" ht="16.55" hidden="false" customHeight="true" outlineLevel="0" collapsed="false">
      <c r="A388" s="61" t="s">
        <v>258</v>
      </c>
      <c r="B388" s="63" t="n">
        <f aca="false">COUNTIFS(individuals!$F:$F,$A388,individuals!$AD:$AD,B$377)</f>
        <v>0</v>
      </c>
      <c r="C388" s="63" t="n">
        <f aca="false">COUNTIFS(individuals!$F:$F,$A388,individuals!$AD:$AD,C$377)</f>
        <v>2</v>
      </c>
      <c r="D388" s="74" t="n">
        <f aca="false">SUM(B388:C388)</f>
        <v>2</v>
      </c>
      <c r="E388" s="63" t="n">
        <f aca="false">COUNTIFS(individuals!$F:$F,$A388, individuals!$S:$S,E$377)</f>
        <v>0</v>
      </c>
      <c r="F388" s="63" t="n">
        <f aca="false">COUNTIFS(individuals!$F:$F,$A388, individuals!$S:$S,F$377)</f>
        <v>10</v>
      </c>
      <c r="G388" s="66" t="n">
        <f aca="false">SUM(E388:F388)</f>
        <v>10</v>
      </c>
      <c r="H388" s="64" t="n">
        <f aca="false">SUM(G388,D388)</f>
        <v>12</v>
      </c>
      <c r="K388" s="50"/>
      <c r="L388" s="50"/>
      <c r="M388" s="50"/>
      <c r="N388" s="50"/>
      <c r="O388" s="50"/>
      <c r="P388" s="50"/>
      <c r="Q388" s="50"/>
      <c r="R388" s="50"/>
      <c r="S388" s="50"/>
      <c r="T388" s="50"/>
      <c r="U388" s="50"/>
      <c r="V388" s="50"/>
      <c r="W388" s="50"/>
      <c r="X388" s="50"/>
      <c r="Y388" s="50"/>
      <c r="Z388" s="50"/>
      <c r="AA388" s="50"/>
      <c r="AB388" s="50"/>
      <c r="AC388" s="50"/>
      <c r="AD388" s="50"/>
      <c r="AE388" s="50"/>
    </row>
    <row r="389" customFormat="false" ht="16.55" hidden="false" customHeight="true" outlineLevel="0" collapsed="false">
      <c r="A389" s="61" t="s">
        <v>367</v>
      </c>
      <c r="B389" s="63" t="n">
        <f aca="false">COUNTIFS(individuals!$F:$F,$A389,individuals!$AD:$AD,B$377)</f>
        <v>0</v>
      </c>
      <c r="C389" s="63" t="n">
        <f aca="false">COUNTIFS(individuals!$F:$F,$A389,individuals!$AD:$AD,C$377)</f>
        <v>0</v>
      </c>
      <c r="D389" s="66" t="n">
        <f aca="false">SUM(B389:C389)</f>
        <v>0</v>
      </c>
      <c r="E389" s="63" t="n">
        <f aca="false">COUNTIFS(individuals!$F:$F,$A389, individuals!$S:$S,E$377)</f>
        <v>0</v>
      </c>
      <c r="F389" s="63" t="n">
        <f aca="false">COUNTIFS(individuals!$F:$F,$A389, individuals!$S:$S,F$377)</f>
        <v>11</v>
      </c>
      <c r="G389" s="66" t="n">
        <f aca="false">SUM(E389:F389)</f>
        <v>11</v>
      </c>
      <c r="H389" s="64" t="n">
        <f aca="false">SUM(G389,D389)</f>
        <v>11</v>
      </c>
      <c r="K389" s="50"/>
      <c r="L389" s="50"/>
      <c r="M389" s="50"/>
      <c r="N389" s="50"/>
      <c r="O389" s="50"/>
      <c r="P389" s="50"/>
      <c r="Q389" s="50"/>
      <c r="R389" s="50"/>
      <c r="S389" s="50"/>
      <c r="T389" s="50"/>
      <c r="U389" s="50"/>
      <c r="V389" s="50"/>
      <c r="W389" s="50"/>
      <c r="X389" s="50"/>
      <c r="Y389" s="50"/>
      <c r="Z389" s="50"/>
      <c r="AA389" s="50"/>
      <c r="AB389" s="50"/>
      <c r="AC389" s="50"/>
      <c r="AD389" s="50"/>
      <c r="AE389" s="50"/>
    </row>
    <row r="390" customFormat="false" ht="16.55" hidden="false" customHeight="true" outlineLevel="0" collapsed="false">
      <c r="A390" s="61" t="s">
        <v>61</v>
      </c>
      <c r="B390" s="63" t="n">
        <f aca="false">COUNTIFS(individuals!$F:$F,$A390,individuals!$AD:$AD,B$377)</f>
        <v>0</v>
      </c>
      <c r="C390" s="63" t="n">
        <f aca="false">COUNTIFS(individuals!$F:$F,$A390,individuals!$AD:$AD,C$377)</f>
        <v>13</v>
      </c>
      <c r="D390" s="74" t="n">
        <f aca="false">SUM(B390:C390)</f>
        <v>13</v>
      </c>
      <c r="E390" s="63" t="n">
        <f aca="false">COUNTIFS(individuals!$F:$F,$A390, individuals!$S:$S,E$377)</f>
        <v>5</v>
      </c>
      <c r="F390" s="63" t="n">
        <f aca="false">COUNTIFS(individuals!$F:$F,$A390, individuals!$S:$S,F$377)</f>
        <v>51</v>
      </c>
      <c r="G390" s="66" t="n">
        <f aca="false">SUM(E390:F390)</f>
        <v>56</v>
      </c>
      <c r="H390" s="64" t="n">
        <f aca="false">SUM(G390,D390)</f>
        <v>69</v>
      </c>
      <c r="K390" s="50"/>
      <c r="L390" s="50"/>
      <c r="M390" s="50"/>
      <c r="N390" s="50"/>
      <c r="O390" s="50"/>
      <c r="P390" s="50"/>
      <c r="Q390" s="50"/>
      <c r="R390" s="50"/>
      <c r="S390" s="50"/>
      <c r="T390" s="50"/>
      <c r="U390" s="50"/>
      <c r="V390" s="50"/>
      <c r="W390" s="50"/>
      <c r="X390" s="50"/>
      <c r="Y390" s="50"/>
      <c r="Z390" s="50"/>
      <c r="AA390" s="50"/>
      <c r="AB390" s="50"/>
      <c r="AC390" s="50"/>
      <c r="AD390" s="50"/>
      <c r="AE390" s="50"/>
    </row>
    <row r="391" customFormat="false" ht="16.55" hidden="false" customHeight="true" outlineLevel="0" collapsed="false">
      <c r="A391" s="61" t="s">
        <v>329</v>
      </c>
      <c r="B391" s="63" t="n">
        <f aca="false">COUNTIFS(individuals!$F:$F,$A391,individuals!$AD:$AD,B$377)</f>
        <v>0</v>
      </c>
      <c r="C391" s="63" t="n">
        <f aca="false">COUNTIFS(individuals!$F:$F,$A391,individuals!$AD:$AD,C$377)</f>
        <v>2</v>
      </c>
      <c r="D391" s="66" t="n">
        <f aca="false">SUM(B391:C391)</f>
        <v>2</v>
      </c>
      <c r="E391" s="63" t="n">
        <f aca="false">COUNTIFS(individuals!$F:$F,$A391, individuals!$S:$S,E$377)</f>
        <v>2</v>
      </c>
      <c r="F391" s="63" t="n">
        <f aca="false">COUNTIFS(individuals!$F:$F,$A391, individuals!$S:$S,F$377)</f>
        <v>23</v>
      </c>
      <c r="G391" s="66" t="n">
        <f aca="false">SUM(E391:F391)</f>
        <v>25</v>
      </c>
      <c r="H391" s="64" t="n">
        <f aca="false">SUM(G391,D391)</f>
        <v>27</v>
      </c>
      <c r="K391" s="50"/>
      <c r="L391" s="50"/>
      <c r="M391" s="50"/>
      <c r="N391" s="50"/>
      <c r="O391" s="50"/>
      <c r="P391" s="50"/>
      <c r="Q391" s="50"/>
      <c r="R391" s="50"/>
      <c r="S391" s="50"/>
      <c r="T391" s="50"/>
      <c r="U391" s="50"/>
      <c r="V391" s="50"/>
      <c r="W391" s="50"/>
      <c r="X391" s="50"/>
      <c r="Y391" s="50"/>
      <c r="Z391" s="50"/>
      <c r="AA391" s="50"/>
      <c r="AB391" s="50"/>
      <c r="AC391" s="50"/>
      <c r="AD391" s="50"/>
      <c r="AE391" s="50"/>
    </row>
    <row r="392" customFormat="false" ht="16.55" hidden="false" customHeight="true" outlineLevel="0" collapsed="false">
      <c r="A392" s="61" t="s">
        <v>679</v>
      </c>
      <c r="B392" s="63" t="n">
        <f aca="false">COUNTIFS(individuals!$F:$F,$A392,individuals!$AD:$AD,B$377)</f>
        <v>0</v>
      </c>
      <c r="C392" s="63" t="n">
        <f aca="false">COUNTIFS(individuals!$F:$F,$A392,individuals!$AD:$AD,C$377)</f>
        <v>1</v>
      </c>
      <c r="D392" s="74" t="n">
        <f aca="false">SUM(B392:C392)</f>
        <v>1</v>
      </c>
      <c r="E392" s="63" t="n">
        <f aca="false">COUNTIFS(individuals!$F:$F,$A392, individuals!$S:$S,E$377)</f>
        <v>0</v>
      </c>
      <c r="F392" s="63" t="n">
        <f aca="false">COUNTIFS(individuals!$F:$F,$A392, individuals!$S:$S,F$377)</f>
        <v>7</v>
      </c>
      <c r="G392" s="66" t="n">
        <f aca="false">SUM(E392:F392)</f>
        <v>7</v>
      </c>
      <c r="H392" s="64" t="n">
        <f aca="false">SUM(G392,D392)</f>
        <v>8</v>
      </c>
      <c r="K392" s="50"/>
      <c r="L392" s="50"/>
      <c r="M392" s="50"/>
      <c r="N392" s="50"/>
      <c r="O392" s="50"/>
      <c r="P392" s="50"/>
      <c r="Q392" s="50"/>
      <c r="R392" s="50"/>
      <c r="S392" s="50"/>
      <c r="T392" s="50"/>
      <c r="U392" s="50"/>
      <c r="V392" s="50"/>
      <c r="W392" s="50"/>
      <c r="X392" s="50"/>
      <c r="Y392" s="50"/>
      <c r="Z392" s="50"/>
      <c r="AA392" s="50"/>
      <c r="AB392" s="50"/>
      <c r="AC392" s="50"/>
      <c r="AD392" s="50"/>
      <c r="AE392" s="50"/>
    </row>
    <row r="393" customFormat="false" ht="16.55" hidden="false" customHeight="true" outlineLevel="0" collapsed="false">
      <c r="A393" s="61" t="s">
        <v>152</v>
      </c>
      <c r="B393" s="63" t="n">
        <f aca="false">COUNTIFS(individuals!$F:$F,$A393,individuals!$AD:$AD,B$377)</f>
        <v>0</v>
      </c>
      <c r="C393" s="63" t="n">
        <f aca="false">COUNTIFS(individuals!$F:$F,$A393,individuals!$AD:$AD,C$377)</f>
        <v>2</v>
      </c>
      <c r="D393" s="66" t="n">
        <f aca="false">SUM(B393:C393)</f>
        <v>2</v>
      </c>
      <c r="E393" s="63" t="n">
        <f aca="false">COUNTIFS(individuals!$F:$F,$A393, individuals!$S:$S,E$377)</f>
        <v>0</v>
      </c>
      <c r="F393" s="63" t="n">
        <f aca="false">COUNTIFS(individuals!$F:$F,$A393, individuals!$S:$S,F$377)</f>
        <v>23</v>
      </c>
      <c r="G393" s="66" t="n">
        <f aca="false">SUM(E393:F393)</f>
        <v>23</v>
      </c>
      <c r="H393" s="64" t="n">
        <f aca="false">SUM(G393,D393)</f>
        <v>25</v>
      </c>
      <c r="K393" s="50"/>
      <c r="L393" s="50"/>
      <c r="M393" s="50"/>
      <c r="N393" s="50"/>
      <c r="O393" s="50"/>
      <c r="P393" s="50"/>
      <c r="Q393" s="50"/>
      <c r="R393" s="50"/>
      <c r="S393" s="50"/>
      <c r="T393" s="50"/>
      <c r="U393" s="50"/>
      <c r="V393" s="50"/>
      <c r="W393" s="50"/>
      <c r="X393" s="50"/>
      <c r="Y393" s="50"/>
      <c r="Z393" s="50"/>
      <c r="AA393" s="50"/>
      <c r="AB393" s="50"/>
      <c r="AC393" s="50"/>
      <c r="AD393" s="50"/>
      <c r="AE393" s="50"/>
    </row>
    <row r="394" customFormat="false" ht="16.55" hidden="false" customHeight="true" outlineLevel="0" collapsed="false">
      <c r="A394" s="61" t="s">
        <v>246</v>
      </c>
      <c r="B394" s="63" t="n">
        <f aca="false">COUNTIFS(individuals!$F:$F,$A394,individuals!$AD:$AD,B$377)</f>
        <v>0</v>
      </c>
      <c r="C394" s="63" t="n">
        <f aca="false">COUNTIFS(individuals!$F:$F,$A394,individuals!$AD:$AD,C$377)</f>
        <v>2</v>
      </c>
      <c r="D394" s="74" t="n">
        <f aca="false">SUM(B394:C394)</f>
        <v>2</v>
      </c>
      <c r="E394" s="63" t="n">
        <f aca="false">COUNTIFS(individuals!$F:$F,$A394, individuals!$S:$S,E$377)</f>
        <v>0</v>
      </c>
      <c r="F394" s="63" t="n">
        <f aca="false">COUNTIFS(individuals!$F:$F,$A394, individuals!$S:$S,F$377)</f>
        <v>7</v>
      </c>
      <c r="G394" s="66" t="n">
        <f aca="false">SUM(E394:F394)</f>
        <v>7</v>
      </c>
      <c r="H394" s="64" t="n">
        <f aca="false">SUM(G394,D394)</f>
        <v>9</v>
      </c>
      <c r="K394" s="50"/>
      <c r="L394" s="50"/>
      <c r="M394" s="50"/>
      <c r="N394" s="50"/>
      <c r="O394" s="50"/>
      <c r="P394" s="50"/>
      <c r="Q394" s="50"/>
      <c r="R394" s="50"/>
      <c r="S394" s="50"/>
      <c r="T394" s="50"/>
      <c r="U394" s="50"/>
      <c r="V394" s="50"/>
      <c r="W394" s="50"/>
      <c r="X394" s="50"/>
      <c r="Y394" s="50"/>
      <c r="Z394" s="50"/>
      <c r="AA394" s="50"/>
      <c r="AB394" s="50"/>
      <c r="AC394" s="50"/>
      <c r="AD394" s="50"/>
      <c r="AE394" s="50"/>
    </row>
    <row r="395" customFormat="false" ht="16.55" hidden="false" customHeight="true" outlineLevel="0" collapsed="false">
      <c r="A395" s="61" t="s">
        <v>308</v>
      </c>
      <c r="B395" s="63" t="n">
        <f aca="false">COUNTIFS(individuals!$F:$F,$A395,individuals!$AD:$AD,B$377)</f>
        <v>0</v>
      </c>
      <c r="C395" s="63" t="n">
        <f aca="false">COUNTIFS(individuals!$F:$F,$A395,individuals!$AD:$AD,C$377)</f>
        <v>0</v>
      </c>
      <c r="D395" s="66" t="n">
        <f aca="false">SUM(B395:C395)</f>
        <v>0</v>
      </c>
      <c r="E395" s="63" t="n">
        <f aca="false">COUNTIFS(individuals!$F:$F,$A395, individuals!$S:$S,E$377)</f>
        <v>0</v>
      </c>
      <c r="F395" s="63" t="n">
        <f aca="false">COUNTIFS(individuals!$F:$F,$A395, individuals!$S:$S,F$377)</f>
        <v>5</v>
      </c>
      <c r="G395" s="66" t="n">
        <f aca="false">SUM(E395:F395)</f>
        <v>5</v>
      </c>
      <c r="H395" s="64" t="n">
        <f aca="false">SUM(G395,D395)</f>
        <v>5</v>
      </c>
      <c r="K395" s="50"/>
      <c r="L395" s="50"/>
      <c r="M395" s="50"/>
      <c r="N395" s="50"/>
      <c r="O395" s="50"/>
      <c r="P395" s="50"/>
      <c r="Q395" s="50"/>
      <c r="R395" s="50"/>
      <c r="S395" s="50"/>
      <c r="T395" s="50"/>
      <c r="U395" s="50"/>
      <c r="V395" s="50"/>
      <c r="W395" s="50"/>
      <c r="X395" s="50"/>
      <c r="Y395" s="50"/>
      <c r="Z395" s="50"/>
      <c r="AA395" s="50"/>
      <c r="AB395" s="50"/>
      <c r="AC395" s="50"/>
      <c r="AD395" s="50"/>
      <c r="AE395" s="50"/>
    </row>
    <row r="396" customFormat="false" ht="16.55" hidden="false" customHeight="true" outlineLevel="0" collapsed="false">
      <c r="A396" s="61" t="s">
        <v>1158</v>
      </c>
      <c r="B396" s="63" t="n">
        <f aca="false">COUNTIFS(individuals!$F:$F,$A396,individuals!$AD:$AD,B$377)</f>
        <v>1</v>
      </c>
      <c r="C396" s="63" t="n">
        <f aca="false">COUNTIFS(individuals!$F:$F,$A396,individuals!$AD:$AD,C$377)</f>
        <v>1</v>
      </c>
      <c r="D396" s="74" t="n">
        <f aca="false">SUM(B396:C396)</f>
        <v>2</v>
      </c>
      <c r="E396" s="63" t="n">
        <f aca="false">COUNTIFS(individuals!$F:$F,$A396, individuals!$S:$S,E$377)</f>
        <v>0</v>
      </c>
      <c r="F396" s="63" t="n">
        <f aca="false">COUNTIFS(individuals!$F:$F,$A396, individuals!$S:$S,F$377)</f>
        <v>8</v>
      </c>
      <c r="G396" s="66" t="n">
        <f aca="false">SUM(E396:F396)</f>
        <v>8</v>
      </c>
      <c r="H396" s="64" t="n">
        <f aca="false">SUM(G396,D396)</f>
        <v>10</v>
      </c>
      <c r="K396" s="50"/>
      <c r="L396" s="50"/>
      <c r="M396" s="50"/>
      <c r="N396" s="50"/>
      <c r="O396" s="50"/>
      <c r="P396" s="50"/>
      <c r="Q396" s="50"/>
      <c r="R396" s="50"/>
      <c r="S396" s="50"/>
      <c r="T396" s="50"/>
      <c r="U396" s="50"/>
      <c r="V396" s="50"/>
      <c r="W396" s="50"/>
      <c r="X396" s="50"/>
      <c r="Y396" s="50"/>
      <c r="Z396" s="50"/>
      <c r="AA396" s="50"/>
      <c r="AB396" s="50"/>
      <c r="AC396" s="50"/>
      <c r="AD396" s="50"/>
      <c r="AE396" s="50"/>
    </row>
    <row r="397" customFormat="false" ht="16.55" hidden="false" customHeight="true" outlineLevel="0" collapsed="false">
      <c r="A397" s="61" t="s">
        <v>224</v>
      </c>
      <c r="B397" s="63" t="n">
        <f aca="false">COUNTIFS(individuals!$F:$F,$A397,individuals!$AD:$AD,B$377)</f>
        <v>0</v>
      </c>
      <c r="C397" s="63" t="n">
        <f aca="false">COUNTIFS(individuals!$F:$F,$A397,individuals!$AD:$AD,C$377)</f>
        <v>1</v>
      </c>
      <c r="D397" s="66" t="n">
        <f aca="false">SUM(B397:C397)</f>
        <v>1</v>
      </c>
      <c r="E397" s="63" t="n">
        <f aca="false">COUNTIFS(individuals!$F:$F,$A397, individuals!$S:$S,E$377)</f>
        <v>0</v>
      </c>
      <c r="F397" s="63" t="n">
        <f aca="false">COUNTIFS(individuals!$F:$F,$A397, individuals!$S:$S,F$377)</f>
        <v>15</v>
      </c>
      <c r="G397" s="66" t="n">
        <f aca="false">SUM(E397:F397)</f>
        <v>15</v>
      </c>
      <c r="H397" s="64" t="n">
        <f aca="false">SUM(G397,D397)</f>
        <v>16</v>
      </c>
      <c r="K397" s="50"/>
      <c r="L397" s="50"/>
      <c r="M397" s="50"/>
      <c r="N397" s="50"/>
      <c r="O397" s="50"/>
      <c r="P397" s="50"/>
      <c r="Q397" s="50"/>
      <c r="R397" s="50"/>
      <c r="S397" s="50"/>
      <c r="T397" s="50"/>
      <c r="U397" s="50"/>
      <c r="V397" s="50"/>
      <c r="W397" s="50"/>
      <c r="X397" s="50"/>
      <c r="Y397" s="50"/>
      <c r="Z397" s="50"/>
      <c r="AA397" s="50"/>
      <c r="AB397" s="50"/>
      <c r="AC397" s="50"/>
      <c r="AD397" s="50"/>
      <c r="AE397" s="50"/>
    </row>
    <row r="398" customFormat="false" ht="16.55" hidden="false" customHeight="true" outlineLevel="0" collapsed="false">
      <c r="A398" s="61" t="s">
        <v>601</v>
      </c>
      <c r="B398" s="63" t="n">
        <f aca="false">COUNTIFS(individuals!$F:$F,$A398,individuals!$AD:$AD,B$377)</f>
        <v>0</v>
      </c>
      <c r="C398" s="63" t="n">
        <f aca="false">COUNTIFS(individuals!$F:$F,$A398,individuals!$AD:$AD,C$377)</f>
        <v>0</v>
      </c>
      <c r="D398" s="74" t="n">
        <f aca="false">SUM(B398:C398)</f>
        <v>0</v>
      </c>
      <c r="E398" s="63" t="n">
        <f aca="false">COUNTIFS(individuals!$F:$F,$A398, individuals!$S:$S,E$377)</f>
        <v>0</v>
      </c>
      <c r="F398" s="63" t="n">
        <f aca="false">COUNTIFS(individuals!$F:$F,$A398, individuals!$S:$S,F$377)</f>
        <v>9</v>
      </c>
      <c r="G398" s="66" t="n">
        <f aca="false">SUM(E398:F398)</f>
        <v>9</v>
      </c>
      <c r="H398" s="64" t="n">
        <f aca="false">SUM(G398,D398)</f>
        <v>9</v>
      </c>
      <c r="K398" s="50"/>
      <c r="L398" s="50"/>
      <c r="M398" s="50"/>
      <c r="N398" s="50"/>
      <c r="O398" s="50"/>
      <c r="P398" s="50"/>
      <c r="Q398" s="50"/>
      <c r="R398" s="50"/>
      <c r="S398" s="50"/>
      <c r="T398" s="50"/>
      <c r="U398" s="50"/>
      <c r="V398" s="50"/>
      <c r="W398" s="50"/>
      <c r="X398" s="50"/>
      <c r="Y398" s="50"/>
      <c r="Z398" s="50"/>
      <c r="AA398" s="50"/>
      <c r="AB398" s="50"/>
      <c r="AC398" s="50"/>
      <c r="AD398" s="50"/>
      <c r="AE398" s="50"/>
    </row>
    <row r="399" customFormat="false" ht="16.55" hidden="false" customHeight="true" outlineLevel="0" collapsed="false">
      <c r="A399" s="61" t="s">
        <v>181</v>
      </c>
      <c r="B399" s="63" t="n">
        <f aca="false">COUNTIFS(individuals!$F:$F,$A399,individuals!$AD:$AD,B$377)</f>
        <v>0</v>
      </c>
      <c r="C399" s="63" t="n">
        <f aca="false">COUNTIFS(individuals!$F:$F,$A399,individuals!$AD:$AD,C$377)</f>
        <v>2</v>
      </c>
      <c r="D399" s="66" t="n">
        <f aca="false">SUM(B399:C399)</f>
        <v>2</v>
      </c>
      <c r="E399" s="63" t="n">
        <f aca="false">COUNTIFS(individuals!$F:$F,$A399, individuals!$S:$S,E$377)</f>
        <v>0</v>
      </c>
      <c r="F399" s="63" t="n">
        <f aca="false">COUNTIFS(individuals!$F:$F,$A399, individuals!$S:$S,F$377)</f>
        <v>8</v>
      </c>
      <c r="G399" s="66" t="n">
        <f aca="false">SUM(E399:F399)</f>
        <v>8</v>
      </c>
      <c r="H399" s="64" t="n">
        <f aca="false">SUM(G399,D399)</f>
        <v>10</v>
      </c>
      <c r="K399" s="50"/>
      <c r="L399" s="50"/>
      <c r="M399" s="50"/>
      <c r="N399" s="50"/>
      <c r="O399" s="50"/>
      <c r="P399" s="50"/>
      <c r="Q399" s="50"/>
      <c r="R399" s="50"/>
      <c r="S399" s="50"/>
      <c r="T399" s="50"/>
      <c r="U399" s="50"/>
      <c r="V399" s="50"/>
      <c r="W399" s="50"/>
      <c r="X399" s="50"/>
      <c r="Y399" s="50"/>
      <c r="Z399" s="50"/>
      <c r="AA399" s="50"/>
      <c r="AB399" s="50"/>
      <c r="AC399" s="50"/>
      <c r="AD399" s="50"/>
      <c r="AE399" s="50"/>
    </row>
    <row r="400" customFormat="false" ht="16.55" hidden="false" customHeight="true" outlineLevel="0" collapsed="false">
      <c r="A400" s="61" t="s">
        <v>2995</v>
      </c>
      <c r="B400" s="64" t="n">
        <f aca="false">SUM(B378:B399)</f>
        <v>1</v>
      </c>
      <c r="C400" s="64" t="n">
        <f aca="false">SUM(C378:C399)</f>
        <v>45</v>
      </c>
      <c r="D400" s="64" t="n">
        <f aca="false">SUM(D378:D399)</f>
        <v>46</v>
      </c>
      <c r="E400" s="64" t="n">
        <f aca="false">SUM(E378:E399)</f>
        <v>19</v>
      </c>
      <c r="F400" s="64" t="n">
        <f aca="false">SUM(F378:F399)</f>
        <v>306</v>
      </c>
      <c r="G400" s="64" t="n">
        <f aca="false">SUM(G378:G399)</f>
        <v>325</v>
      </c>
      <c r="H400" s="64" t="n">
        <f aca="false">SUM(G400,D400)</f>
        <v>371</v>
      </c>
      <c r="K400" s="50"/>
      <c r="L400" s="50"/>
      <c r="M400" s="50"/>
      <c r="N400" s="50"/>
      <c r="O400" s="50"/>
      <c r="P400" s="50"/>
      <c r="Q400" s="50"/>
      <c r="R400" s="50"/>
      <c r="S400" s="50"/>
      <c r="T400" s="50"/>
      <c r="U400" s="50"/>
      <c r="V400" s="50"/>
      <c r="W400" s="50"/>
      <c r="X400" s="50"/>
      <c r="Y400" s="50"/>
      <c r="Z400" s="50"/>
      <c r="AA400" s="50"/>
      <c r="AB400" s="50"/>
      <c r="AC400" s="50"/>
      <c r="AD400" s="50"/>
      <c r="AE400" s="50"/>
    </row>
    <row r="401" customFormat="false" ht="16.55" hidden="false" customHeight="true" outlineLevel="0" collapsed="false">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E401" s="50"/>
    </row>
    <row r="402" customFormat="false" ht="16.55" hidden="false" customHeight="true" outlineLevel="0" collapsed="false">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c r="AE402" s="50"/>
    </row>
    <row r="403" customFormat="false" ht="16.55" hidden="false" customHeight="true" outlineLevel="0" collapsed="false">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row>
    <row r="404" customFormat="false" ht="16.55" hidden="false" customHeight="true" outlineLevel="0" collapsed="false">
      <c r="A404" s="49" t="s">
        <v>2993</v>
      </c>
      <c r="B404" s="49"/>
      <c r="C404" s="49"/>
      <c r="D404" s="49"/>
      <c r="E404" s="49"/>
      <c r="F404" s="49"/>
      <c r="G404" s="68"/>
      <c r="H404" s="68"/>
      <c r="I404" s="68"/>
      <c r="J404" s="68"/>
      <c r="K404" s="68"/>
      <c r="L404" s="68"/>
      <c r="M404" s="50"/>
      <c r="N404" s="50"/>
      <c r="O404" s="50"/>
      <c r="P404" s="50"/>
      <c r="Q404" s="50"/>
      <c r="R404" s="50"/>
      <c r="S404" s="50"/>
      <c r="T404" s="50"/>
      <c r="U404" s="50"/>
      <c r="V404" s="50"/>
      <c r="W404" s="50"/>
      <c r="X404" s="50"/>
      <c r="Y404" s="50"/>
      <c r="Z404" s="50"/>
      <c r="AA404" s="50"/>
      <c r="AB404" s="50"/>
      <c r="AC404" s="50"/>
      <c r="AD404" s="50"/>
      <c r="AE404" s="50"/>
    </row>
    <row r="405" customFormat="false" ht="16.55" hidden="false" customHeight="true" outlineLevel="0" collapsed="false">
      <c r="A405" s="71" t="s">
        <v>3029</v>
      </c>
      <c r="B405" s="71"/>
      <c r="C405" s="71"/>
      <c r="D405" s="71"/>
      <c r="E405" s="71"/>
      <c r="F405" s="71"/>
      <c r="I405" s="50"/>
      <c r="J405" s="50"/>
      <c r="K405" s="50"/>
      <c r="L405" s="50"/>
      <c r="M405" s="50"/>
      <c r="N405" s="50"/>
      <c r="O405" s="50"/>
      <c r="P405" s="50"/>
      <c r="Q405" s="50"/>
      <c r="R405" s="50"/>
      <c r="S405" s="50"/>
      <c r="T405" s="50"/>
      <c r="U405" s="50"/>
      <c r="V405" s="50"/>
      <c r="W405" s="50"/>
      <c r="X405" s="50"/>
      <c r="Y405" s="50"/>
      <c r="Z405" s="50"/>
      <c r="AA405" s="50"/>
      <c r="AB405" s="50"/>
      <c r="AC405" s="50"/>
      <c r="AD405" s="50"/>
      <c r="AE405" s="50"/>
    </row>
    <row r="406" customFormat="false" ht="16.55" hidden="false" customHeight="true" outlineLevel="0" collapsed="false">
      <c r="A406" s="52" t="s">
        <v>21</v>
      </c>
      <c r="B406" s="52" t="s">
        <v>159</v>
      </c>
      <c r="C406" s="52" t="s">
        <v>157</v>
      </c>
      <c r="D406" s="57" t="s">
        <v>99</v>
      </c>
      <c r="E406" s="52" t="s">
        <v>72</v>
      </c>
      <c r="F406" s="52" t="s">
        <v>2995</v>
      </c>
      <c r="I406" s="50"/>
      <c r="J406" s="50"/>
      <c r="K406" s="50"/>
      <c r="L406" s="50"/>
      <c r="M406" s="50"/>
      <c r="N406" s="50"/>
      <c r="O406" s="50"/>
      <c r="P406" s="50"/>
      <c r="Q406" s="50"/>
      <c r="R406" s="50"/>
      <c r="S406" s="50"/>
      <c r="T406" s="50"/>
      <c r="U406" s="50"/>
      <c r="V406" s="50"/>
      <c r="W406" s="50"/>
      <c r="X406" s="50"/>
      <c r="Y406" s="50"/>
      <c r="Z406" s="50"/>
      <c r="AA406" s="50"/>
      <c r="AB406" s="50"/>
      <c r="AC406" s="50"/>
      <c r="AD406" s="50"/>
      <c r="AE406" s="50"/>
    </row>
    <row r="407" customFormat="false" ht="16.55" hidden="false" customHeight="true" outlineLevel="0" collapsed="false">
      <c r="A407" s="52" t="s">
        <v>1062</v>
      </c>
      <c r="B407" s="53" t="n">
        <f aca="false">COUNTIFS(individuals!$F:$F,$A407,individuals!$AF:$AF,B$406)</f>
        <v>0</v>
      </c>
      <c r="C407" s="53" t="n">
        <f aca="false">COUNTIFS(individuals!$F:$F,$A407,individuals!$AF:$AF,C$406)</f>
        <v>0</v>
      </c>
      <c r="D407" s="53" t="n">
        <f aca="false">COUNTIFS(individuals!$F:$F,$A407,individuals!$AF:$AF,D$406)</f>
        <v>0</v>
      </c>
      <c r="E407" s="53" t="n">
        <f aca="false">COUNTIFS(individuals!$F:$F,$A407,individuals!$AF:$AF,E$406)</f>
        <v>0</v>
      </c>
      <c r="F407" s="54" t="n">
        <f aca="false">SUM(B407:E407)</f>
        <v>0</v>
      </c>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row>
    <row r="408" customFormat="false" ht="16.55" hidden="false" customHeight="true" outlineLevel="0" collapsed="false">
      <c r="A408" s="52" t="s">
        <v>954</v>
      </c>
      <c r="B408" s="53" t="n">
        <f aca="false">COUNTIFS(individuals!$F:$F,$A408,individuals!$AF:$AF,B$406)</f>
        <v>0</v>
      </c>
      <c r="C408" s="53" t="n">
        <f aca="false">COUNTIFS(individuals!$F:$F,$A408,individuals!$AF:$AF,C$406)</f>
        <v>0</v>
      </c>
      <c r="D408" s="53" t="n">
        <f aca="false">COUNTIFS(individuals!$F:$F,$A408,individuals!$AF:$AF,D$406)</f>
        <v>0</v>
      </c>
      <c r="E408" s="53" t="n">
        <f aca="false">COUNTIFS(individuals!$F:$F,$A408,individuals!$AF:$AF,E$406)</f>
        <v>0</v>
      </c>
      <c r="F408" s="54" t="n">
        <f aca="false">SUM(B408:E408)</f>
        <v>0</v>
      </c>
      <c r="I408" s="50"/>
      <c r="J408" s="50"/>
      <c r="K408" s="50"/>
      <c r="L408" s="50"/>
      <c r="M408" s="50"/>
      <c r="N408" s="50"/>
      <c r="O408" s="50"/>
      <c r="P408" s="50"/>
      <c r="Q408" s="50"/>
      <c r="R408" s="50"/>
      <c r="S408" s="50"/>
      <c r="T408" s="50"/>
      <c r="U408" s="50"/>
      <c r="V408" s="50"/>
      <c r="W408" s="50"/>
      <c r="X408" s="50"/>
      <c r="Y408" s="50"/>
      <c r="Z408" s="50"/>
      <c r="AA408" s="50"/>
      <c r="AB408" s="50"/>
      <c r="AC408" s="50"/>
      <c r="AD408" s="50"/>
      <c r="AE408" s="50"/>
    </row>
    <row r="409" customFormat="false" ht="16.55" hidden="false" customHeight="true" outlineLevel="0" collapsed="false">
      <c r="A409" s="52" t="s">
        <v>91</v>
      </c>
      <c r="B409" s="53" t="n">
        <f aca="false">COUNTIFS(individuals!$F:$F,$A409,individuals!$AF:$AF,B$406)</f>
        <v>0</v>
      </c>
      <c r="C409" s="53" t="n">
        <f aca="false">COUNTIFS(individuals!$F:$F,$A409,individuals!$AF:$AF,C$406)</f>
        <v>0</v>
      </c>
      <c r="D409" s="53" t="n">
        <f aca="false">COUNTIFS(individuals!$F:$F,$A409,individuals!$AF:$AF,D$406)</f>
        <v>1</v>
      </c>
      <c r="E409" s="53" t="n">
        <f aca="false">COUNTIFS(individuals!$F:$F,$A409,individuals!$AF:$AF,E$406)</f>
        <v>1</v>
      </c>
      <c r="F409" s="54" t="n">
        <f aca="false">SUM(B409:E409)</f>
        <v>2</v>
      </c>
      <c r="I409" s="50"/>
      <c r="J409" s="50"/>
      <c r="K409" s="50"/>
      <c r="L409" s="50"/>
      <c r="M409" s="50"/>
      <c r="N409" s="50"/>
      <c r="O409" s="50"/>
      <c r="P409" s="50"/>
      <c r="Q409" s="50"/>
      <c r="R409" s="50"/>
      <c r="S409" s="50"/>
      <c r="T409" s="50"/>
      <c r="U409" s="50"/>
      <c r="V409" s="50"/>
      <c r="W409" s="50"/>
      <c r="X409" s="50"/>
      <c r="Y409" s="50"/>
      <c r="Z409" s="50"/>
      <c r="AA409" s="50"/>
      <c r="AB409" s="50"/>
      <c r="AC409" s="50"/>
      <c r="AD409" s="50"/>
      <c r="AE409" s="50"/>
    </row>
    <row r="410" customFormat="false" ht="16.55" hidden="false" customHeight="true" outlineLevel="0" collapsed="false">
      <c r="A410" s="52" t="s">
        <v>205</v>
      </c>
      <c r="B410" s="53" t="n">
        <f aca="false">COUNTIFS(individuals!$F:$F,$A410,individuals!$AF:$AF,B$406)</f>
        <v>0</v>
      </c>
      <c r="C410" s="53" t="n">
        <f aca="false">COUNTIFS(individuals!$F:$F,$A410,individuals!$AF:$AF,C$406)</f>
        <v>0</v>
      </c>
      <c r="D410" s="53" t="n">
        <f aca="false">COUNTIFS(individuals!$F:$F,$A410,individuals!$AF:$AF,D$406)</f>
        <v>0</v>
      </c>
      <c r="E410" s="53" t="n">
        <f aca="false">COUNTIFS(individuals!$F:$F,$A410,individuals!$AF:$AF,E$406)</f>
        <v>0</v>
      </c>
      <c r="F410" s="54" t="n">
        <f aca="false">SUM(B410:E410)</f>
        <v>0</v>
      </c>
      <c r="I410" s="50"/>
      <c r="J410" s="50"/>
      <c r="K410" s="50"/>
      <c r="L410" s="50"/>
      <c r="M410" s="50"/>
      <c r="N410" s="50"/>
      <c r="O410" s="50"/>
      <c r="P410" s="50"/>
      <c r="Q410" s="50"/>
      <c r="R410" s="50"/>
      <c r="S410" s="50"/>
      <c r="T410" s="50"/>
      <c r="U410" s="50"/>
      <c r="V410" s="50"/>
      <c r="W410" s="50"/>
      <c r="X410" s="50"/>
      <c r="Y410" s="50"/>
      <c r="Z410" s="50"/>
      <c r="AA410" s="50"/>
      <c r="AB410" s="50"/>
      <c r="AC410" s="50"/>
      <c r="AD410" s="50"/>
      <c r="AE410" s="50"/>
    </row>
    <row r="411" customFormat="false" ht="16.55" hidden="false" customHeight="true" outlineLevel="0" collapsed="false">
      <c r="A411" s="52" t="s">
        <v>110</v>
      </c>
      <c r="B411" s="53" t="n">
        <f aca="false">COUNTIFS(individuals!$F:$F,$A411,individuals!$AF:$AF,B$406)</f>
        <v>0</v>
      </c>
      <c r="C411" s="53" t="n">
        <f aca="false">COUNTIFS(individuals!$F:$F,$A411,individuals!$AF:$AF,C$406)</f>
        <v>0</v>
      </c>
      <c r="D411" s="53" t="n">
        <f aca="false">COUNTIFS(individuals!$F:$F,$A411,individuals!$AF:$AF,D$406)</f>
        <v>0</v>
      </c>
      <c r="E411" s="53" t="n">
        <f aca="false">COUNTIFS(individuals!$F:$F,$A411,individuals!$AF:$AF,E$406)</f>
        <v>0</v>
      </c>
      <c r="F411" s="54" t="n">
        <f aca="false">SUM(B411:E411)</f>
        <v>0</v>
      </c>
      <c r="I411" s="50"/>
      <c r="J411" s="50"/>
      <c r="K411" s="50"/>
      <c r="L411" s="50"/>
      <c r="M411" s="50"/>
      <c r="N411" s="50"/>
      <c r="O411" s="50"/>
      <c r="P411" s="50"/>
      <c r="Q411" s="50"/>
      <c r="R411" s="50"/>
      <c r="S411" s="50"/>
      <c r="T411" s="50"/>
      <c r="U411" s="50"/>
      <c r="V411" s="50"/>
      <c r="W411" s="50"/>
      <c r="X411" s="50"/>
      <c r="Y411" s="50"/>
      <c r="Z411" s="50"/>
      <c r="AA411" s="50"/>
      <c r="AB411" s="50"/>
      <c r="AC411" s="50"/>
      <c r="AD411" s="50"/>
      <c r="AE411" s="50"/>
    </row>
    <row r="412" customFormat="false" ht="16.55" hidden="false" customHeight="true" outlineLevel="0" collapsed="false">
      <c r="A412" s="52" t="s">
        <v>235</v>
      </c>
      <c r="B412" s="53" t="n">
        <f aca="false">COUNTIFS(individuals!$F:$F,$A412,individuals!$AF:$AF,B$406)</f>
        <v>0</v>
      </c>
      <c r="C412" s="53" t="n">
        <f aca="false">COUNTIFS(individuals!$F:$F,$A412,individuals!$AF:$AF,C$406)</f>
        <v>0</v>
      </c>
      <c r="D412" s="53" t="n">
        <f aca="false">COUNTIFS(individuals!$F:$F,$A412,individuals!$AF:$AF,D$406)</f>
        <v>0</v>
      </c>
      <c r="E412" s="53" t="n">
        <f aca="false">COUNTIFS(individuals!$F:$F,$A412,individuals!$AF:$AF,E$406)</f>
        <v>0</v>
      </c>
      <c r="F412" s="54" t="n">
        <f aca="false">SUM(B412:E412)</f>
        <v>0</v>
      </c>
      <c r="I412" s="50"/>
      <c r="J412" s="50"/>
      <c r="K412" s="50"/>
      <c r="L412" s="50"/>
      <c r="M412" s="50"/>
      <c r="N412" s="50"/>
      <c r="O412" s="50"/>
      <c r="P412" s="50"/>
      <c r="Q412" s="50"/>
      <c r="R412" s="50"/>
      <c r="S412" s="50"/>
      <c r="T412" s="50"/>
      <c r="U412" s="50"/>
      <c r="V412" s="50"/>
      <c r="W412" s="50"/>
      <c r="X412" s="50"/>
      <c r="Y412" s="50"/>
      <c r="Z412" s="50"/>
      <c r="AA412" s="50"/>
      <c r="AB412" s="50"/>
      <c r="AC412" s="50"/>
      <c r="AD412" s="50"/>
      <c r="AE412" s="50"/>
    </row>
    <row r="413" customFormat="false" ht="16.55" hidden="false" customHeight="true" outlineLevel="0" collapsed="false">
      <c r="A413" s="52" t="s">
        <v>129</v>
      </c>
      <c r="B413" s="53" t="n">
        <f aca="false">COUNTIFS(individuals!$F:$F,$A413,individuals!$AF:$AF,B$406)</f>
        <v>0</v>
      </c>
      <c r="C413" s="53" t="n">
        <f aca="false">COUNTIFS(individuals!$F:$F,$A413,individuals!$AF:$AF,C$406)</f>
        <v>2</v>
      </c>
      <c r="D413" s="53" t="n">
        <f aca="false">COUNTIFS(individuals!$F:$F,$A413,individuals!$AF:$AF,D$406)</f>
        <v>5</v>
      </c>
      <c r="E413" s="53" t="n">
        <f aca="false">COUNTIFS(individuals!$F:$F,$A413,individuals!$AF:$AF,E$406)</f>
        <v>3</v>
      </c>
      <c r="F413" s="54" t="n">
        <f aca="false">SUM(B413:E413)</f>
        <v>10</v>
      </c>
      <c r="I413" s="50"/>
      <c r="J413" s="50"/>
      <c r="K413" s="50"/>
      <c r="L413" s="50"/>
      <c r="M413" s="50"/>
      <c r="N413" s="50"/>
      <c r="O413" s="50"/>
      <c r="P413" s="50"/>
      <c r="Q413" s="50"/>
      <c r="R413" s="50"/>
      <c r="S413" s="50"/>
      <c r="T413" s="50"/>
      <c r="U413" s="50"/>
      <c r="V413" s="50"/>
      <c r="W413" s="50"/>
      <c r="X413" s="50"/>
      <c r="Y413" s="50"/>
      <c r="Z413" s="50"/>
      <c r="AA413" s="50"/>
      <c r="AB413" s="50"/>
      <c r="AC413" s="50"/>
      <c r="AD413" s="50"/>
      <c r="AE413" s="50"/>
    </row>
    <row r="414" customFormat="false" ht="16.55" hidden="false" customHeight="true" outlineLevel="0" collapsed="false">
      <c r="A414" s="52" t="s">
        <v>818</v>
      </c>
      <c r="B414" s="53" t="n">
        <f aca="false">COUNTIFS(individuals!$F:$F,$A414,individuals!$AF:$AF,B$406)</f>
        <v>1</v>
      </c>
      <c r="C414" s="53" t="n">
        <f aca="false">COUNTIFS(individuals!$F:$F,$A414,individuals!$AF:$AF,C$406)</f>
        <v>1</v>
      </c>
      <c r="D414" s="53" t="n">
        <f aca="false">COUNTIFS(individuals!$F:$F,$A414,individuals!$AF:$AF,D$406)</f>
        <v>5</v>
      </c>
      <c r="E414" s="53" t="n">
        <f aca="false">COUNTIFS(individuals!$F:$F,$A414,individuals!$AF:$AF,E$406)</f>
        <v>0</v>
      </c>
      <c r="F414" s="54" t="n">
        <f aca="false">SUM(B414:E414)</f>
        <v>7</v>
      </c>
      <c r="I414" s="50"/>
      <c r="J414" s="50"/>
      <c r="K414" s="50"/>
      <c r="L414" s="50"/>
      <c r="M414" s="50"/>
      <c r="N414" s="50"/>
      <c r="O414" s="50"/>
      <c r="P414" s="50"/>
      <c r="Q414" s="50"/>
      <c r="R414" s="50"/>
      <c r="S414" s="50"/>
      <c r="T414" s="50"/>
      <c r="U414" s="50"/>
      <c r="V414" s="50"/>
      <c r="W414" s="50"/>
      <c r="X414" s="50"/>
      <c r="Y414" s="50"/>
      <c r="Z414" s="50"/>
      <c r="AA414" s="50"/>
      <c r="AB414" s="50"/>
      <c r="AC414" s="50"/>
      <c r="AD414" s="50"/>
      <c r="AE414" s="50"/>
    </row>
    <row r="415" customFormat="false" ht="16.55" hidden="false" customHeight="true" outlineLevel="0" collapsed="false">
      <c r="A415" s="52" t="s">
        <v>1365</v>
      </c>
      <c r="B415" s="53" t="n">
        <f aca="false">COUNTIFS(individuals!$F:$F,$A415,individuals!$AF:$AF,B$406)</f>
        <v>0</v>
      </c>
      <c r="C415" s="53" t="n">
        <f aca="false">COUNTIFS(individuals!$F:$F,$A415,individuals!$AF:$AF,C$406)</f>
        <v>0</v>
      </c>
      <c r="D415" s="53" t="n">
        <f aca="false">COUNTIFS(individuals!$F:$F,$A415,individuals!$AF:$AF,D$406)</f>
        <v>0</v>
      </c>
      <c r="E415" s="53" t="n">
        <f aca="false">COUNTIFS(individuals!$F:$F,$A415,individuals!$AF:$AF,E$406)</f>
        <v>0</v>
      </c>
      <c r="F415" s="54" t="n">
        <f aca="false">SUM(B415:E415)</f>
        <v>0</v>
      </c>
      <c r="I415" s="50"/>
      <c r="J415" s="50"/>
      <c r="K415" s="50"/>
      <c r="L415" s="50"/>
      <c r="M415" s="50"/>
      <c r="N415" s="50"/>
      <c r="O415" s="50"/>
      <c r="P415" s="50"/>
      <c r="Q415" s="50"/>
      <c r="R415" s="50"/>
      <c r="S415" s="50"/>
      <c r="T415" s="50"/>
      <c r="U415" s="50"/>
      <c r="V415" s="50"/>
      <c r="W415" s="50"/>
      <c r="X415" s="50"/>
      <c r="Y415" s="50"/>
      <c r="Z415" s="50"/>
      <c r="AA415" s="50"/>
      <c r="AB415" s="50"/>
      <c r="AC415" s="50"/>
      <c r="AD415" s="50"/>
      <c r="AE415" s="50"/>
    </row>
    <row r="416" customFormat="false" ht="16.55" hidden="false" customHeight="true" outlineLevel="0" collapsed="false">
      <c r="A416" s="52" t="s">
        <v>501</v>
      </c>
      <c r="B416" s="53" t="n">
        <f aca="false">COUNTIFS(individuals!$F:$F,$A416,individuals!$AF:$AF,B$406)</f>
        <v>0</v>
      </c>
      <c r="C416" s="53" t="n">
        <f aca="false">COUNTIFS(individuals!$F:$F,$A416,individuals!$AF:$AF,C$406)</f>
        <v>0</v>
      </c>
      <c r="D416" s="53" t="n">
        <f aca="false">COUNTIFS(individuals!$F:$F,$A416,individuals!$AF:$AF,D$406)</f>
        <v>0</v>
      </c>
      <c r="E416" s="53" t="n">
        <f aca="false">COUNTIFS(individuals!$F:$F,$A416,individuals!$AF:$AF,E$406)</f>
        <v>0</v>
      </c>
      <c r="F416" s="54" t="n">
        <f aca="false">SUM(B416:E416)</f>
        <v>0</v>
      </c>
      <c r="I416" s="50"/>
      <c r="J416" s="50"/>
      <c r="K416" s="50"/>
      <c r="L416" s="50"/>
      <c r="M416" s="50"/>
      <c r="N416" s="50"/>
      <c r="O416" s="50"/>
      <c r="P416" s="50"/>
      <c r="Q416" s="50"/>
      <c r="R416" s="50"/>
      <c r="S416" s="50"/>
      <c r="T416" s="50"/>
      <c r="U416" s="50"/>
      <c r="V416" s="50"/>
      <c r="W416" s="50"/>
      <c r="X416" s="50"/>
      <c r="Y416" s="50"/>
      <c r="Z416" s="50"/>
      <c r="AA416" s="50"/>
      <c r="AB416" s="50"/>
      <c r="AC416" s="50"/>
      <c r="AD416" s="50"/>
      <c r="AE416" s="50"/>
    </row>
    <row r="417" customFormat="false" ht="16.55" hidden="false" customHeight="true" outlineLevel="0" collapsed="false">
      <c r="A417" s="52" t="s">
        <v>258</v>
      </c>
      <c r="B417" s="53" t="n">
        <f aca="false">COUNTIFS(individuals!$F:$F,$A417,individuals!$AF:$AF,B$406)</f>
        <v>0</v>
      </c>
      <c r="C417" s="53" t="n">
        <f aca="false">COUNTIFS(individuals!$F:$F,$A417,individuals!$AF:$AF,C$406)</f>
        <v>1</v>
      </c>
      <c r="D417" s="53" t="n">
        <f aca="false">COUNTIFS(individuals!$F:$F,$A417,individuals!$AF:$AF,D$406)</f>
        <v>1</v>
      </c>
      <c r="E417" s="53" t="n">
        <f aca="false">COUNTIFS(individuals!$F:$F,$A417,individuals!$AF:$AF,E$406)</f>
        <v>0</v>
      </c>
      <c r="F417" s="54" t="n">
        <f aca="false">SUM(B417:E417)</f>
        <v>2</v>
      </c>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row>
    <row r="418" customFormat="false" ht="16.55" hidden="false" customHeight="true" outlineLevel="0" collapsed="false">
      <c r="A418" s="52" t="s">
        <v>367</v>
      </c>
      <c r="B418" s="53" t="n">
        <f aca="false">COUNTIFS(individuals!$F:$F,$A418,individuals!$AF:$AF,B$406)</f>
        <v>0</v>
      </c>
      <c r="C418" s="53" t="n">
        <f aca="false">COUNTIFS(individuals!$F:$F,$A418,individuals!$AF:$AF,C$406)</f>
        <v>0</v>
      </c>
      <c r="D418" s="53" t="n">
        <f aca="false">COUNTIFS(individuals!$F:$F,$A418,individuals!$AF:$AF,D$406)</f>
        <v>0</v>
      </c>
      <c r="E418" s="53" t="n">
        <f aca="false">COUNTIFS(individuals!$F:$F,$A418,individuals!$AF:$AF,E$406)</f>
        <v>0</v>
      </c>
      <c r="F418" s="54" t="n">
        <f aca="false">SUM(B418:E418)</f>
        <v>0</v>
      </c>
      <c r="I418" s="50"/>
      <c r="J418" s="50"/>
      <c r="K418" s="50"/>
      <c r="L418" s="50"/>
      <c r="M418" s="50"/>
      <c r="N418" s="50"/>
      <c r="O418" s="50"/>
      <c r="P418" s="50"/>
      <c r="Q418" s="50"/>
      <c r="R418" s="50"/>
      <c r="S418" s="50"/>
      <c r="T418" s="50"/>
      <c r="U418" s="50"/>
      <c r="V418" s="50"/>
      <c r="W418" s="50"/>
      <c r="X418" s="50"/>
      <c r="Y418" s="50"/>
      <c r="Z418" s="50"/>
      <c r="AA418" s="50"/>
      <c r="AB418" s="50"/>
      <c r="AC418" s="50"/>
      <c r="AD418" s="50"/>
      <c r="AE418" s="50"/>
    </row>
    <row r="419" customFormat="false" ht="16.55" hidden="false" customHeight="true" outlineLevel="0" collapsed="false">
      <c r="A419" s="52" t="s">
        <v>61</v>
      </c>
      <c r="B419" s="53" t="n">
        <f aca="false">COUNTIFS(individuals!$F:$F,$A419,individuals!$AF:$AF,B$406)</f>
        <v>2</v>
      </c>
      <c r="C419" s="53" t="n">
        <f aca="false">COUNTIFS(individuals!$F:$F,$A419,individuals!$AF:$AF,C$406)</f>
        <v>1</v>
      </c>
      <c r="D419" s="53" t="n">
        <f aca="false">COUNTIFS(individuals!$F:$F,$A419,individuals!$AF:$AF,D$406)</f>
        <v>7</v>
      </c>
      <c r="E419" s="53" t="n">
        <f aca="false">COUNTIFS(individuals!$F:$F,$A419,individuals!$AF:$AF,E$406)</f>
        <v>3</v>
      </c>
      <c r="F419" s="54" t="n">
        <f aca="false">SUM(B419:E419)</f>
        <v>13</v>
      </c>
      <c r="I419" s="50"/>
      <c r="J419" s="50"/>
      <c r="K419" s="50"/>
      <c r="L419" s="50"/>
      <c r="M419" s="50"/>
      <c r="N419" s="50"/>
      <c r="O419" s="50"/>
      <c r="P419" s="50"/>
      <c r="Q419" s="50"/>
      <c r="R419" s="50"/>
      <c r="S419" s="50"/>
      <c r="T419" s="50"/>
      <c r="U419" s="50"/>
      <c r="V419" s="50"/>
      <c r="W419" s="50"/>
      <c r="X419" s="50"/>
      <c r="Y419" s="50"/>
      <c r="Z419" s="50"/>
      <c r="AA419" s="50"/>
      <c r="AB419" s="50"/>
      <c r="AC419" s="50"/>
      <c r="AD419" s="50"/>
      <c r="AE419" s="50"/>
    </row>
    <row r="420" customFormat="false" ht="16.55" hidden="false" customHeight="true" outlineLevel="0" collapsed="false">
      <c r="A420" s="52" t="s">
        <v>329</v>
      </c>
      <c r="B420" s="53" t="n">
        <f aca="false">COUNTIFS(individuals!$F:$F,$A420,individuals!$AF:$AF,B$406)</f>
        <v>0</v>
      </c>
      <c r="C420" s="53" t="n">
        <f aca="false">COUNTIFS(individuals!$F:$F,$A420,individuals!$AF:$AF,C$406)</f>
        <v>0</v>
      </c>
      <c r="D420" s="53" t="n">
        <f aca="false">COUNTIFS(individuals!$F:$F,$A420,individuals!$AF:$AF,D$406)</f>
        <v>1</v>
      </c>
      <c r="E420" s="53" t="n">
        <f aca="false">COUNTIFS(individuals!$F:$F,$A420,individuals!$AF:$AF,E$406)</f>
        <v>1</v>
      </c>
      <c r="F420" s="54" t="n">
        <f aca="false">SUM(B420:E420)</f>
        <v>2</v>
      </c>
      <c r="I420" s="50"/>
      <c r="J420" s="50"/>
      <c r="K420" s="50"/>
      <c r="L420" s="50"/>
      <c r="M420" s="50"/>
      <c r="N420" s="50"/>
      <c r="O420" s="50"/>
      <c r="P420" s="50"/>
      <c r="Q420" s="50"/>
      <c r="R420" s="50"/>
      <c r="S420" s="50"/>
      <c r="T420" s="50"/>
      <c r="U420" s="50"/>
      <c r="V420" s="50"/>
      <c r="W420" s="50"/>
      <c r="X420" s="50"/>
      <c r="Y420" s="50"/>
      <c r="Z420" s="50"/>
      <c r="AA420" s="50"/>
      <c r="AB420" s="50"/>
      <c r="AC420" s="50"/>
      <c r="AD420" s="50"/>
      <c r="AE420" s="50"/>
    </row>
    <row r="421" customFormat="false" ht="16.55" hidden="false" customHeight="true" outlineLevel="0" collapsed="false">
      <c r="A421" s="52" t="s">
        <v>679</v>
      </c>
      <c r="B421" s="53" t="n">
        <f aca="false">COUNTIFS(individuals!$F:$F,$A421,individuals!$AF:$AF,B$406)</f>
        <v>0</v>
      </c>
      <c r="C421" s="53" t="n">
        <f aca="false">COUNTIFS(individuals!$F:$F,$A421,individuals!$AF:$AF,C$406)</f>
        <v>0</v>
      </c>
      <c r="D421" s="53" t="n">
        <f aca="false">COUNTIFS(individuals!$F:$F,$A421,individuals!$AF:$AF,D$406)</f>
        <v>1</v>
      </c>
      <c r="E421" s="53" t="n">
        <f aca="false">COUNTIFS(individuals!$F:$F,$A421,individuals!$AF:$AF,E$406)</f>
        <v>0</v>
      </c>
      <c r="F421" s="54" t="n">
        <f aca="false">SUM(B421:E421)</f>
        <v>1</v>
      </c>
      <c r="I421" s="50"/>
      <c r="J421" s="50"/>
      <c r="K421" s="50"/>
      <c r="L421" s="50"/>
      <c r="M421" s="50"/>
      <c r="N421" s="50"/>
      <c r="O421" s="50"/>
      <c r="P421" s="50"/>
      <c r="Q421" s="50"/>
      <c r="R421" s="50"/>
      <c r="S421" s="50"/>
      <c r="T421" s="50"/>
      <c r="U421" s="50"/>
      <c r="V421" s="50"/>
      <c r="W421" s="50"/>
      <c r="X421" s="50"/>
      <c r="Y421" s="50"/>
      <c r="Z421" s="50"/>
      <c r="AA421" s="50"/>
      <c r="AB421" s="50"/>
      <c r="AC421" s="50"/>
      <c r="AD421" s="50"/>
      <c r="AE421" s="50"/>
    </row>
    <row r="422" customFormat="false" ht="16.55" hidden="false" customHeight="true" outlineLevel="0" collapsed="false">
      <c r="A422" s="52" t="s">
        <v>152</v>
      </c>
      <c r="B422" s="53" t="n">
        <f aca="false">COUNTIFS(individuals!$F:$F,$A422,individuals!$AF:$AF,B$406)</f>
        <v>0</v>
      </c>
      <c r="C422" s="53" t="n">
        <f aca="false">COUNTIFS(individuals!$F:$F,$A422,individuals!$AF:$AF,C$406)</f>
        <v>1</v>
      </c>
      <c r="D422" s="53" t="n">
        <f aca="false">COUNTIFS(individuals!$F:$F,$A422,individuals!$AF:$AF,D$406)</f>
        <v>1</v>
      </c>
      <c r="E422" s="53" t="n">
        <f aca="false">COUNTIFS(individuals!$F:$F,$A422,individuals!$AF:$AF,E$406)</f>
        <v>0</v>
      </c>
      <c r="F422" s="54" t="n">
        <f aca="false">SUM(B422:E422)</f>
        <v>2</v>
      </c>
      <c r="I422" s="50"/>
      <c r="J422" s="50"/>
      <c r="K422" s="50"/>
      <c r="L422" s="50"/>
      <c r="M422" s="50"/>
      <c r="N422" s="50"/>
      <c r="O422" s="50"/>
      <c r="P422" s="50"/>
      <c r="Q422" s="50"/>
      <c r="R422" s="50"/>
      <c r="S422" s="50"/>
      <c r="T422" s="50"/>
      <c r="U422" s="50"/>
      <c r="V422" s="50"/>
      <c r="W422" s="50"/>
      <c r="X422" s="50"/>
      <c r="Y422" s="50"/>
      <c r="Z422" s="50"/>
      <c r="AA422" s="50"/>
      <c r="AB422" s="50"/>
      <c r="AC422" s="50"/>
      <c r="AD422" s="50"/>
      <c r="AE422" s="50"/>
    </row>
    <row r="423" customFormat="false" ht="16.55" hidden="false" customHeight="true" outlineLevel="0" collapsed="false">
      <c r="A423" s="52" t="s">
        <v>246</v>
      </c>
      <c r="B423" s="53" t="n">
        <f aca="false">COUNTIFS(individuals!$F:$F,$A423,individuals!$AF:$AF,B$406)</f>
        <v>0</v>
      </c>
      <c r="C423" s="53" t="n">
        <f aca="false">COUNTIFS(individuals!$F:$F,$A423,individuals!$AF:$AF,C$406)</f>
        <v>1</v>
      </c>
      <c r="D423" s="53" t="n">
        <f aca="false">COUNTIFS(individuals!$F:$F,$A423,individuals!$AF:$AF,D$406)</f>
        <v>1</v>
      </c>
      <c r="E423" s="53" t="n">
        <f aca="false">COUNTIFS(individuals!$F:$F,$A423,individuals!$AF:$AF,E$406)</f>
        <v>0</v>
      </c>
      <c r="F423" s="54" t="n">
        <f aca="false">SUM(B423:E423)</f>
        <v>2</v>
      </c>
      <c r="I423" s="50"/>
      <c r="J423" s="50"/>
      <c r="K423" s="50"/>
      <c r="L423" s="50"/>
      <c r="M423" s="50"/>
      <c r="N423" s="50"/>
      <c r="O423" s="50"/>
      <c r="P423" s="50"/>
      <c r="Q423" s="50"/>
      <c r="R423" s="50"/>
      <c r="S423" s="50"/>
      <c r="T423" s="50"/>
      <c r="U423" s="50"/>
      <c r="V423" s="50"/>
      <c r="W423" s="50"/>
      <c r="X423" s="50"/>
      <c r="Y423" s="50"/>
      <c r="Z423" s="50"/>
      <c r="AA423" s="50"/>
      <c r="AB423" s="50"/>
      <c r="AC423" s="50"/>
      <c r="AD423" s="50"/>
      <c r="AE423" s="50"/>
    </row>
    <row r="424" customFormat="false" ht="16.55" hidden="false" customHeight="true" outlineLevel="0" collapsed="false">
      <c r="A424" s="52" t="s">
        <v>308</v>
      </c>
      <c r="B424" s="53" t="n">
        <f aca="false">COUNTIFS(individuals!$F:$F,$A424,individuals!$AF:$AF,B$406)</f>
        <v>0</v>
      </c>
      <c r="C424" s="53" t="n">
        <f aca="false">COUNTIFS(individuals!$F:$F,$A424,individuals!$AF:$AF,C$406)</f>
        <v>0</v>
      </c>
      <c r="D424" s="53" t="n">
        <f aca="false">COUNTIFS(individuals!$F:$F,$A424,individuals!$AF:$AF,D$406)</f>
        <v>0</v>
      </c>
      <c r="E424" s="53" t="n">
        <f aca="false">COUNTIFS(individuals!$F:$F,$A424,individuals!$AF:$AF,E$406)</f>
        <v>0</v>
      </c>
      <c r="F424" s="54" t="n">
        <f aca="false">SUM(B424:E424)</f>
        <v>0</v>
      </c>
      <c r="I424" s="50"/>
      <c r="J424" s="50"/>
      <c r="K424" s="50"/>
      <c r="L424" s="50"/>
      <c r="M424" s="50"/>
      <c r="N424" s="50"/>
      <c r="O424" s="50"/>
      <c r="P424" s="50"/>
      <c r="Q424" s="50"/>
      <c r="R424" s="50"/>
      <c r="S424" s="50"/>
      <c r="T424" s="50"/>
      <c r="U424" s="50"/>
      <c r="V424" s="50"/>
      <c r="W424" s="50"/>
      <c r="X424" s="50"/>
      <c r="Y424" s="50"/>
      <c r="Z424" s="50"/>
      <c r="AA424" s="50"/>
      <c r="AB424" s="50"/>
      <c r="AC424" s="50"/>
      <c r="AD424" s="50"/>
      <c r="AE424" s="50"/>
    </row>
    <row r="425" customFormat="false" ht="16.55" hidden="false" customHeight="true" outlineLevel="0" collapsed="false">
      <c r="A425" s="52" t="s">
        <v>1158</v>
      </c>
      <c r="B425" s="53" t="n">
        <f aca="false">COUNTIFS(individuals!$F:$F,$A425,individuals!$AF:$AF,B$406)</f>
        <v>2</v>
      </c>
      <c r="C425" s="53" t="n">
        <f aca="false">COUNTIFS(individuals!$F:$F,$A425,individuals!$AF:$AF,C$406)</f>
        <v>0</v>
      </c>
      <c r="D425" s="53" t="n">
        <f aca="false">COUNTIFS(individuals!$F:$F,$A425,individuals!$AF:$AF,D$406)</f>
        <v>0</v>
      </c>
      <c r="E425" s="53" t="n">
        <f aca="false">COUNTIFS(individuals!$F:$F,$A425,individuals!$AF:$AF,E$406)</f>
        <v>0</v>
      </c>
      <c r="F425" s="54" t="n">
        <f aca="false">SUM(B425:E425)</f>
        <v>2</v>
      </c>
      <c r="I425" s="50"/>
      <c r="J425" s="50"/>
      <c r="K425" s="50"/>
      <c r="L425" s="50"/>
      <c r="M425" s="50"/>
      <c r="N425" s="50"/>
      <c r="O425" s="50"/>
      <c r="P425" s="50"/>
      <c r="Q425" s="50"/>
      <c r="R425" s="50"/>
      <c r="S425" s="50"/>
      <c r="T425" s="50"/>
      <c r="U425" s="50"/>
      <c r="V425" s="50"/>
      <c r="W425" s="50"/>
      <c r="X425" s="50"/>
      <c r="Y425" s="50"/>
      <c r="Z425" s="50"/>
      <c r="AA425" s="50"/>
      <c r="AB425" s="50"/>
      <c r="AC425" s="50"/>
      <c r="AD425" s="50"/>
      <c r="AE425" s="50"/>
    </row>
    <row r="426" customFormat="false" ht="16.55" hidden="false" customHeight="true" outlineLevel="0" collapsed="false">
      <c r="A426" s="52" t="s">
        <v>224</v>
      </c>
      <c r="B426" s="53" t="n">
        <f aca="false">COUNTIFS(individuals!$F:$F,$A426,individuals!$AF:$AF,B$406)</f>
        <v>0</v>
      </c>
      <c r="C426" s="53" t="n">
        <f aca="false">COUNTIFS(individuals!$F:$F,$A426,individuals!$AF:$AF,C$406)</f>
        <v>0</v>
      </c>
      <c r="D426" s="53" t="n">
        <f aca="false">COUNTIFS(individuals!$F:$F,$A426,individuals!$AF:$AF,D$406)</f>
        <v>1</v>
      </c>
      <c r="E426" s="53" t="n">
        <f aca="false">COUNTIFS(individuals!$F:$F,$A426,individuals!$AF:$AF,E$406)</f>
        <v>0</v>
      </c>
      <c r="F426" s="54" t="n">
        <f aca="false">SUM(B426:E426)</f>
        <v>1</v>
      </c>
      <c r="I426" s="50"/>
      <c r="J426" s="50"/>
      <c r="K426" s="50"/>
      <c r="L426" s="50"/>
      <c r="M426" s="50"/>
      <c r="N426" s="50"/>
      <c r="O426" s="50"/>
      <c r="P426" s="50"/>
      <c r="Q426" s="50"/>
      <c r="R426" s="50"/>
      <c r="S426" s="50"/>
      <c r="T426" s="50"/>
      <c r="U426" s="50"/>
      <c r="V426" s="50"/>
      <c r="W426" s="50"/>
      <c r="X426" s="50"/>
      <c r="Y426" s="50"/>
      <c r="Z426" s="50"/>
      <c r="AA426" s="50"/>
      <c r="AB426" s="50"/>
      <c r="AC426" s="50"/>
      <c r="AD426" s="50"/>
      <c r="AE426" s="50"/>
    </row>
    <row r="427" customFormat="false" ht="16.55" hidden="false" customHeight="true" outlineLevel="0" collapsed="false">
      <c r="A427" s="52" t="s">
        <v>601</v>
      </c>
      <c r="B427" s="53" t="n">
        <f aca="false">COUNTIFS(individuals!$F:$F,$A427,individuals!$AF:$AF,B$406)</f>
        <v>0</v>
      </c>
      <c r="C427" s="53" t="n">
        <f aca="false">COUNTIFS(individuals!$F:$F,$A427,individuals!$AF:$AF,C$406)</f>
        <v>0</v>
      </c>
      <c r="D427" s="53" t="n">
        <f aca="false">COUNTIFS(individuals!$F:$F,$A427,individuals!$AF:$AF,D$406)</f>
        <v>0</v>
      </c>
      <c r="E427" s="53" t="n">
        <f aca="false">COUNTIFS(individuals!$F:$F,$A427,individuals!$AF:$AF,E$406)</f>
        <v>0</v>
      </c>
      <c r="F427" s="54" t="n">
        <f aca="false">SUM(B427:E427)</f>
        <v>0</v>
      </c>
      <c r="I427" s="50"/>
      <c r="J427" s="50"/>
      <c r="K427" s="50"/>
      <c r="L427" s="50"/>
      <c r="M427" s="50"/>
      <c r="N427" s="50"/>
      <c r="O427" s="50"/>
      <c r="P427" s="50"/>
      <c r="Q427" s="50"/>
      <c r="R427" s="50"/>
      <c r="S427" s="50"/>
      <c r="T427" s="50"/>
      <c r="U427" s="50"/>
      <c r="V427" s="50"/>
      <c r="W427" s="50"/>
      <c r="X427" s="50"/>
      <c r="Y427" s="50"/>
      <c r="Z427" s="50"/>
      <c r="AA427" s="50"/>
      <c r="AB427" s="50"/>
      <c r="AC427" s="50"/>
      <c r="AD427" s="50"/>
      <c r="AE427" s="50"/>
    </row>
    <row r="428" customFormat="false" ht="16.55" hidden="false" customHeight="true" outlineLevel="0" collapsed="false">
      <c r="A428" s="52" t="s">
        <v>181</v>
      </c>
      <c r="B428" s="53" t="n">
        <f aca="false">COUNTIFS(individuals!$F:$F,$A428,individuals!$AF:$AF,B$406)</f>
        <v>1</v>
      </c>
      <c r="C428" s="53" t="n">
        <f aca="false">COUNTIFS(individuals!$F:$F,$A428,individuals!$AF:$AF,C$406)</f>
        <v>0</v>
      </c>
      <c r="D428" s="53" t="n">
        <f aca="false">COUNTIFS(individuals!$F:$F,$A428,individuals!$AF:$AF,D$406)</f>
        <v>1</v>
      </c>
      <c r="E428" s="53" t="n">
        <f aca="false">COUNTIFS(individuals!$F:$F,$A428,individuals!$AF:$AF,E$406)</f>
        <v>0</v>
      </c>
      <c r="F428" s="54" t="n">
        <f aca="false">SUM(B428:E428)</f>
        <v>2</v>
      </c>
      <c r="I428" s="50"/>
      <c r="J428" s="50"/>
      <c r="K428" s="50"/>
      <c r="L428" s="50"/>
      <c r="M428" s="50"/>
      <c r="N428" s="50"/>
      <c r="O428" s="50"/>
      <c r="P428" s="50"/>
      <c r="Q428" s="50"/>
      <c r="R428" s="50"/>
      <c r="S428" s="50"/>
      <c r="T428" s="50"/>
      <c r="U428" s="50"/>
      <c r="V428" s="50"/>
      <c r="W428" s="50"/>
      <c r="X428" s="50"/>
      <c r="Y428" s="50"/>
      <c r="Z428" s="50"/>
      <c r="AA428" s="50"/>
      <c r="AB428" s="50"/>
      <c r="AC428" s="50"/>
      <c r="AD428" s="50"/>
      <c r="AE428" s="50"/>
    </row>
    <row r="429" customFormat="false" ht="16.55" hidden="false" customHeight="true" outlineLevel="0" collapsed="false">
      <c r="A429" s="52" t="s">
        <v>2995</v>
      </c>
      <c r="B429" s="54" t="n">
        <f aca="false">SUM(B407:B428)</f>
        <v>6</v>
      </c>
      <c r="C429" s="54" t="n">
        <f aca="false">SUM(C407:C428)</f>
        <v>7</v>
      </c>
      <c r="D429" s="54" t="n">
        <f aca="false">SUM(D407:D428)</f>
        <v>25</v>
      </c>
      <c r="E429" s="54" t="n">
        <f aca="false">SUM(E407:E428)</f>
        <v>8</v>
      </c>
      <c r="F429" s="54" t="n">
        <f aca="false">SUM(B429:E429)</f>
        <v>46</v>
      </c>
      <c r="I429" s="50"/>
      <c r="J429" s="50"/>
      <c r="K429" s="50"/>
      <c r="L429" s="50"/>
      <c r="M429" s="50"/>
      <c r="N429" s="50"/>
      <c r="O429" s="50"/>
      <c r="P429" s="50"/>
      <c r="Q429" s="50"/>
      <c r="R429" s="50"/>
      <c r="S429" s="50"/>
      <c r="T429" s="50"/>
      <c r="U429" s="50"/>
      <c r="V429" s="50"/>
      <c r="W429" s="50"/>
      <c r="X429" s="50"/>
      <c r="Y429" s="50"/>
      <c r="Z429" s="50"/>
      <c r="AA429" s="50"/>
      <c r="AB429" s="50"/>
      <c r="AC429" s="50"/>
      <c r="AD429" s="50"/>
      <c r="AE429" s="50"/>
    </row>
    <row r="430" customFormat="false" ht="16.55" hidden="false" customHeight="true" outlineLevel="0" collapsed="false">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c r="AD430" s="50"/>
      <c r="AE430" s="50"/>
    </row>
    <row r="431" customFormat="false" ht="16.55" hidden="false" customHeight="true" outlineLevel="0" collapsed="false">
      <c r="G431" s="50"/>
      <c r="H431" s="50"/>
      <c r="I431" s="50"/>
      <c r="J431" s="50"/>
      <c r="K431" s="50"/>
      <c r="L431" s="50"/>
      <c r="M431" s="50"/>
      <c r="N431" s="50"/>
      <c r="O431" s="50"/>
      <c r="P431" s="50"/>
      <c r="Q431" s="50"/>
      <c r="R431" s="50"/>
      <c r="S431" s="50"/>
      <c r="T431" s="50"/>
      <c r="U431" s="50"/>
      <c r="V431" s="50"/>
      <c r="W431" s="50"/>
      <c r="X431" s="50"/>
      <c r="Y431" s="50"/>
      <c r="Z431" s="50"/>
      <c r="AA431" s="50"/>
      <c r="AB431" s="50"/>
      <c r="AC431" s="50"/>
      <c r="AD431" s="50"/>
      <c r="AE431" s="50"/>
    </row>
    <row r="432" customFormat="false" ht="16.55" hidden="false" customHeight="true" outlineLevel="0" collapsed="false">
      <c r="A432" s="49" t="s">
        <v>2993</v>
      </c>
      <c r="B432" s="49"/>
      <c r="C432" s="49"/>
      <c r="D432" s="49"/>
      <c r="E432" s="49"/>
      <c r="F432" s="49"/>
      <c r="G432" s="49"/>
      <c r="H432" s="68"/>
      <c r="I432" s="68"/>
      <c r="J432" s="68"/>
      <c r="K432" s="68"/>
      <c r="L432" s="68"/>
      <c r="M432" s="50"/>
      <c r="N432" s="50"/>
      <c r="O432" s="50"/>
      <c r="P432" s="50"/>
      <c r="Q432" s="50"/>
      <c r="R432" s="50"/>
      <c r="S432" s="50"/>
      <c r="T432" s="50"/>
      <c r="U432" s="50"/>
      <c r="V432" s="50"/>
      <c r="W432" s="50"/>
      <c r="X432" s="50"/>
      <c r="Y432" s="50"/>
      <c r="Z432" s="50"/>
      <c r="AA432" s="50"/>
      <c r="AB432" s="50"/>
      <c r="AC432" s="50"/>
      <c r="AD432" s="50"/>
      <c r="AE432" s="50"/>
    </row>
    <row r="433" customFormat="false" ht="16.55" hidden="false" customHeight="true" outlineLevel="0" collapsed="false">
      <c r="A433" s="71" t="s">
        <v>3030</v>
      </c>
      <c r="B433" s="71"/>
      <c r="C433" s="71"/>
      <c r="D433" s="71"/>
      <c r="E433" s="71"/>
      <c r="F433" s="71"/>
      <c r="G433" s="71"/>
      <c r="J433" s="50"/>
      <c r="K433" s="50"/>
      <c r="L433" s="50"/>
      <c r="M433" s="50"/>
      <c r="N433" s="50"/>
      <c r="O433" s="50"/>
      <c r="P433" s="50"/>
      <c r="Q433" s="50"/>
      <c r="R433" s="50"/>
      <c r="S433" s="50"/>
      <c r="T433" s="50"/>
      <c r="U433" s="50"/>
      <c r="V433" s="50"/>
      <c r="W433" s="50"/>
      <c r="X433" s="50"/>
      <c r="Y433" s="50"/>
      <c r="Z433" s="50"/>
      <c r="AA433" s="50"/>
      <c r="AB433" s="50"/>
      <c r="AC433" s="50"/>
      <c r="AD433" s="50"/>
      <c r="AE433" s="50"/>
    </row>
    <row r="434" customFormat="false" ht="16.55" hidden="false" customHeight="true" outlineLevel="0" collapsed="false">
      <c r="A434" s="52" t="s">
        <v>21</v>
      </c>
      <c r="B434" s="52" t="s">
        <v>159</v>
      </c>
      <c r="C434" s="52" t="s">
        <v>157</v>
      </c>
      <c r="D434" s="57" t="s">
        <v>99</v>
      </c>
      <c r="E434" s="57" t="s">
        <v>630</v>
      </c>
      <c r="F434" s="52" t="s">
        <v>72</v>
      </c>
      <c r="G434" s="52" t="s">
        <v>2995</v>
      </c>
      <c r="J434" s="50"/>
      <c r="K434" s="50"/>
      <c r="L434" s="50"/>
      <c r="M434" s="50"/>
      <c r="N434" s="50"/>
      <c r="O434" s="50"/>
      <c r="P434" s="50"/>
      <c r="Q434" s="50"/>
      <c r="R434" s="50"/>
      <c r="S434" s="50"/>
      <c r="T434" s="50"/>
      <c r="U434" s="50"/>
      <c r="V434" s="50"/>
      <c r="W434" s="50"/>
      <c r="X434" s="50"/>
      <c r="Y434" s="50"/>
      <c r="Z434" s="50"/>
      <c r="AA434" s="50"/>
      <c r="AB434" s="50"/>
      <c r="AC434" s="50"/>
      <c r="AD434" s="50"/>
      <c r="AE434" s="50"/>
    </row>
    <row r="435" customFormat="false" ht="16.55" hidden="false" customHeight="true" outlineLevel="0" collapsed="false">
      <c r="A435" s="52" t="s">
        <v>1062</v>
      </c>
      <c r="B435" s="53" t="n">
        <f aca="false">COUNTIFS(individuals!$F:$F,$A435,individuals!$U:$U,B$434)</f>
        <v>0</v>
      </c>
      <c r="C435" s="53" t="n">
        <f aca="false">COUNTIFS(individuals!$F:$F,$A435,individuals!$U:$U,C$434)</f>
        <v>0</v>
      </c>
      <c r="D435" s="53" t="n">
        <f aca="false">COUNTIFS(individuals!$F:$F,$A435,individuals!$U:$U,D$434)</f>
        <v>1</v>
      </c>
      <c r="E435" s="53" t="n">
        <f aca="false">COUNTIFS(individuals!$F:$F,$A435,individuals!$U:$U,E$434)</f>
        <v>0</v>
      </c>
      <c r="F435" s="53" t="n">
        <f aca="false">COUNTIFS(individuals!$F:$F,$A435,individuals!$U:$U,F$434)</f>
        <v>1</v>
      </c>
      <c r="G435" s="54" t="n">
        <f aca="false">SUM(B435:F435)</f>
        <v>2</v>
      </c>
      <c r="J435" s="50"/>
      <c r="K435" s="50"/>
      <c r="L435" s="50"/>
      <c r="M435" s="50"/>
      <c r="N435" s="50"/>
      <c r="O435" s="50"/>
      <c r="P435" s="50"/>
      <c r="Q435" s="50"/>
      <c r="R435" s="50"/>
      <c r="S435" s="50"/>
      <c r="T435" s="50"/>
      <c r="U435" s="50"/>
      <c r="V435" s="50"/>
      <c r="W435" s="50"/>
      <c r="X435" s="50"/>
      <c r="Y435" s="50"/>
      <c r="Z435" s="50"/>
      <c r="AA435" s="50"/>
      <c r="AB435" s="50"/>
      <c r="AC435" s="50"/>
      <c r="AD435" s="50"/>
      <c r="AE435" s="50"/>
    </row>
    <row r="436" customFormat="false" ht="16.55" hidden="false" customHeight="true" outlineLevel="0" collapsed="false">
      <c r="A436" s="52" t="s">
        <v>954</v>
      </c>
      <c r="B436" s="53" t="n">
        <f aca="false">COUNTIFS(individuals!$F:$F,$A436,individuals!$U:$U,B$434)</f>
        <v>2</v>
      </c>
      <c r="C436" s="53" t="n">
        <f aca="false">COUNTIFS(individuals!$F:$F,$A436,individuals!$U:$U,C$434)</f>
        <v>0</v>
      </c>
      <c r="D436" s="53" t="n">
        <f aca="false">COUNTIFS(individuals!$F:$F,$A436,individuals!$U:$U,D$434)</f>
        <v>2</v>
      </c>
      <c r="E436" s="53" t="n">
        <f aca="false">COUNTIFS(individuals!$F:$F,$A436,individuals!$U:$U,E$434)</f>
        <v>0</v>
      </c>
      <c r="F436" s="53" t="n">
        <f aca="false">COUNTIFS(individuals!$F:$F,$A436,individuals!$U:$U,F$434)</f>
        <v>1</v>
      </c>
      <c r="G436" s="54" t="n">
        <f aca="false">SUM(B436:F436)</f>
        <v>5</v>
      </c>
      <c r="J436" s="50"/>
      <c r="K436" s="50"/>
      <c r="L436" s="50"/>
      <c r="M436" s="50"/>
      <c r="N436" s="50"/>
      <c r="O436" s="50"/>
      <c r="P436" s="50"/>
      <c r="Q436" s="50"/>
      <c r="R436" s="50"/>
      <c r="S436" s="50"/>
      <c r="T436" s="50"/>
      <c r="U436" s="50"/>
      <c r="V436" s="50"/>
      <c r="W436" s="50"/>
      <c r="X436" s="50"/>
      <c r="Y436" s="50"/>
      <c r="Z436" s="50"/>
      <c r="AA436" s="50"/>
      <c r="AB436" s="50"/>
      <c r="AC436" s="50"/>
      <c r="AD436" s="50"/>
      <c r="AE436" s="50"/>
    </row>
    <row r="437" customFormat="false" ht="16.55" hidden="false" customHeight="true" outlineLevel="0" collapsed="false">
      <c r="A437" s="52" t="s">
        <v>91</v>
      </c>
      <c r="B437" s="53" t="n">
        <f aca="false">COUNTIFS(individuals!$F:$F,$A437,individuals!$U:$U,B$434)</f>
        <v>6</v>
      </c>
      <c r="C437" s="53" t="n">
        <f aca="false">COUNTIFS(individuals!$F:$F,$A437,individuals!$U:$U,C$434)</f>
        <v>4</v>
      </c>
      <c r="D437" s="53" t="n">
        <f aca="false">COUNTIFS(individuals!$F:$F,$A437,individuals!$U:$U,D$434)</f>
        <v>14</v>
      </c>
      <c r="E437" s="53" t="n">
        <f aca="false">COUNTIFS(individuals!$F:$F,$A437,individuals!$U:$U,E$434)</f>
        <v>0</v>
      </c>
      <c r="F437" s="53" t="n">
        <f aca="false">COUNTIFS(individuals!$F:$F,$A437,individuals!$U:$U,F$434)</f>
        <v>1</v>
      </c>
      <c r="G437" s="54" t="n">
        <f aca="false">SUM(B437:F437)</f>
        <v>25</v>
      </c>
      <c r="J437" s="50"/>
      <c r="K437" s="50"/>
      <c r="L437" s="50"/>
      <c r="M437" s="50"/>
      <c r="N437" s="50"/>
      <c r="O437" s="50"/>
      <c r="P437" s="50"/>
      <c r="Q437" s="50"/>
      <c r="R437" s="50"/>
      <c r="S437" s="50"/>
      <c r="T437" s="50"/>
      <c r="U437" s="50"/>
      <c r="V437" s="50"/>
      <c r="W437" s="50"/>
      <c r="X437" s="50"/>
      <c r="Y437" s="50"/>
      <c r="Z437" s="50"/>
      <c r="AA437" s="50"/>
      <c r="AB437" s="50"/>
      <c r="AC437" s="50"/>
      <c r="AD437" s="50"/>
      <c r="AE437" s="50"/>
    </row>
    <row r="438" customFormat="false" ht="16.55" hidden="false" customHeight="true" outlineLevel="0" collapsed="false">
      <c r="A438" s="52" t="s">
        <v>205</v>
      </c>
      <c r="B438" s="53" t="n">
        <f aca="false">COUNTIFS(individuals!$F:$F,$A438,individuals!$U:$U,B$434)</f>
        <v>5</v>
      </c>
      <c r="C438" s="53" t="n">
        <f aca="false">COUNTIFS(individuals!$F:$F,$A438,individuals!$U:$U,C$434)</f>
        <v>2</v>
      </c>
      <c r="D438" s="53" t="n">
        <f aca="false">COUNTIFS(individuals!$F:$F,$A438,individuals!$U:$U,D$434)</f>
        <v>2</v>
      </c>
      <c r="E438" s="53" t="n">
        <f aca="false">COUNTIFS(individuals!$F:$F,$A438,individuals!$U:$U,E$434)</f>
        <v>0</v>
      </c>
      <c r="F438" s="53" t="n">
        <f aca="false">COUNTIFS(individuals!$F:$F,$A438,individuals!$U:$U,F$434)</f>
        <v>0</v>
      </c>
      <c r="G438" s="54" t="n">
        <f aca="false">SUM(B438:F438)</f>
        <v>9</v>
      </c>
      <c r="J438" s="50"/>
      <c r="K438" s="50"/>
      <c r="L438" s="50"/>
      <c r="M438" s="50"/>
      <c r="N438" s="50"/>
      <c r="O438" s="50"/>
      <c r="P438" s="50"/>
      <c r="Q438" s="50"/>
      <c r="R438" s="50"/>
      <c r="S438" s="50"/>
      <c r="T438" s="50"/>
      <c r="U438" s="50"/>
      <c r="V438" s="50"/>
      <c r="W438" s="50"/>
      <c r="X438" s="50"/>
      <c r="Y438" s="50"/>
      <c r="Z438" s="50"/>
      <c r="AA438" s="50"/>
      <c r="AB438" s="50"/>
      <c r="AC438" s="50"/>
      <c r="AD438" s="50"/>
      <c r="AE438" s="50"/>
    </row>
    <row r="439" customFormat="false" ht="16.55" hidden="false" customHeight="true" outlineLevel="0" collapsed="false">
      <c r="A439" s="52" t="s">
        <v>110</v>
      </c>
      <c r="B439" s="53" t="n">
        <f aca="false">COUNTIFS(individuals!$F:$F,$A439,individuals!$U:$U,B$434)</f>
        <v>1</v>
      </c>
      <c r="C439" s="53" t="n">
        <f aca="false">COUNTIFS(individuals!$F:$F,$A439,individuals!$U:$U,C$434)</f>
        <v>1</v>
      </c>
      <c r="D439" s="53" t="n">
        <f aca="false">COUNTIFS(individuals!$F:$F,$A439,individuals!$U:$U,D$434)</f>
        <v>1</v>
      </c>
      <c r="E439" s="53" t="n">
        <f aca="false">COUNTIFS(individuals!$F:$F,$A439,individuals!$U:$U,E$434)</f>
        <v>0</v>
      </c>
      <c r="F439" s="53" t="n">
        <f aca="false">COUNTIFS(individuals!$F:$F,$A439,individuals!$U:$U,F$434)</f>
        <v>0</v>
      </c>
      <c r="G439" s="54" t="n">
        <f aca="false">SUM(B439:F439)</f>
        <v>3</v>
      </c>
      <c r="J439" s="50"/>
      <c r="K439" s="50"/>
      <c r="L439" s="50"/>
      <c r="M439" s="50"/>
      <c r="N439" s="50"/>
      <c r="O439" s="50"/>
      <c r="P439" s="50"/>
      <c r="Q439" s="50"/>
      <c r="R439" s="50"/>
      <c r="S439" s="50"/>
      <c r="T439" s="50"/>
      <c r="U439" s="50"/>
      <c r="V439" s="50"/>
      <c r="W439" s="50"/>
      <c r="X439" s="50"/>
      <c r="Y439" s="50"/>
      <c r="Z439" s="50"/>
      <c r="AA439" s="50"/>
      <c r="AB439" s="50"/>
      <c r="AC439" s="50"/>
      <c r="AD439" s="50"/>
      <c r="AE439" s="50"/>
    </row>
    <row r="440" customFormat="false" ht="16.55" hidden="false" customHeight="true" outlineLevel="0" collapsed="false">
      <c r="A440" s="52" t="s">
        <v>235</v>
      </c>
      <c r="B440" s="53" t="n">
        <f aca="false">COUNTIFS(individuals!$F:$F,$A440,individuals!$U:$U,B$434)</f>
        <v>0</v>
      </c>
      <c r="C440" s="53" t="n">
        <f aca="false">COUNTIFS(individuals!$F:$F,$A440,individuals!$U:$U,C$434)</f>
        <v>2</v>
      </c>
      <c r="D440" s="53" t="n">
        <f aca="false">COUNTIFS(individuals!$F:$F,$A440,individuals!$U:$U,D$434)</f>
        <v>10</v>
      </c>
      <c r="E440" s="53" t="n">
        <f aca="false">COUNTIFS(individuals!$F:$F,$A440,individuals!$U:$U,E$434)</f>
        <v>0</v>
      </c>
      <c r="F440" s="53" t="n">
        <f aca="false">COUNTIFS(individuals!$F:$F,$A440,individuals!$U:$U,F$434)</f>
        <v>0</v>
      </c>
      <c r="G440" s="54" t="n">
        <f aca="false">SUM(B440:F440)</f>
        <v>12</v>
      </c>
      <c r="J440" s="50"/>
      <c r="K440" s="50"/>
      <c r="L440" s="50"/>
      <c r="M440" s="50"/>
      <c r="N440" s="50"/>
      <c r="O440" s="50"/>
      <c r="P440" s="50"/>
      <c r="Q440" s="50"/>
      <c r="R440" s="50"/>
      <c r="S440" s="50"/>
      <c r="T440" s="50"/>
      <c r="U440" s="50"/>
      <c r="V440" s="50"/>
      <c r="W440" s="50"/>
      <c r="X440" s="50"/>
      <c r="Y440" s="50"/>
      <c r="Z440" s="50"/>
      <c r="AA440" s="50"/>
      <c r="AB440" s="50"/>
      <c r="AC440" s="50"/>
      <c r="AD440" s="50"/>
      <c r="AE440" s="50"/>
    </row>
    <row r="441" customFormat="false" ht="16.55" hidden="false" customHeight="true" outlineLevel="0" collapsed="false">
      <c r="A441" s="52" t="s">
        <v>129</v>
      </c>
      <c r="B441" s="53" t="n">
        <f aca="false">COUNTIFS(individuals!$F:$F,$A441,individuals!$U:$U,B$434)</f>
        <v>11</v>
      </c>
      <c r="C441" s="53" t="n">
        <f aca="false">COUNTIFS(individuals!$F:$F,$A441,individuals!$U:$U,C$434)</f>
        <v>5</v>
      </c>
      <c r="D441" s="53" t="n">
        <f aca="false">COUNTIFS(individuals!$F:$F,$A441,individuals!$U:$U,D$434)</f>
        <v>30</v>
      </c>
      <c r="E441" s="53" t="n">
        <f aca="false">COUNTIFS(individuals!$F:$F,$A441,individuals!$U:$U,E$434)</f>
        <v>3</v>
      </c>
      <c r="F441" s="53" t="n">
        <f aca="false">COUNTIFS(individuals!$F:$F,$A441,individuals!$U:$U,F$434)</f>
        <v>8</v>
      </c>
      <c r="G441" s="54" t="n">
        <f aca="false">SUM(B441:F441)</f>
        <v>57</v>
      </c>
      <c r="J441" s="50"/>
      <c r="K441" s="50"/>
      <c r="L441" s="50"/>
      <c r="M441" s="50"/>
      <c r="N441" s="50"/>
      <c r="O441" s="50"/>
      <c r="P441" s="50"/>
      <c r="Q441" s="50"/>
      <c r="R441" s="50"/>
      <c r="S441" s="50"/>
      <c r="T441" s="50"/>
      <c r="U441" s="50"/>
      <c r="V441" s="50"/>
      <c r="W441" s="50"/>
      <c r="X441" s="50"/>
      <c r="Y441" s="50"/>
      <c r="Z441" s="50"/>
      <c r="AA441" s="50"/>
      <c r="AB441" s="50"/>
      <c r="AC441" s="50"/>
      <c r="AD441" s="50"/>
      <c r="AE441" s="50"/>
    </row>
    <row r="442" customFormat="false" ht="16.55" hidden="false" customHeight="true" outlineLevel="0" collapsed="false">
      <c r="A442" s="52" t="s">
        <v>818</v>
      </c>
      <c r="B442" s="53" t="n">
        <f aca="false">COUNTIFS(individuals!$F:$F,$A442,individuals!$U:$U,B$434)</f>
        <v>1</v>
      </c>
      <c r="C442" s="53" t="n">
        <f aca="false">COUNTIFS(individuals!$F:$F,$A442,individuals!$U:$U,C$434)</f>
        <v>0</v>
      </c>
      <c r="D442" s="53" t="n">
        <f aca="false">COUNTIFS(individuals!$F:$F,$A442,individuals!$U:$U,D$434)</f>
        <v>5</v>
      </c>
      <c r="E442" s="53" t="n">
        <f aca="false">COUNTIFS(individuals!$F:$F,$A442,individuals!$U:$U,E$434)</f>
        <v>0</v>
      </c>
      <c r="F442" s="53" t="n">
        <f aca="false">COUNTIFS(individuals!$F:$F,$A442,individuals!$U:$U,F$434)</f>
        <v>1</v>
      </c>
      <c r="G442" s="54" t="n">
        <f aca="false">SUM(B442:F442)</f>
        <v>7</v>
      </c>
      <c r="J442" s="50"/>
      <c r="K442" s="50"/>
      <c r="L442" s="50"/>
      <c r="M442" s="50"/>
      <c r="N442" s="50"/>
      <c r="O442" s="50"/>
      <c r="P442" s="50"/>
      <c r="Q442" s="50"/>
      <c r="R442" s="50"/>
      <c r="S442" s="50"/>
      <c r="T442" s="50"/>
      <c r="U442" s="50"/>
      <c r="V442" s="50"/>
      <c r="W442" s="50"/>
      <c r="X442" s="50"/>
      <c r="Y442" s="50"/>
      <c r="Z442" s="50"/>
      <c r="AA442" s="50"/>
      <c r="AB442" s="50"/>
      <c r="AC442" s="50"/>
      <c r="AD442" s="50"/>
      <c r="AE442" s="50"/>
    </row>
    <row r="443" customFormat="false" ht="16.55" hidden="false" customHeight="true" outlineLevel="0" collapsed="false">
      <c r="A443" s="52" t="s">
        <v>1365</v>
      </c>
      <c r="B443" s="53" t="n">
        <f aca="false">COUNTIFS(individuals!$F:$F,$A443,individuals!$U:$U,B$434)</f>
        <v>0</v>
      </c>
      <c r="C443" s="53" t="n">
        <f aca="false">COUNTIFS(individuals!$F:$F,$A443,individuals!$U:$U,C$434)</f>
        <v>0</v>
      </c>
      <c r="D443" s="53" t="n">
        <f aca="false">COUNTIFS(individuals!$F:$F,$A443,individuals!$U:$U,D$434)</f>
        <v>4</v>
      </c>
      <c r="E443" s="53" t="n">
        <f aca="false">COUNTIFS(individuals!$F:$F,$A443,individuals!$U:$U,E$434)</f>
        <v>0</v>
      </c>
      <c r="F443" s="53" t="n">
        <f aca="false">COUNTIFS(individuals!$F:$F,$A443,individuals!$U:$U,F$434)</f>
        <v>1</v>
      </c>
      <c r="G443" s="54" t="n">
        <f aca="false">SUM(B443:F443)</f>
        <v>5</v>
      </c>
      <c r="J443" s="50"/>
      <c r="K443" s="50"/>
      <c r="L443" s="50"/>
      <c r="M443" s="50"/>
      <c r="N443" s="50"/>
      <c r="O443" s="50"/>
      <c r="P443" s="50"/>
      <c r="Q443" s="50"/>
      <c r="R443" s="50"/>
      <c r="S443" s="50"/>
      <c r="T443" s="50"/>
      <c r="U443" s="50"/>
      <c r="V443" s="50"/>
      <c r="W443" s="50"/>
      <c r="X443" s="50"/>
      <c r="Y443" s="50"/>
      <c r="Z443" s="50"/>
      <c r="AA443" s="50"/>
      <c r="AB443" s="50"/>
      <c r="AC443" s="50"/>
      <c r="AD443" s="50"/>
      <c r="AE443" s="50"/>
    </row>
    <row r="444" customFormat="false" ht="16.55" hidden="false" customHeight="true" outlineLevel="0" collapsed="false">
      <c r="A444" s="52" t="s">
        <v>501</v>
      </c>
      <c r="B444" s="53" t="n">
        <f aca="false">COUNTIFS(individuals!$F:$F,$A444,individuals!$U:$U,B$434)</f>
        <v>4</v>
      </c>
      <c r="C444" s="53" t="n">
        <f aca="false">COUNTIFS(individuals!$F:$F,$A444,individuals!$U:$U,C$434)</f>
        <v>1</v>
      </c>
      <c r="D444" s="53" t="n">
        <f aca="false">COUNTIFS(individuals!$F:$F,$A444,individuals!$U:$U,D$434)</f>
        <v>11</v>
      </c>
      <c r="E444" s="53" t="n">
        <f aca="false">COUNTIFS(individuals!$F:$F,$A444,individuals!$U:$U,E$434)</f>
        <v>0</v>
      </c>
      <c r="F444" s="53" t="n">
        <f aca="false">COUNTIFS(individuals!$F:$F,$A444,individuals!$U:$U,F$434)</f>
        <v>0</v>
      </c>
      <c r="G444" s="54" t="n">
        <f aca="false">SUM(B444:F444)</f>
        <v>16</v>
      </c>
      <c r="J444" s="50"/>
      <c r="K444" s="50"/>
      <c r="L444" s="50"/>
      <c r="M444" s="50"/>
      <c r="N444" s="50"/>
      <c r="O444" s="50"/>
      <c r="P444" s="50"/>
      <c r="Q444" s="50"/>
      <c r="R444" s="50"/>
      <c r="S444" s="50"/>
      <c r="T444" s="50"/>
      <c r="U444" s="50"/>
      <c r="V444" s="50"/>
      <c r="W444" s="50"/>
      <c r="X444" s="50"/>
      <c r="Y444" s="50"/>
      <c r="Z444" s="50"/>
      <c r="AA444" s="50"/>
      <c r="AB444" s="50"/>
      <c r="AC444" s="50"/>
      <c r="AD444" s="50"/>
      <c r="AE444" s="50"/>
    </row>
    <row r="445" customFormat="false" ht="16.55" hidden="false" customHeight="true" outlineLevel="0" collapsed="false">
      <c r="A445" s="52" t="s">
        <v>258</v>
      </c>
      <c r="B445" s="53" t="n">
        <f aca="false">COUNTIFS(individuals!$F:$F,$A445,individuals!$U:$U,B$434)</f>
        <v>1</v>
      </c>
      <c r="C445" s="53" t="n">
        <f aca="false">COUNTIFS(individuals!$F:$F,$A445,individuals!$U:$U,C$434)</f>
        <v>0</v>
      </c>
      <c r="D445" s="53" t="n">
        <f aca="false">COUNTIFS(individuals!$F:$F,$A445,individuals!$U:$U,D$434)</f>
        <v>7</v>
      </c>
      <c r="E445" s="53" t="n">
        <f aca="false">COUNTIFS(individuals!$F:$F,$A445,individuals!$U:$U,E$434)</f>
        <v>0</v>
      </c>
      <c r="F445" s="53" t="n">
        <f aca="false">COUNTIFS(individuals!$F:$F,$A445,individuals!$U:$U,F$434)</f>
        <v>2</v>
      </c>
      <c r="G445" s="54" t="n">
        <f aca="false">SUM(B445:F445)</f>
        <v>10</v>
      </c>
      <c r="J445" s="50"/>
      <c r="K445" s="50"/>
      <c r="L445" s="50"/>
      <c r="M445" s="50"/>
      <c r="N445" s="50"/>
      <c r="O445" s="50"/>
      <c r="P445" s="50"/>
      <c r="Q445" s="50"/>
      <c r="R445" s="50"/>
      <c r="S445" s="50"/>
      <c r="T445" s="50"/>
      <c r="U445" s="50"/>
      <c r="V445" s="50"/>
      <c r="W445" s="50"/>
      <c r="X445" s="50"/>
      <c r="Y445" s="50"/>
      <c r="Z445" s="50"/>
      <c r="AA445" s="50"/>
      <c r="AB445" s="50"/>
      <c r="AC445" s="50"/>
      <c r="AD445" s="50"/>
      <c r="AE445" s="50"/>
    </row>
    <row r="446" customFormat="false" ht="16.55" hidden="false" customHeight="true" outlineLevel="0" collapsed="false">
      <c r="A446" s="52" t="s">
        <v>367</v>
      </c>
      <c r="B446" s="53" t="n">
        <f aca="false">COUNTIFS(individuals!$F:$F,$A446,individuals!$U:$U,B$434)</f>
        <v>1</v>
      </c>
      <c r="C446" s="53" t="n">
        <f aca="false">COUNTIFS(individuals!$F:$F,$A446,individuals!$U:$U,C$434)</f>
        <v>3</v>
      </c>
      <c r="D446" s="53" t="n">
        <f aca="false">COUNTIFS(individuals!$F:$F,$A446,individuals!$U:$U,D$434)</f>
        <v>6</v>
      </c>
      <c r="E446" s="53" t="n">
        <f aca="false">COUNTIFS(individuals!$F:$F,$A446,individuals!$U:$U,E$434)</f>
        <v>0</v>
      </c>
      <c r="F446" s="53" t="n">
        <f aca="false">COUNTIFS(individuals!$F:$F,$A446,individuals!$U:$U,F$434)</f>
        <v>1</v>
      </c>
      <c r="G446" s="54" t="n">
        <f aca="false">SUM(B446:F446)</f>
        <v>11</v>
      </c>
      <c r="J446" s="50"/>
      <c r="K446" s="50"/>
      <c r="L446" s="50"/>
      <c r="M446" s="50"/>
      <c r="N446" s="50"/>
      <c r="O446" s="50"/>
      <c r="P446" s="50"/>
      <c r="Q446" s="50"/>
      <c r="R446" s="50"/>
      <c r="S446" s="50"/>
      <c r="T446" s="50"/>
      <c r="U446" s="50"/>
      <c r="V446" s="50"/>
      <c r="W446" s="50"/>
      <c r="X446" s="50"/>
      <c r="Y446" s="50"/>
      <c r="Z446" s="50"/>
      <c r="AA446" s="50"/>
      <c r="AB446" s="50"/>
      <c r="AC446" s="50"/>
      <c r="AD446" s="50"/>
      <c r="AE446" s="50"/>
    </row>
    <row r="447" customFormat="false" ht="16.55" hidden="false" customHeight="true" outlineLevel="0" collapsed="false">
      <c r="A447" s="52" t="s">
        <v>61</v>
      </c>
      <c r="B447" s="53" t="n">
        <f aca="false">COUNTIFS(individuals!$F:$F,$A447,individuals!$U:$U,B$434)</f>
        <v>15</v>
      </c>
      <c r="C447" s="53" t="n">
        <f aca="false">COUNTIFS(individuals!$F:$F,$A447,individuals!$U:$U,C$434)</f>
        <v>6</v>
      </c>
      <c r="D447" s="53" t="n">
        <f aca="false">COUNTIFS(individuals!$F:$F,$A447,individuals!$U:$U,D$434)</f>
        <v>26</v>
      </c>
      <c r="E447" s="53" t="n">
        <f aca="false">COUNTIFS(individuals!$F:$F,$A447,individuals!$U:$U,E$434)</f>
        <v>0</v>
      </c>
      <c r="F447" s="53" t="n">
        <f aca="false">COUNTIFS(individuals!$F:$F,$A447,individuals!$U:$U,F$434)</f>
        <v>9</v>
      </c>
      <c r="G447" s="54" t="n">
        <f aca="false">SUM(B447:F447)</f>
        <v>56</v>
      </c>
      <c r="J447" s="50"/>
      <c r="K447" s="50"/>
      <c r="L447" s="50"/>
      <c r="M447" s="50"/>
      <c r="N447" s="50"/>
      <c r="O447" s="50"/>
      <c r="P447" s="50"/>
      <c r="Q447" s="50"/>
      <c r="R447" s="50"/>
      <c r="S447" s="50"/>
      <c r="T447" s="50"/>
      <c r="U447" s="50"/>
      <c r="V447" s="50"/>
      <c r="W447" s="50"/>
      <c r="X447" s="50"/>
      <c r="Y447" s="50"/>
      <c r="Z447" s="50"/>
      <c r="AA447" s="50"/>
      <c r="AB447" s="50"/>
      <c r="AC447" s="50"/>
      <c r="AD447" s="50"/>
      <c r="AE447" s="50"/>
    </row>
    <row r="448" customFormat="false" ht="16.55" hidden="false" customHeight="true" outlineLevel="0" collapsed="false">
      <c r="A448" s="52" t="s">
        <v>329</v>
      </c>
      <c r="B448" s="53" t="n">
        <f aca="false">COUNTIFS(individuals!$F:$F,$A448,individuals!$U:$U,B$434)</f>
        <v>7</v>
      </c>
      <c r="C448" s="53" t="n">
        <f aca="false">COUNTIFS(individuals!$F:$F,$A448,individuals!$U:$U,C$434)</f>
        <v>5</v>
      </c>
      <c r="D448" s="53" t="n">
        <f aca="false">COUNTIFS(individuals!$F:$F,$A448,individuals!$U:$U,D$434)</f>
        <v>11</v>
      </c>
      <c r="E448" s="53" t="n">
        <f aca="false">COUNTIFS(individuals!$F:$F,$A448,individuals!$U:$U,E$434)</f>
        <v>0</v>
      </c>
      <c r="F448" s="53" t="n">
        <f aca="false">COUNTIFS(individuals!$F:$F,$A448,individuals!$U:$U,F$434)</f>
        <v>2</v>
      </c>
      <c r="G448" s="54" t="n">
        <f aca="false">SUM(B448:F448)</f>
        <v>25</v>
      </c>
      <c r="J448" s="50"/>
      <c r="K448" s="50"/>
      <c r="L448" s="50"/>
      <c r="M448" s="50"/>
      <c r="N448" s="50"/>
      <c r="O448" s="50"/>
      <c r="P448" s="50"/>
      <c r="Q448" s="50"/>
      <c r="R448" s="50"/>
      <c r="S448" s="50"/>
      <c r="T448" s="50"/>
      <c r="U448" s="50"/>
      <c r="V448" s="50"/>
      <c r="W448" s="50"/>
      <c r="X448" s="50"/>
      <c r="Y448" s="50"/>
      <c r="Z448" s="50"/>
      <c r="AA448" s="50"/>
      <c r="AB448" s="50"/>
      <c r="AC448" s="50"/>
      <c r="AD448" s="50"/>
      <c r="AE448" s="50"/>
    </row>
    <row r="449" customFormat="false" ht="16.55" hidden="false" customHeight="true" outlineLevel="0" collapsed="false">
      <c r="A449" s="52" t="s">
        <v>679</v>
      </c>
      <c r="B449" s="53" t="n">
        <f aca="false">COUNTIFS(individuals!$F:$F,$A449,individuals!$U:$U,B$434)</f>
        <v>0</v>
      </c>
      <c r="C449" s="53" t="n">
        <f aca="false">COUNTIFS(individuals!$F:$F,$A449,individuals!$U:$U,C$434)</f>
        <v>1</v>
      </c>
      <c r="D449" s="53" t="n">
        <f aca="false">COUNTIFS(individuals!$F:$F,$A449,individuals!$U:$U,D$434)</f>
        <v>5</v>
      </c>
      <c r="E449" s="53" t="n">
        <f aca="false">COUNTIFS(individuals!$F:$F,$A449,individuals!$U:$U,E$434)</f>
        <v>0</v>
      </c>
      <c r="F449" s="53" t="n">
        <f aca="false">COUNTIFS(individuals!$F:$F,$A449,individuals!$U:$U,F$434)</f>
        <v>1</v>
      </c>
      <c r="G449" s="54" t="n">
        <f aca="false">SUM(B449:F449)</f>
        <v>7</v>
      </c>
      <c r="J449" s="50"/>
      <c r="K449" s="50"/>
      <c r="L449" s="50"/>
      <c r="M449" s="50"/>
      <c r="N449" s="50"/>
      <c r="O449" s="50"/>
      <c r="P449" s="50"/>
      <c r="Q449" s="50"/>
      <c r="R449" s="50"/>
      <c r="S449" s="50"/>
      <c r="T449" s="50"/>
      <c r="U449" s="50"/>
      <c r="V449" s="50"/>
      <c r="W449" s="50"/>
      <c r="X449" s="50"/>
      <c r="Y449" s="50"/>
      <c r="Z449" s="50"/>
      <c r="AA449" s="50"/>
      <c r="AB449" s="50"/>
      <c r="AC449" s="50"/>
      <c r="AD449" s="50"/>
      <c r="AE449" s="50"/>
    </row>
    <row r="450" customFormat="false" ht="16.55" hidden="false" customHeight="true" outlineLevel="0" collapsed="false">
      <c r="A450" s="52" t="s">
        <v>152</v>
      </c>
      <c r="B450" s="53" t="n">
        <f aca="false">COUNTIFS(individuals!$F:$F,$A450,individuals!$U:$U,B$434)</f>
        <v>4</v>
      </c>
      <c r="C450" s="53" t="n">
        <f aca="false">COUNTIFS(individuals!$F:$F,$A450,individuals!$U:$U,C$434)</f>
        <v>1</v>
      </c>
      <c r="D450" s="53" t="n">
        <f aca="false">COUNTIFS(individuals!$F:$F,$A450,individuals!$U:$U,D$434)</f>
        <v>18</v>
      </c>
      <c r="E450" s="53" t="n">
        <f aca="false">COUNTIFS(individuals!$F:$F,$A450,individuals!$U:$U,E$434)</f>
        <v>0</v>
      </c>
      <c r="F450" s="53" t="n">
        <f aca="false">COUNTIFS(individuals!$F:$F,$A450,individuals!$U:$U,F$434)</f>
        <v>0</v>
      </c>
      <c r="G450" s="54" t="n">
        <f aca="false">SUM(B450:F450)</f>
        <v>23</v>
      </c>
      <c r="J450" s="50"/>
      <c r="K450" s="50"/>
      <c r="L450" s="50"/>
      <c r="M450" s="50"/>
      <c r="N450" s="50"/>
      <c r="O450" s="50"/>
      <c r="P450" s="50"/>
      <c r="Q450" s="50"/>
      <c r="R450" s="50"/>
      <c r="S450" s="50"/>
      <c r="T450" s="50"/>
      <c r="U450" s="50"/>
      <c r="V450" s="50"/>
      <c r="W450" s="50"/>
      <c r="X450" s="50"/>
      <c r="Y450" s="50"/>
      <c r="Z450" s="50"/>
      <c r="AA450" s="50"/>
      <c r="AB450" s="50"/>
      <c r="AC450" s="50"/>
      <c r="AD450" s="50"/>
      <c r="AE450" s="50"/>
    </row>
    <row r="451" customFormat="false" ht="16.55" hidden="false" customHeight="true" outlineLevel="0" collapsed="false">
      <c r="A451" s="52" t="s">
        <v>246</v>
      </c>
      <c r="B451" s="53" t="n">
        <f aca="false">COUNTIFS(individuals!$F:$F,$A451,individuals!$U:$U,B$434)</f>
        <v>0</v>
      </c>
      <c r="C451" s="53" t="n">
        <f aca="false">COUNTIFS(individuals!$F:$F,$A451,individuals!$U:$U,C$434)</f>
        <v>0</v>
      </c>
      <c r="D451" s="53" t="n">
        <f aca="false">COUNTIFS(individuals!$F:$F,$A451,individuals!$U:$U,D$434)</f>
        <v>6</v>
      </c>
      <c r="E451" s="53" t="n">
        <f aca="false">COUNTIFS(individuals!$F:$F,$A451,individuals!$U:$U,E$434)</f>
        <v>0</v>
      </c>
      <c r="F451" s="53" t="n">
        <f aca="false">COUNTIFS(individuals!$F:$F,$A451,individuals!$U:$U,F$434)</f>
        <v>1</v>
      </c>
      <c r="G451" s="54" t="n">
        <f aca="false">SUM(B451:F451)</f>
        <v>7</v>
      </c>
      <c r="J451" s="50"/>
      <c r="K451" s="50"/>
      <c r="L451" s="50"/>
      <c r="M451" s="50"/>
      <c r="N451" s="50"/>
      <c r="O451" s="50"/>
      <c r="P451" s="50"/>
      <c r="Q451" s="50"/>
      <c r="R451" s="50"/>
      <c r="S451" s="50"/>
      <c r="T451" s="50"/>
      <c r="U451" s="50"/>
      <c r="V451" s="50"/>
      <c r="W451" s="50"/>
      <c r="X451" s="50"/>
      <c r="Y451" s="50"/>
      <c r="Z451" s="50"/>
      <c r="AA451" s="50"/>
      <c r="AB451" s="50"/>
      <c r="AC451" s="50"/>
      <c r="AD451" s="50"/>
      <c r="AE451" s="50"/>
    </row>
    <row r="452" customFormat="false" ht="16.55" hidden="false" customHeight="true" outlineLevel="0" collapsed="false">
      <c r="A452" s="52" t="s">
        <v>308</v>
      </c>
      <c r="B452" s="53" t="n">
        <f aca="false">COUNTIFS(individuals!$F:$F,$A452,individuals!$U:$U,B$434)</f>
        <v>0</v>
      </c>
      <c r="C452" s="53" t="n">
        <f aca="false">COUNTIFS(individuals!$F:$F,$A452,individuals!$U:$U,C$434)</f>
        <v>0</v>
      </c>
      <c r="D452" s="53" t="n">
        <f aca="false">COUNTIFS(individuals!$F:$F,$A452,individuals!$U:$U,D$434)</f>
        <v>5</v>
      </c>
      <c r="E452" s="53" t="n">
        <f aca="false">COUNTIFS(individuals!$F:$F,$A452,individuals!$U:$U,E$434)</f>
        <v>0</v>
      </c>
      <c r="F452" s="53" t="n">
        <f aca="false">COUNTIFS(individuals!$F:$F,$A452,individuals!$U:$U,F$434)</f>
        <v>0</v>
      </c>
      <c r="G452" s="54" t="n">
        <f aca="false">SUM(B452:F452)</f>
        <v>5</v>
      </c>
      <c r="J452" s="50"/>
      <c r="K452" s="50"/>
      <c r="L452" s="50"/>
      <c r="M452" s="50"/>
      <c r="N452" s="50"/>
      <c r="O452" s="50"/>
      <c r="P452" s="50"/>
      <c r="Q452" s="50"/>
      <c r="R452" s="50"/>
      <c r="S452" s="50"/>
      <c r="T452" s="50"/>
      <c r="U452" s="50"/>
      <c r="V452" s="50"/>
      <c r="W452" s="50"/>
      <c r="X452" s="50"/>
      <c r="Y452" s="50"/>
      <c r="Z452" s="50"/>
      <c r="AA452" s="50"/>
      <c r="AB452" s="50"/>
      <c r="AC452" s="50"/>
      <c r="AD452" s="50"/>
      <c r="AE452" s="50"/>
    </row>
    <row r="453" customFormat="false" ht="16.55" hidden="false" customHeight="true" outlineLevel="0" collapsed="false">
      <c r="A453" s="52" t="s">
        <v>1158</v>
      </c>
      <c r="B453" s="53" t="n">
        <f aca="false">COUNTIFS(individuals!$F:$F,$A453,individuals!$U:$U,B$434)</f>
        <v>3</v>
      </c>
      <c r="C453" s="53" t="n">
        <f aca="false">COUNTIFS(individuals!$F:$F,$A453,individuals!$U:$U,C$434)</f>
        <v>2</v>
      </c>
      <c r="D453" s="53" t="n">
        <f aca="false">COUNTIFS(individuals!$F:$F,$A453,individuals!$U:$U,D$434)</f>
        <v>2</v>
      </c>
      <c r="E453" s="53" t="n">
        <f aca="false">COUNTIFS(individuals!$F:$F,$A453,individuals!$U:$U,E$434)</f>
        <v>0</v>
      </c>
      <c r="F453" s="53" t="n">
        <f aca="false">COUNTIFS(individuals!$F:$F,$A453,individuals!$U:$U,F$434)</f>
        <v>1</v>
      </c>
      <c r="G453" s="54" t="n">
        <f aca="false">SUM(B453:F453)</f>
        <v>8</v>
      </c>
      <c r="J453" s="50"/>
      <c r="K453" s="50"/>
      <c r="L453" s="50"/>
      <c r="M453" s="50"/>
      <c r="N453" s="50"/>
      <c r="O453" s="50"/>
      <c r="P453" s="50"/>
      <c r="Q453" s="50"/>
      <c r="R453" s="50"/>
      <c r="S453" s="50"/>
      <c r="T453" s="50"/>
      <c r="U453" s="50"/>
      <c r="V453" s="50"/>
      <c r="W453" s="50"/>
      <c r="X453" s="50"/>
      <c r="Y453" s="50"/>
      <c r="Z453" s="50"/>
      <c r="AA453" s="50"/>
      <c r="AB453" s="50"/>
      <c r="AC453" s="50"/>
      <c r="AD453" s="50"/>
      <c r="AE453" s="50"/>
    </row>
    <row r="454" customFormat="false" ht="16.55" hidden="false" customHeight="true" outlineLevel="0" collapsed="false">
      <c r="A454" s="52" t="s">
        <v>224</v>
      </c>
      <c r="B454" s="53" t="n">
        <f aca="false">COUNTIFS(individuals!$F:$F,$A454,individuals!$U:$U,B$434)</f>
        <v>2</v>
      </c>
      <c r="C454" s="53" t="n">
        <f aca="false">COUNTIFS(individuals!$F:$F,$A454,individuals!$U:$U,C$434)</f>
        <v>2</v>
      </c>
      <c r="D454" s="53" t="n">
        <f aca="false">COUNTIFS(individuals!$F:$F,$A454,individuals!$U:$U,D$434)</f>
        <v>8</v>
      </c>
      <c r="E454" s="53" t="n">
        <f aca="false">COUNTIFS(individuals!$F:$F,$A454,individuals!$U:$U,E$434)</f>
        <v>0</v>
      </c>
      <c r="F454" s="53" t="n">
        <f aca="false">COUNTIFS(individuals!$F:$F,$A454,individuals!$U:$U,F$434)</f>
        <v>3</v>
      </c>
      <c r="G454" s="54" t="n">
        <f aca="false">SUM(B454:F454)</f>
        <v>15</v>
      </c>
      <c r="J454" s="50"/>
      <c r="K454" s="50"/>
      <c r="L454" s="50"/>
      <c r="M454" s="50"/>
      <c r="N454" s="50"/>
      <c r="O454" s="50"/>
      <c r="P454" s="50"/>
      <c r="Q454" s="50"/>
      <c r="R454" s="50"/>
      <c r="S454" s="50"/>
      <c r="T454" s="50"/>
      <c r="U454" s="50"/>
      <c r="V454" s="50"/>
      <c r="W454" s="50"/>
      <c r="X454" s="50"/>
      <c r="Y454" s="50"/>
      <c r="Z454" s="50"/>
      <c r="AA454" s="50"/>
      <c r="AB454" s="50"/>
      <c r="AC454" s="50"/>
      <c r="AD454" s="50"/>
      <c r="AE454" s="50"/>
    </row>
    <row r="455" customFormat="false" ht="16.55" hidden="false" customHeight="true" outlineLevel="0" collapsed="false">
      <c r="A455" s="52" t="s">
        <v>601</v>
      </c>
      <c r="B455" s="53" t="n">
        <f aca="false">COUNTIFS(individuals!$F:$F,$A455,individuals!$U:$U,B$434)</f>
        <v>0</v>
      </c>
      <c r="C455" s="53" t="n">
        <f aca="false">COUNTIFS(individuals!$F:$F,$A455,individuals!$U:$U,C$434)</f>
        <v>0</v>
      </c>
      <c r="D455" s="53" t="n">
        <f aca="false">COUNTIFS(individuals!$F:$F,$A455,individuals!$U:$U,D$434)</f>
        <v>8</v>
      </c>
      <c r="E455" s="53" t="n">
        <f aca="false">COUNTIFS(individuals!$F:$F,$A455,individuals!$U:$U,E$434)</f>
        <v>0</v>
      </c>
      <c r="F455" s="53" t="n">
        <f aca="false">COUNTIFS(individuals!$F:$F,$A455,individuals!$U:$U,F$434)</f>
        <v>1</v>
      </c>
      <c r="G455" s="54" t="n">
        <f aca="false">SUM(B455:F455)</f>
        <v>9</v>
      </c>
      <c r="J455" s="50"/>
      <c r="K455" s="50"/>
      <c r="L455" s="50"/>
      <c r="M455" s="50"/>
      <c r="N455" s="50"/>
      <c r="O455" s="50"/>
      <c r="P455" s="50"/>
      <c r="Q455" s="50"/>
      <c r="R455" s="50"/>
      <c r="S455" s="50"/>
      <c r="T455" s="50"/>
      <c r="U455" s="50"/>
      <c r="V455" s="50"/>
      <c r="W455" s="50"/>
      <c r="X455" s="50"/>
      <c r="Y455" s="50"/>
      <c r="Z455" s="50"/>
      <c r="AA455" s="50"/>
      <c r="AB455" s="50"/>
      <c r="AC455" s="50"/>
      <c r="AD455" s="50"/>
      <c r="AE455" s="50"/>
    </row>
    <row r="456" customFormat="false" ht="16.55" hidden="false" customHeight="true" outlineLevel="0" collapsed="false">
      <c r="A456" s="52" t="s">
        <v>181</v>
      </c>
      <c r="B456" s="53" t="n">
        <f aca="false">COUNTIFS(individuals!$F:$F,$A456,individuals!$U:$U,B$434)</f>
        <v>1</v>
      </c>
      <c r="C456" s="53" t="n">
        <f aca="false">COUNTIFS(individuals!$F:$F,$A456,individuals!$U:$U,C$434)</f>
        <v>0</v>
      </c>
      <c r="D456" s="53" t="n">
        <f aca="false">COUNTIFS(individuals!$F:$F,$A456,individuals!$U:$U,D$434)</f>
        <v>6</v>
      </c>
      <c r="E456" s="53" t="n">
        <f aca="false">COUNTIFS(individuals!$F:$F,$A456,individuals!$U:$U,E$434)</f>
        <v>0</v>
      </c>
      <c r="F456" s="53" t="n">
        <f aca="false">COUNTIFS(individuals!$F:$F,$A456,individuals!$U:$U,F$434)</f>
        <v>1</v>
      </c>
      <c r="G456" s="54" t="n">
        <f aca="false">SUM(B456:F456)</f>
        <v>8</v>
      </c>
      <c r="J456" s="50"/>
      <c r="K456" s="50"/>
      <c r="L456" s="50"/>
      <c r="M456" s="50"/>
      <c r="N456" s="50"/>
      <c r="O456" s="50"/>
      <c r="P456" s="50"/>
      <c r="Q456" s="50"/>
      <c r="R456" s="50"/>
      <c r="S456" s="50"/>
      <c r="T456" s="50"/>
      <c r="U456" s="50"/>
      <c r="V456" s="50"/>
      <c r="W456" s="50"/>
      <c r="X456" s="50"/>
      <c r="Y456" s="50"/>
      <c r="Z456" s="50"/>
      <c r="AA456" s="50"/>
      <c r="AB456" s="50"/>
      <c r="AC456" s="50"/>
      <c r="AD456" s="50"/>
      <c r="AE456" s="50"/>
    </row>
    <row r="457" customFormat="false" ht="16.55" hidden="false" customHeight="true" outlineLevel="0" collapsed="false">
      <c r="A457" s="52" t="s">
        <v>2995</v>
      </c>
      <c r="B457" s="54" t="n">
        <f aca="false">SUM(B435:B456)</f>
        <v>64</v>
      </c>
      <c r="C457" s="54" t="n">
        <f aca="false">SUM(C435:C456)</f>
        <v>35</v>
      </c>
      <c r="D457" s="54" t="n">
        <f aca="false">SUM(D435:D456)</f>
        <v>188</v>
      </c>
      <c r="E457" s="54" t="n">
        <f aca="false">SUM(E435:E456)</f>
        <v>3</v>
      </c>
      <c r="F457" s="54" t="n">
        <f aca="false">SUM(F435:F456)</f>
        <v>35</v>
      </c>
      <c r="G457" s="54" t="n">
        <f aca="false">SUM(B457:F457)</f>
        <v>325</v>
      </c>
      <c r="J457" s="50"/>
      <c r="K457" s="50"/>
      <c r="L457" s="50"/>
      <c r="M457" s="50"/>
      <c r="N457" s="50"/>
      <c r="O457" s="50"/>
      <c r="P457" s="50"/>
      <c r="Q457" s="50"/>
      <c r="R457" s="50"/>
      <c r="S457" s="50"/>
      <c r="T457" s="50"/>
      <c r="U457" s="50"/>
      <c r="V457" s="50"/>
      <c r="W457" s="50"/>
      <c r="X457" s="50"/>
      <c r="Y457" s="50"/>
      <c r="Z457" s="50"/>
      <c r="AA457" s="50"/>
      <c r="AB457" s="50"/>
      <c r="AC457" s="50"/>
      <c r="AD457" s="50"/>
      <c r="AE457" s="50"/>
    </row>
    <row r="458" customFormat="false" ht="16.55" hidden="false" customHeight="true" outlineLevel="0" collapsed="false">
      <c r="H458" s="50"/>
      <c r="I458" s="50"/>
      <c r="J458" s="50"/>
      <c r="K458" s="50"/>
      <c r="L458" s="50"/>
      <c r="M458" s="50"/>
      <c r="N458" s="50"/>
      <c r="O458" s="50"/>
      <c r="P458" s="50"/>
      <c r="Q458" s="50"/>
      <c r="R458" s="50"/>
      <c r="S458" s="50"/>
      <c r="T458" s="50"/>
      <c r="U458" s="50"/>
      <c r="V458" s="50"/>
      <c r="W458" s="50"/>
      <c r="X458" s="50"/>
      <c r="Y458" s="50"/>
      <c r="Z458" s="50"/>
      <c r="AA458" s="50"/>
      <c r="AB458" s="50"/>
      <c r="AC458" s="50"/>
      <c r="AD458" s="50"/>
      <c r="AE458" s="50"/>
    </row>
    <row r="459" customFormat="false" ht="16.55" hidden="false" customHeight="true" outlineLevel="0" collapsed="false">
      <c r="H459" s="50"/>
      <c r="I459" s="50"/>
      <c r="J459" s="50"/>
      <c r="K459" s="50"/>
      <c r="L459" s="50"/>
      <c r="M459" s="50"/>
      <c r="N459" s="50"/>
      <c r="O459" s="50"/>
      <c r="P459" s="50"/>
      <c r="Q459" s="50"/>
      <c r="R459" s="50"/>
      <c r="S459" s="50"/>
      <c r="T459" s="50"/>
      <c r="U459" s="50"/>
      <c r="V459" s="50"/>
      <c r="W459" s="50"/>
      <c r="X459" s="50"/>
      <c r="Y459" s="50"/>
      <c r="Z459" s="50"/>
      <c r="AA459" s="50"/>
      <c r="AB459" s="50"/>
      <c r="AC459" s="50"/>
      <c r="AD459" s="50"/>
      <c r="AE459" s="50"/>
    </row>
    <row r="460" customFormat="false" ht="16.55" hidden="false" customHeight="true" outlineLevel="0" collapsed="false">
      <c r="A460" s="59" t="s">
        <v>2993</v>
      </c>
      <c r="B460" s="59"/>
      <c r="C460" s="59"/>
      <c r="D460" s="59"/>
      <c r="E460" s="59"/>
      <c r="F460" s="59"/>
      <c r="G460" s="59"/>
      <c r="H460" s="59"/>
      <c r="I460" s="59"/>
      <c r="J460" s="59"/>
      <c r="K460" s="59"/>
      <c r="L460" s="68"/>
      <c r="M460" s="50"/>
      <c r="N460" s="50"/>
      <c r="O460" s="50"/>
      <c r="P460" s="50"/>
      <c r="Q460" s="50"/>
      <c r="R460" s="50"/>
      <c r="S460" s="50"/>
      <c r="T460" s="50"/>
      <c r="U460" s="50"/>
      <c r="V460" s="50"/>
      <c r="W460" s="50"/>
      <c r="X460" s="50"/>
      <c r="Y460" s="50"/>
      <c r="Z460" s="50"/>
      <c r="AA460" s="50"/>
      <c r="AB460" s="50"/>
      <c r="AC460" s="50"/>
      <c r="AD460" s="50"/>
      <c r="AE460" s="50"/>
    </row>
    <row r="461" customFormat="false" ht="16.55" hidden="false" customHeight="true" outlineLevel="0" collapsed="false">
      <c r="A461" s="72" t="s">
        <v>3031</v>
      </c>
      <c r="B461" s="72"/>
      <c r="C461" s="72"/>
      <c r="D461" s="72"/>
      <c r="E461" s="72"/>
      <c r="F461" s="72"/>
      <c r="G461" s="72"/>
      <c r="H461" s="72"/>
      <c r="I461" s="72"/>
      <c r="J461" s="72"/>
      <c r="K461" s="72"/>
      <c r="M461" s="50"/>
      <c r="N461" s="50"/>
      <c r="O461" s="50"/>
      <c r="P461" s="50"/>
      <c r="Q461" s="50"/>
      <c r="R461" s="50"/>
      <c r="S461" s="50"/>
      <c r="T461" s="50"/>
      <c r="U461" s="50"/>
      <c r="V461" s="50"/>
      <c r="W461" s="50"/>
      <c r="X461" s="50"/>
      <c r="Y461" s="50"/>
      <c r="Z461" s="50"/>
      <c r="AA461" s="50"/>
      <c r="AB461" s="50"/>
      <c r="AC461" s="50"/>
      <c r="AD461" s="50"/>
      <c r="AE461" s="50"/>
    </row>
    <row r="462" customFormat="false" ht="16.55" hidden="false" customHeight="true" outlineLevel="0" collapsed="false">
      <c r="A462" s="61" t="s">
        <v>21</v>
      </c>
      <c r="B462" s="61" t="s">
        <v>324</v>
      </c>
      <c r="C462" s="61" t="s">
        <v>122</v>
      </c>
      <c r="D462" s="61" t="s">
        <v>78</v>
      </c>
      <c r="E462" s="61" t="s">
        <v>436</v>
      </c>
      <c r="F462" s="61" t="s">
        <v>148</v>
      </c>
      <c r="G462" s="61" t="s">
        <v>213</v>
      </c>
      <c r="H462" s="61" t="s">
        <v>362</v>
      </c>
      <c r="I462" s="61" t="s">
        <v>868</v>
      </c>
      <c r="J462" s="61" t="s">
        <v>162</v>
      </c>
      <c r="K462" s="61" t="s">
        <v>2995</v>
      </c>
      <c r="M462" s="50"/>
      <c r="N462" s="50"/>
      <c r="O462" s="50"/>
      <c r="P462" s="50"/>
      <c r="Q462" s="50"/>
      <c r="R462" s="50"/>
      <c r="S462" s="50"/>
      <c r="T462" s="50"/>
      <c r="U462" s="50"/>
      <c r="V462" s="50"/>
      <c r="W462" s="50"/>
      <c r="X462" s="50"/>
      <c r="Y462" s="50"/>
      <c r="Z462" s="50"/>
      <c r="AA462" s="50"/>
      <c r="AB462" s="50"/>
      <c r="AC462" s="50"/>
      <c r="AD462" s="50"/>
      <c r="AE462" s="50"/>
    </row>
    <row r="463" customFormat="false" ht="16.55" hidden="false" customHeight="true" outlineLevel="0" collapsed="false">
      <c r="A463" s="61" t="s">
        <v>1062</v>
      </c>
      <c r="B463" s="63" t="n">
        <f aca="false">COUNTIFS(individuals!$F:$F,$A463,individuals!$AM:$AM,B$462)</f>
        <v>0</v>
      </c>
      <c r="C463" s="63" t="n">
        <f aca="false">COUNTIFS(individuals!$F:$F,$A463,individuals!$AM:$AM,C$462)</f>
        <v>0</v>
      </c>
      <c r="D463" s="63" t="n">
        <f aca="false">COUNTIFS(individuals!$F:$F,$A463,individuals!$AM:$AM,D$462)</f>
        <v>0</v>
      </c>
      <c r="E463" s="63" t="n">
        <f aca="false">COUNTIFS(individuals!$F:$F,$A463,individuals!$AM:$AM,E$462)</f>
        <v>0</v>
      </c>
      <c r="F463" s="63" t="n">
        <f aca="false">COUNTIFS(individuals!$F:$F,$A463,individuals!$AM:$AM,F$462)</f>
        <v>0</v>
      </c>
      <c r="G463" s="63" t="n">
        <f aca="false">COUNTIFS(individuals!$F:$F,$A463,individuals!$AM:$AM,G$462)</f>
        <v>0</v>
      </c>
      <c r="H463" s="63" t="n">
        <f aca="false">COUNTIFS(individuals!$F:$F,$A463,individuals!$AM:$AM,H$462)</f>
        <v>0</v>
      </c>
      <c r="I463" s="63" t="n">
        <f aca="false">COUNTIFS(individuals!$F:$F,$A463,individuals!$AM:$AM,I$462)</f>
        <v>0</v>
      </c>
      <c r="J463" s="63" t="n">
        <f aca="false">COUNTIFS(individuals!$F:$F,$A463,individuals!$AM:$AM,J$462)</f>
        <v>0</v>
      </c>
      <c r="K463" s="64" t="n">
        <f aca="false">SUM(B463:J463)</f>
        <v>0</v>
      </c>
      <c r="M463" s="50"/>
      <c r="N463" s="50"/>
      <c r="O463" s="50"/>
      <c r="P463" s="50"/>
      <c r="Q463" s="50"/>
      <c r="R463" s="50"/>
      <c r="S463" s="50"/>
      <c r="T463" s="50"/>
      <c r="U463" s="50"/>
      <c r="V463" s="50"/>
      <c r="W463" s="50"/>
      <c r="X463" s="50"/>
      <c r="Y463" s="50"/>
      <c r="Z463" s="50"/>
      <c r="AA463" s="50"/>
      <c r="AB463" s="50"/>
      <c r="AC463" s="50"/>
      <c r="AD463" s="50"/>
      <c r="AE463" s="50"/>
    </row>
    <row r="464" customFormat="false" ht="16.55" hidden="false" customHeight="true" outlineLevel="0" collapsed="false">
      <c r="A464" s="61" t="s">
        <v>954</v>
      </c>
      <c r="B464" s="63" t="n">
        <f aca="false">COUNTIFS(individuals!$F:$F,$A464,individuals!$AM:$AM,B$462)</f>
        <v>0</v>
      </c>
      <c r="C464" s="63" t="n">
        <f aca="false">COUNTIFS(individuals!$F:$F,$A464,individuals!$AM:$AM,C$462)</f>
        <v>0</v>
      </c>
      <c r="D464" s="63" t="n">
        <f aca="false">COUNTIFS(individuals!$F:$F,$A464,individuals!$AM:$AM,D$462)</f>
        <v>0</v>
      </c>
      <c r="E464" s="63" t="n">
        <f aca="false">COUNTIFS(individuals!$F:$F,$A464,individuals!$AM:$AM,E$462)</f>
        <v>0</v>
      </c>
      <c r="F464" s="63" t="n">
        <f aca="false">COUNTIFS(individuals!$F:$F,$A464,individuals!$AM:$AM,F$462)</f>
        <v>0</v>
      </c>
      <c r="G464" s="63" t="n">
        <f aca="false">COUNTIFS(individuals!$F:$F,$A464,individuals!$AM:$AM,G$462)</f>
        <v>0</v>
      </c>
      <c r="H464" s="63" t="n">
        <f aca="false">COUNTIFS(individuals!$F:$F,$A464,individuals!$AM:$AM,H$462)</f>
        <v>0</v>
      </c>
      <c r="I464" s="63" t="n">
        <f aca="false">COUNTIFS(individuals!$F:$F,$A464,individuals!$AM:$AM,I$462)</f>
        <v>0</v>
      </c>
      <c r="J464" s="63" t="n">
        <f aca="false">COUNTIFS(individuals!$F:$F,$A464,individuals!$AM:$AM,J$462)</f>
        <v>0</v>
      </c>
      <c r="K464" s="64" t="n">
        <f aca="false">SUM(B464:J464)</f>
        <v>0</v>
      </c>
      <c r="M464" s="50"/>
      <c r="N464" s="50"/>
      <c r="O464" s="50"/>
      <c r="P464" s="50"/>
      <c r="Q464" s="50"/>
      <c r="R464" s="50"/>
      <c r="S464" s="50"/>
      <c r="T464" s="50"/>
      <c r="U464" s="50"/>
      <c r="V464" s="50"/>
      <c r="W464" s="50"/>
      <c r="X464" s="50"/>
      <c r="Y464" s="50"/>
      <c r="Z464" s="50"/>
      <c r="AA464" s="50"/>
      <c r="AB464" s="50"/>
      <c r="AC464" s="50"/>
      <c r="AD464" s="50"/>
      <c r="AE464" s="50"/>
    </row>
    <row r="465" customFormat="false" ht="16.55" hidden="false" customHeight="true" outlineLevel="0" collapsed="false">
      <c r="A465" s="61" t="s">
        <v>91</v>
      </c>
      <c r="B465" s="63" t="n">
        <f aca="false">COUNTIFS(individuals!$F:$F,$A465,individuals!$AM:$AM,B$462)</f>
        <v>0</v>
      </c>
      <c r="C465" s="63" t="n">
        <f aca="false">COUNTIFS(individuals!$F:$F,$A465,individuals!$AM:$AM,C$462)</f>
        <v>0</v>
      </c>
      <c r="D465" s="63" t="n">
        <f aca="false">COUNTIFS(individuals!$F:$F,$A465,individuals!$AM:$AM,D$462)</f>
        <v>1</v>
      </c>
      <c r="E465" s="63" t="n">
        <f aca="false">COUNTIFS(individuals!$F:$F,$A465,individuals!$AM:$AM,E$462)</f>
        <v>0</v>
      </c>
      <c r="F465" s="63" t="n">
        <f aca="false">COUNTIFS(individuals!$F:$F,$A465,individuals!$AM:$AM,F$462)</f>
        <v>0</v>
      </c>
      <c r="G465" s="63" t="n">
        <f aca="false">COUNTIFS(individuals!$F:$F,$A465,individuals!$AM:$AM,G$462)</f>
        <v>0</v>
      </c>
      <c r="H465" s="63" t="n">
        <f aca="false">COUNTIFS(individuals!$F:$F,$A465,individuals!$AM:$AM,H$462)</f>
        <v>0</v>
      </c>
      <c r="I465" s="63" t="n">
        <f aca="false">COUNTIFS(individuals!$F:$F,$A465,individuals!$AM:$AM,I$462)</f>
        <v>0</v>
      </c>
      <c r="J465" s="63" t="n">
        <f aca="false">COUNTIFS(individuals!$F:$F,$A465,individuals!$AM:$AM,J$462)</f>
        <v>1</v>
      </c>
      <c r="K465" s="64" t="n">
        <f aca="false">SUM(B465:J465)</f>
        <v>2</v>
      </c>
      <c r="M465" s="50"/>
      <c r="N465" s="50"/>
      <c r="O465" s="50"/>
      <c r="P465" s="50"/>
      <c r="Q465" s="50"/>
      <c r="R465" s="50"/>
      <c r="S465" s="50"/>
      <c r="T465" s="50"/>
      <c r="U465" s="50"/>
      <c r="V465" s="50"/>
      <c r="W465" s="50"/>
      <c r="X465" s="50"/>
      <c r="Y465" s="50"/>
      <c r="Z465" s="50"/>
      <c r="AA465" s="50"/>
      <c r="AB465" s="50"/>
      <c r="AC465" s="50"/>
      <c r="AD465" s="50"/>
      <c r="AE465" s="50"/>
    </row>
    <row r="466" customFormat="false" ht="16.55" hidden="false" customHeight="true" outlineLevel="0" collapsed="false">
      <c r="A466" s="61" t="s">
        <v>205</v>
      </c>
      <c r="B466" s="63" t="n">
        <f aca="false">COUNTIFS(individuals!$F:$F,$A466,individuals!$AM:$AM,B$462)</f>
        <v>0</v>
      </c>
      <c r="C466" s="63" t="n">
        <f aca="false">COUNTIFS(individuals!$F:$F,$A466,individuals!$AM:$AM,C$462)</f>
        <v>0</v>
      </c>
      <c r="D466" s="63" t="n">
        <f aca="false">COUNTIFS(individuals!$F:$F,$A466,individuals!$AM:$AM,D$462)</f>
        <v>0</v>
      </c>
      <c r="E466" s="63" t="n">
        <f aca="false">COUNTIFS(individuals!$F:$F,$A466,individuals!$AM:$AM,E$462)</f>
        <v>0</v>
      </c>
      <c r="F466" s="63" t="n">
        <f aca="false">COUNTIFS(individuals!$F:$F,$A466,individuals!$AM:$AM,F$462)</f>
        <v>0</v>
      </c>
      <c r="G466" s="63" t="n">
        <f aca="false">COUNTIFS(individuals!$F:$F,$A466,individuals!$AM:$AM,G$462)</f>
        <v>0</v>
      </c>
      <c r="H466" s="63" t="n">
        <f aca="false">COUNTIFS(individuals!$F:$F,$A466,individuals!$AM:$AM,H$462)</f>
        <v>0</v>
      </c>
      <c r="I466" s="63" t="n">
        <f aca="false">COUNTIFS(individuals!$F:$F,$A466,individuals!$AM:$AM,I$462)</f>
        <v>0</v>
      </c>
      <c r="J466" s="63" t="n">
        <f aca="false">COUNTIFS(individuals!$F:$F,$A466,individuals!$AM:$AM,J$462)</f>
        <v>0</v>
      </c>
      <c r="K466" s="64" t="n">
        <f aca="false">SUM(B466:J466)</f>
        <v>0</v>
      </c>
      <c r="M466" s="50"/>
      <c r="N466" s="50"/>
      <c r="O466" s="50"/>
      <c r="P466" s="50"/>
      <c r="Q466" s="50"/>
      <c r="R466" s="50"/>
      <c r="S466" s="50"/>
      <c r="T466" s="50"/>
      <c r="U466" s="50"/>
      <c r="V466" s="50"/>
      <c r="W466" s="50"/>
      <c r="X466" s="50"/>
      <c r="Y466" s="50"/>
      <c r="Z466" s="50"/>
      <c r="AA466" s="50"/>
      <c r="AB466" s="50"/>
      <c r="AC466" s="50"/>
      <c r="AD466" s="50"/>
      <c r="AE466" s="50"/>
    </row>
    <row r="467" customFormat="false" ht="16.55" hidden="false" customHeight="true" outlineLevel="0" collapsed="false">
      <c r="A467" s="61" t="s">
        <v>110</v>
      </c>
      <c r="B467" s="63" t="n">
        <f aca="false">COUNTIFS(individuals!$F:$F,$A467,individuals!$AM:$AM,B$462)</f>
        <v>0</v>
      </c>
      <c r="C467" s="63" t="n">
        <f aca="false">COUNTIFS(individuals!$F:$F,$A467,individuals!$AM:$AM,C$462)</f>
        <v>0</v>
      </c>
      <c r="D467" s="63" t="n">
        <f aca="false">COUNTIFS(individuals!$F:$F,$A467,individuals!$AM:$AM,D$462)</f>
        <v>0</v>
      </c>
      <c r="E467" s="63" t="n">
        <f aca="false">COUNTIFS(individuals!$F:$F,$A467,individuals!$AM:$AM,E$462)</f>
        <v>0</v>
      </c>
      <c r="F467" s="63" t="n">
        <f aca="false">COUNTIFS(individuals!$F:$F,$A467,individuals!$AM:$AM,F$462)</f>
        <v>0</v>
      </c>
      <c r="G467" s="63" t="n">
        <f aca="false">COUNTIFS(individuals!$F:$F,$A467,individuals!$AM:$AM,G$462)</f>
        <v>0</v>
      </c>
      <c r="H467" s="63" t="n">
        <f aca="false">COUNTIFS(individuals!$F:$F,$A467,individuals!$AM:$AM,H$462)</f>
        <v>0</v>
      </c>
      <c r="I467" s="63" t="n">
        <f aca="false">COUNTIFS(individuals!$F:$F,$A467,individuals!$AM:$AM,I$462)</f>
        <v>0</v>
      </c>
      <c r="J467" s="63" t="n">
        <f aca="false">COUNTIFS(individuals!$F:$F,$A467,individuals!$AM:$AM,J$462)</f>
        <v>0</v>
      </c>
      <c r="K467" s="64" t="n">
        <f aca="false">SUM(B467:J467)</f>
        <v>0</v>
      </c>
      <c r="M467" s="50"/>
      <c r="N467" s="50"/>
      <c r="O467" s="50"/>
      <c r="P467" s="50"/>
      <c r="Q467" s="50"/>
      <c r="R467" s="50"/>
      <c r="S467" s="50"/>
      <c r="T467" s="50"/>
      <c r="U467" s="50"/>
      <c r="V467" s="50"/>
      <c r="W467" s="50"/>
      <c r="X467" s="50"/>
      <c r="Y467" s="50"/>
      <c r="Z467" s="50"/>
      <c r="AA467" s="50"/>
      <c r="AB467" s="50"/>
      <c r="AC467" s="50"/>
      <c r="AD467" s="50"/>
      <c r="AE467" s="50"/>
    </row>
    <row r="468" customFormat="false" ht="16.55" hidden="false" customHeight="true" outlineLevel="0" collapsed="false">
      <c r="A468" s="61" t="s">
        <v>235</v>
      </c>
      <c r="B468" s="63" t="n">
        <f aca="false">COUNTIFS(individuals!$F:$F,$A468,individuals!$AM:$AM,B$462)</f>
        <v>0</v>
      </c>
      <c r="C468" s="63" t="n">
        <f aca="false">COUNTIFS(individuals!$F:$F,$A468,individuals!$AM:$AM,C$462)</f>
        <v>0</v>
      </c>
      <c r="D468" s="63" t="n">
        <f aca="false">COUNTIFS(individuals!$F:$F,$A468,individuals!$AM:$AM,D$462)</f>
        <v>0</v>
      </c>
      <c r="E468" s="63" t="n">
        <f aca="false">COUNTIFS(individuals!$F:$F,$A468,individuals!$AM:$AM,E$462)</f>
        <v>0</v>
      </c>
      <c r="F468" s="63" t="n">
        <f aca="false">COUNTIFS(individuals!$F:$F,$A468,individuals!$AM:$AM,F$462)</f>
        <v>0</v>
      </c>
      <c r="G468" s="63" t="n">
        <f aca="false">COUNTIFS(individuals!$F:$F,$A468,individuals!$AM:$AM,G$462)</f>
        <v>0</v>
      </c>
      <c r="H468" s="63" t="n">
        <f aca="false">COUNTIFS(individuals!$F:$F,$A468,individuals!$AM:$AM,H$462)</f>
        <v>0</v>
      </c>
      <c r="I468" s="63" t="n">
        <f aca="false">COUNTIFS(individuals!$F:$F,$A468,individuals!$AM:$AM,I$462)</f>
        <v>0</v>
      </c>
      <c r="J468" s="63" t="n">
        <f aca="false">COUNTIFS(individuals!$F:$F,$A468,individuals!$AM:$AM,J$462)</f>
        <v>0</v>
      </c>
      <c r="K468" s="64" t="n">
        <f aca="false">SUM(B468:J468)</f>
        <v>0</v>
      </c>
      <c r="M468" s="50"/>
      <c r="N468" s="50"/>
      <c r="O468" s="50"/>
      <c r="P468" s="50"/>
      <c r="Q468" s="50"/>
      <c r="R468" s="50"/>
      <c r="S468" s="50"/>
      <c r="T468" s="50"/>
      <c r="U468" s="50"/>
      <c r="V468" s="50"/>
      <c r="W468" s="50"/>
      <c r="X468" s="50"/>
      <c r="Y468" s="50"/>
      <c r="Z468" s="50"/>
      <c r="AA468" s="50"/>
      <c r="AB468" s="50"/>
      <c r="AC468" s="50"/>
      <c r="AD468" s="50"/>
      <c r="AE468" s="50"/>
    </row>
    <row r="469" customFormat="false" ht="16.55" hidden="false" customHeight="true" outlineLevel="0" collapsed="false">
      <c r="A469" s="61" t="s">
        <v>129</v>
      </c>
      <c r="B469" s="63" t="n">
        <f aca="false">COUNTIFS(individuals!$F:$F,$A469,individuals!$AM:$AM,B$462)</f>
        <v>0</v>
      </c>
      <c r="C469" s="63" t="n">
        <f aca="false">COUNTIFS(individuals!$F:$F,$A469,individuals!$AM:$AM,C$462)</f>
        <v>0</v>
      </c>
      <c r="D469" s="63" t="n">
        <f aca="false">COUNTIFS(individuals!$F:$F,$A469,individuals!$AM:$AM,D$462)</f>
        <v>3</v>
      </c>
      <c r="E469" s="63" t="n">
        <f aca="false">COUNTIFS(individuals!$F:$F,$A469,individuals!$AM:$AM,E$462)</f>
        <v>1</v>
      </c>
      <c r="F469" s="63" t="n">
        <f aca="false">COUNTIFS(individuals!$F:$F,$A469,individuals!$AM:$AM,F$462)</f>
        <v>0</v>
      </c>
      <c r="G469" s="63" t="n">
        <f aca="false">COUNTIFS(individuals!$F:$F,$A469,individuals!$AM:$AM,G$462)</f>
        <v>0</v>
      </c>
      <c r="H469" s="63" t="n">
        <f aca="false">COUNTIFS(individuals!$F:$F,$A469,individuals!$AM:$AM,H$462)</f>
        <v>0</v>
      </c>
      <c r="I469" s="63" t="n">
        <f aca="false">COUNTIFS(individuals!$F:$F,$A469,individuals!$AM:$AM,I$462)</f>
        <v>0</v>
      </c>
      <c r="J469" s="63" t="n">
        <f aca="false">COUNTIFS(individuals!$F:$F,$A469,individuals!$AM:$AM,J$462)</f>
        <v>6</v>
      </c>
      <c r="K469" s="64" t="n">
        <f aca="false">SUM(B469:J469)</f>
        <v>10</v>
      </c>
      <c r="M469" s="50"/>
      <c r="N469" s="50"/>
      <c r="O469" s="50"/>
      <c r="P469" s="50"/>
      <c r="Q469" s="50"/>
      <c r="R469" s="50"/>
      <c r="S469" s="50"/>
      <c r="T469" s="50"/>
      <c r="U469" s="50"/>
      <c r="V469" s="50"/>
      <c r="W469" s="50"/>
      <c r="X469" s="50"/>
      <c r="Y469" s="50"/>
      <c r="Z469" s="50"/>
      <c r="AA469" s="50"/>
      <c r="AB469" s="50"/>
      <c r="AC469" s="50"/>
      <c r="AD469" s="50"/>
      <c r="AE469" s="50"/>
    </row>
    <row r="470" customFormat="false" ht="16.55" hidden="false" customHeight="true" outlineLevel="0" collapsed="false">
      <c r="A470" s="61" t="s">
        <v>818</v>
      </c>
      <c r="B470" s="63" t="n">
        <f aca="false">COUNTIFS(individuals!$F:$F,$A470,individuals!$AM:$AM,B$462)</f>
        <v>0</v>
      </c>
      <c r="C470" s="63" t="n">
        <f aca="false">COUNTIFS(individuals!$F:$F,$A470,individuals!$AM:$AM,C$462)</f>
        <v>0</v>
      </c>
      <c r="D470" s="63" t="n">
        <f aca="false">COUNTIFS(individuals!$F:$F,$A470,individuals!$AM:$AM,D$462)</f>
        <v>4</v>
      </c>
      <c r="E470" s="63" t="n">
        <f aca="false">COUNTIFS(individuals!$F:$F,$A470,individuals!$AM:$AM,E$462)</f>
        <v>2</v>
      </c>
      <c r="F470" s="63" t="n">
        <f aca="false">COUNTIFS(individuals!$F:$F,$A470,individuals!$AM:$AM,F$462)</f>
        <v>0</v>
      </c>
      <c r="G470" s="63" t="n">
        <f aca="false">COUNTIFS(individuals!$F:$F,$A470,individuals!$AM:$AM,G$462)</f>
        <v>0</v>
      </c>
      <c r="H470" s="63" t="n">
        <f aca="false">COUNTIFS(individuals!$F:$F,$A470,individuals!$AM:$AM,H$462)</f>
        <v>0</v>
      </c>
      <c r="I470" s="63" t="n">
        <f aca="false">COUNTIFS(individuals!$F:$F,$A470,individuals!$AM:$AM,I$462)</f>
        <v>0</v>
      </c>
      <c r="J470" s="63" t="n">
        <f aca="false">COUNTIFS(individuals!$F:$F,$A470,individuals!$AM:$AM,J$462)</f>
        <v>1</v>
      </c>
      <c r="K470" s="64" t="n">
        <f aca="false">SUM(B470:J470)</f>
        <v>7</v>
      </c>
      <c r="M470" s="50"/>
      <c r="N470" s="50"/>
      <c r="O470" s="50"/>
      <c r="P470" s="50"/>
      <c r="Q470" s="50"/>
      <c r="R470" s="50"/>
      <c r="S470" s="50"/>
      <c r="T470" s="50"/>
      <c r="U470" s="50"/>
      <c r="V470" s="50"/>
      <c r="W470" s="50"/>
      <c r="X470" s="50"/>
      <c r="Y470" s="50"/>
      <c r="Z470" s="50"/>
      <c r="AA470" s="50"/>
      <c r="AB470" s="50"/>
      <c r="AC470" s="50"/>
      <c r="AD470" s="50"/>
      <c r="AE470" s="50"/>
    </row>
    <row r="471" customFormat="false" ht="16.55" hidden="false" customHeight="true" outlineLevel="0" collapsed="false">
      <c r="A471" s="61" t="s">
        <v>1365</v>
      </c>
      <c r="B471" s="63" t="n">
        <f aca="false">COUNTIFS(individuals!$F:$F,$A471,individuals!$AM:$AM,B$462)</f>
        <v>0</v>
      </c>
      <c r="C471" s="63" t="n">
        <f aca="false">COUNTIFS(individuals!$F:$F,$A471,individuals!$AM:$AM,C$462)</f>
        <v>0</v>
      </c>
      <c r="D471" s="63" t="n">
        <f aca="false">COUNTIFS(individuals!$F:$F,$A471,individuals!$AM:$AM,D$462)</f>
        <v>0</v>
      </c>
      <c r="E471" s="63" t="n">
        <f aca="false">COUNTIFS(individuals!$F:$F,$A471,individuals!$AM:$AM,E$462)</f>
        <v>0</v>
      </c>
      <c r="F471" s="63" t="n">
        <f aca="false">COUNTIFS(individuals!$F:$F,$A471,individuals!$AM:$AM,F$462)</f>
        <v>0</v>
      </c>
      <c r="G471" s="63" t="n">
        <f aca="false">COUNTIFS(individuals!$F:$F,$A471,individuals!$AM:$AM,G$462)</f>
        <v>0</v>
      </c>
      <c r="H471" s="63" t="n">
        <f aca="false">COUNTIFS(individuals!$F:$F,$A471,individuals!$AM:$AM,H$462)</f>
        <v>0</v>
      </c>
      <c r="I471" s="63" t="n">
        <f aca="false">COUNTIFS(individuals!$F:$F,$A471,individuals!$AM:$AM,I$462)</f>
        <v>0</v>
      </c>
      <c r="J471" s="63" t="n">
        <f aca="false">COUNTIFS(individuals!$F:$F,$A471,individuals!$AM:$AM,J$462)</f>
        <v>0</v>
      </c>
      <c r="K471" s="64" t="n">
        <f aca="false">SUM(B471:J471)</f>
        <v>0</v>
      </c>
      <c r="M471" s="50"/>
      <c r="N471" s="50"/>
      <c r="O471" s="50"/>
      <c r="P471" s="50"/>
      <c r="Q471" s="50"/>
      <c r="R471" s="50"/>
      <c r="S471" s="50"/>
      <c r="T471" s="50"/>
      <c r="U471" s="50"/>
      <c r="V471" s="50"/>
      <c r="W471" s="50"/>
      <c r="X471" s="50"/>
      <c r="Y471" s="50"/>
      <c r="Z471" s="50"/>
      <c r="AA471" s="50"/>
      <c r="AB471" s="50"/>
      <c r="AC471" s="50"/>
      <c r="AD471" s="50"/>
      <c r="AE471" s="50"/>
    </row>
    <row r="472" customFormat="false" ht="16.55" hidden="false" customHeight="true" outlineLevel="0" collapsed="false">
      <c r="A472" s="61" t="s">
        <v>501</v>
      </c>
      <c r="B472" s="63" t="n">
        <f aca="false">COUNTIFS(individuals!$F:$F,$A472,individuals!$AM:$AM,B$462)</f>
        <v>0</v>
      </c>
      <c r="C472" s="63" t="n">
        <f aca="false">COUNTIFS(individuals!$F:$F,$A472,individuals!$AM:$AM,C$462)</f>
        <v>0</v>
      </c>
      <c r="D472" s="63" t="n">
        <f aca="false">COUNTIFS(individuals!$F:$F,$A472,individuals!$AM:$AM,D$462)</f>
        <v>0</v>
      </c>
      <c r="E472" s="63" t="n">
        <f aca="false">COUNTIFS(individuals!$F:$F,$A472,individuals!$AM:$AM,E$462)</f>
        <v>0</v>
      </c>
      <c r="F472" s="63" t="n">
        <f aca="false">COUNTIFS(individuals!$F:$F,$A472,individuals!$AM:$AM,F$462)</f>
        <v>0</v>
      </c>
      <c r="G472" s="63" t="n">
        <f aca="false">COUNTIFS(individuals!$F:$F,$A472,individuals!$AM:$AM,G$462)</f>
        <v>0</v>
      </c>
      <c r="H472" s="63" t="n">
        <f aca="false">COUNTIFS(individuals!$F:$F,$A472,individuals!$AM:$AM,H$462)</f>
        <v>0</v>
      </c>
      <c r="I472" s="63" t="n">
        <f aca="false">COUNTIFS(individuals!$F:$F,$A472,individuals!$AM:$AM,I$462)</f>
        <v>0</v>
      </c>
      <c r="J472" s="63" t="n">
        <f aca="false">COUNTIFS(individuals!$F:$F,$A472,individuals!$AM:$AM,J$462)</f>
        <v>0</v>
      </c>
      <c r="K472" s="64" t="n">
        <f aca="false">SUM(B472:J472)</f>
        <v>0</v>
      </c>
      <c r="M472" s="50"/>
      <c r="N472" s="50"/>
      <c r="O472" s="50"/>
      <c r="P472" s="50"/>
      <c r="Q472" s="50"/>
      <c r="R472" s="50"/>
      <c r="S472" s="50"/>
      <c r="T472" s="50"/>
      <c r="U472" s="50"/>
      <c r="V472" s="50"/>
      <c r="W472" s="50"/>
      <c r="X472" s="50"/>
      <c r="Y472" s="50"/>
      <c r="Z472" s="50"/>
      <c r="AA472" s="50"/>
      <c r="AB472" s="50"/>
      <c r="AC472" s="50"/>
      <c r="AD472" s="50"/>
      <c r="AE472" s="50"/>
    </row>
    <row r="473" customFormat="false" ht="16.55" hidden="false" customHeight="true" outlineLevel="0" collapsed="false">
      <c r="A473" s="61" t="s">
        <v>258</v>
      </c>
      <c r="B473" s="63" t="n">
        <f aca="false">COUNTIFS(individuals!$F:$F,$A473,individuals!$AM:$AM,B$462)</f>
        <v>0</v>
      </c>
      <c r="C473" s="63" t="n">
        <f aca="false">COUNTIFS(individuals!$F:$F,$A473,individuals!$AM:$AM,C$462)</f>
        <v>0</v>
      </c>
      <c r="D473" s="63" t="n">
        <f aca="false">COUNTIFS(individuals!$F:$F,$A473,individuals!$AM:$AM,D$462)</f>
        <v>1</v>
      </c>
      <c r="E473" s="63" t="n">
        <f aca="false">COUNTIFS(individuals!$F:$F,$A473,individuals!$AM:$AM,E$462)</f>
        <v>0</v>
      </c>
      <c r="F473" s="63" t="n">
        <f aca="false">COUNTIFS(individuals!$F:$F,$A473,individuals!$AM:$AM,F$462)</f>
        <v>0</v>
      </c>
      <c r="G473" s="63" t="n">
        <f aca="false">COUNTIFS(individuals!$F:$F,$A473,individuals!$AM:$AM,G$462)</f>
        <v>0</v>
      </c>
      <c r="H473" s="63" t="n">
        <f aca="false">COUNTIFS(individuals!$F:$F,$A473,individuals!$AM:$AM,H$462)</f>
        <v>0</v>
      </c>
      <c r="I473" s="63" t="n">
        <f aca="false">COUNTIFS(individuals!$F:$F,$A473,individuals!$AM:$AM,I$462)</f>
        <v>0</v>
      </c>
      <c r="J473" s="63" t="n">
        <f aca="false">COUNTIFS(individuals!$F:$F,$A473,individuals!$AM:$AM,J$462)</f>
        <v>1</v>
      </c>
      <c r="K473" s="64" t="n">
        <f aca="false">SUM(B473:J473)</f>
        <v>2</v>
      </c>
      <c r="M473" s="50"/>
      <c r="N473" s="50"/>
      <c r="O473" s="50"/>
      <c r="P473" s="50"/>
      <c r="Q473" s="50"/>
      <c r="R473" s="50"/>
      <c r="S473" s="50"/>
      <c r="T473" s="50"/>
      <c r="U473" s="50"/>
      <c r="V473" s="50"/>
      <c r="W473" s="50"/>
      <c r="X473" s="50"/>
      <c r="Y473" s="50"/>
      <c r="Z473" s="50"/>
      <c r="AA473" s="50"/>
      <c r="AB473" s="50"/>
      <c r="AC473" s="50"/>
      <c r="AD473" s="50"/>
      <c r="AE473" s="50"/>
    </row>
    <row r="474" customFormat="false" ht="16.55" hidden="false" customHeight="true" outlineLevel="0" collapsed="false">
      <c r="A474" s="61" t="s">
        <v>367</v>
      </c>
      <c r="B474" s="63" t="n">
        <f aca="false">COUNTIFS(individuals!$F:$F,$A474,individuals!$AM:$AM,B$462)</f>
        <v>0</v>
      </c>
      <c r="C474" s="63" t="n">
        <f aca="false">COUNTIFS(individuals!$F:$F,$A474,individuals!$AM:$AM,C$462)</f>
        <v>0</v>
      </c>
      <c r="D474" s="63" t="n">
        <f aca="false">COUNTIFS(individuals!$F:$F,$A474,individuals!$AM:$AM,D$462)</f>
        <v>0</v>
      </c>
      <c r="E474" s="63" t="n">
        <f aca="false">COUNTIFS(individuals!$F:$F,$A474,individuals!$AM:$AM,E$462)</f>
        <v>0</v>
      </c>
      <c r="F474" s="63" t="n">
        <f aca="false">COUNTIFS(individuals!$F:$F,$A474,individuals!$AM:$AM,F$462)</f>
        <v>0</v>
      </c>
      <c r="G474" s="63" t="n">
        <f aca="false">COUNTIFS(individuals!$F:$F,$A474,individuals!$AM:$AM,G$462)</f>
        <v>0</v>
      </c>
      <c r="H474" s="63" t="n">
        <f aca="false">COUNTIFS(individuals!$F:$F,$A474,individuals!$AM:$AM,H$462)</f>
        <v>0</v>
      </c>
      <c r="I474" s="63" t="n">
        <f aca="false">COUNTIFS(individuals!$F:$F,$A474,individuals!$AM:$AM,I$462)</f>
        <v>0</v>
      </c>
      <c r="J474" s="63" t="n">
        <f aca="false">COUNTIFS(individuals!$F:$F,$A474,individuals!$AM:$AM,J$462)</f>
        <v>0</v>
      </c>
      <c r="K474" s="64" t="n">
        <f aca="false">SUM(B474:J474)</f>
        <v>0</v>
      </c>
      <c r="M474" s="50"/>
      <c r="N474" s="50"/>
      <c r="O474" s="50"/>
      <c r="P474" s="50"/>
      <c r="Q474" s="50"/>
      <c r="R474" s="50"/>
      <c r="S474" s="50"/>
      <c r="T474" s="50"/>
      <c r="U474" s="50"/>
      <c r="V474" s="50"/>
      <c r="W474" s="50"/>
      <c r="X474" s="50"/>
      <c r="Y474" s="50"/>
      <c r="Z474" s="50"/>
      <c r="AA474" s="50"/>
      <c r="AB474" s="50"/>
      <c r="AC474" s="50"/>
      <c r="AD474" s="50"/>
      <c r="AE474" s="50"/>
    </row>
    <row r="475" customFormat="false" ht="16.55" hidden="false" customHeight="true" outlineLevel="0" collapsed="false">
      <c r="A475" s="61" t="s">
        <v>61</v>
      </c>
      <c r="B475" s="63" t="n">
        <f aca="false">COUNTIFS(individuals!$F:$F,$A475,individuals!$AM:$AM,B$462)</f>
        <v>2</v>
      </c>
      <c r="C475" s="63" t="n">
        <f aca="false">COUNTIFS(individuals!$F:$F,$A475,individuals!$AM:$AM,C$462)</f>
        <v>0</v>
      </c>
      <c r="D475" s="63" t="n">
        <f aca="false">COUNTIFS(individuals!$F:$F,$A475,individuals!$AM:$AM,D$462)</f>
        <v>2</v>
      </c>
      <c r="E475" s="63" t="n">
        <f aca="false">COUNTIFS(individuals!$F:$F,$A475,individuals!$AM:$AM,E$462)</f>
        <v>1</v>
      </c>
      <c r="F475" s="63" t="n">
        <f aca="false">COUNTIFS(individuals!$F:$F,$A475,individuals!$AM:$AM,F$462)</f>
        <v>0</v>
      </c>
      <c r="G475" s="63" t="n">
        <f aca="false">COUNTIFS(individuals!$F:$F,$A475,individuals!$AM:$AM,G$462)</f>
        <v>0</v>
      </c>
      <c r="H475" s="63" t="n">
        <f aca="false">COUNTIFS(individuals!$F:$F,$A475,individuals!$AM:$AM,H$462)</f>
        <v>1</v>
      </c>
      <c r="I475" s="63" t="n">
        <f aca="false">COUNTIFS(individuals!$F:$F,$A475,individuals!$AM:$AM,I$462)</f>
        <v>1</v>
      </c>
      <c r="J475" s="63" t="n">
        <f aca="false">COUNTIFS(individuals!$F:$F,$A475,individuals!$AM:$AM,J$462)</f>
        <v>6</v>
      </c>
      <c r="K475" s="64" t="n">
        <f aca="false">SUM(B475:J475)</f>
        <v>13</v>
      </c>
      <c r="M475" s="50"/>
      <c r="N475" s="50"/>
      <c r="O475" s="50"/>
      <c r="P475" s="50"/>
      <c r="Q475" s="50"/>
      <c r="R475" s="50"/>
      <c r="S475" s="50"/>
      <c r="T475" s="50"/>
      <c r="U475" s="50"/>
      <c r="V475" s="50"/>
      <c r="W475" s="50"/>
      <c r="X475" s="50"/>
      <c r="Y475" s="50"/>
      <c r="Z475" s="50"/>
      <c r="AA475" s="50"/>
      <c r="AB475" s="50"/>
      <c r="AC475" s="50"/>
      <c r="AD475" s="50"/>
      <c r="AE475" s="50"/>
    </row>
    <row r="476" customFormat="false" ht="16.55" hidden="false" customHeight="true" outlineLevel="0" collapsed="false">
      <c r="A476" s="61" t="s">
        <v>329</v>
      </c>
      <c r="B476" s="63" t="n">
        <f aca="false">COUNTIFS(individuals!$F:$F,$A476,individuals!$AM:$AM,B$462)</f>
        <v>0</v>
      </c>
      <c r="C476" s="63" t="n">
        <f aca="false">COUNTIFS(individuals!$F:$F,$A476,individuals!$AM:$AM,C$462)</f>
        <v>0</v>
      </c>
      <c r="D476" s="63" t="n">
        <f aca="false">COUNTIFS(individuals!$F:$F,$A476,individuals!$AM:$AM,D$462)</f>
        <v>1</v>
      </c>
      <c r="E476" s="63" t="n">
        <f aca="false">COUNTIFS(individuals!$F:$F,$A476,individuals!$AM:$AM,E$462)</f>
        <v>1</v>
      </c>
      <c r="F476" s="63" t="n">
        <f aca="false">COUNTIFS(individuals!$F:$F,$A476,individuals!$AM:$AM,F$462)</f>
        <v>0</v>
      </c>
      <c r="G476" s="63" t="n">
        <f aca="false">COUNTIFS(individuals!$F:$F,$A476,individuals!$AM:$AM,G$462)</f>
        <v>0</v>
      </c>
      <c r="H476" s="63" t="n">
        <f aca="false">COUNTIFS(individuals!$F:$F,$A476,individuals!$AM:$AM,H$462)</f>
        <v>0</v>
      </c>
      <c r="I476" s="63" t="n">
        <f aca="false">COUNTIFS(individuals!$F:$F,$A476,individuals!$AM:$AM,I$462)</f>
        <v>0</v>
      </c>
      <c r="J476" s="63" t="n">
        <f aca="false">COUNTIFS(individuals!$F:$F,$A476,individuals!$AM:$AM,J$462)</f>
        <v>0</v>
      </c>
      <c r="K476" s="64" t="n">
        <f aca="false">SUM(B476:J476)</f>
        <v>2</v>
      </c>
      <c r="M476" s="50"/>
      <c r="N476" s="50"/>
      <c r="O476" s="50"/>
      <c r="P476" s="50"/>
      <c r="Q476" s="50"/>
      <c r="R476" s="50"/>
      <c r="S476" s="50"/>
      <c r="T476" s="50"/>
      <c r="U476" s="50"/>
      <c r="V476" s="50"/>
      <c r="W476" s="50"/>
      <c r="X476" s="50"/>
      <c r="Y476" s="50"/>
      <c r="Z476" s="50"/>
      <c r="AA476" s="50"/>
      <c r="AB476" s="50"/>
      <c r="AC476" s="50"/>
      <c r="AD476" s="50"/>
      <c r="AE476" s="50"/>
    </row>
    <row r="477" customFormat="false" ht="16.55" hidden="false" customHeight="true" outlineLevel="0" collapsed="false">
      <c r="A477" s="61" t="s">
        <v>679</v>
      </c>
      <c r="B477" s="63" t="n">
        <f aca="false">COUNTIFS(individuals!$F:$F,$A477,individuals!$AM:$AM,B$462)</f>
        <v>0</v>
      </c>
      <c r="C477" s="63" t="n">
        <f aca="false">COUNTIFS(individuals!$F:$F,$A477,individuals!$AM:$AM,C$462)</f>
        <v>0</v>
      </c>
      <c r="D477" s="63" t="n">
        <f aca="false">COUNTIFS(individuals!$F:$F,$A477,individuals!$AM:$AM,D$462)</f>
        <v>0</v>
      </c>
      <c r="E477" s="63" t="n">
        <f aca="false">COUNTIFS(individuals!$F:$F,$A477,individuals!$AM:$AM,E$462)</f>
        <v>1</v>
      </c>
      <c r="F477" s="63" t="n">
        <f aca="false">COUNTIFS(individuals!$F:$F,$A477,individuals!$AM:$AM,F$462)</f>
        <v>0</v>
      </c>
      <c r="G477" s="63" t="n">
        <f aca="false">COUNTIFS(individuals!$F:$F,$A477,individuals!$AM:$AM,G$462)</f>
        <v>0</v>
      </c>
      <c r="H477" s="63" t="n">
        <f aca="false">COUNTIFS(individuals!$F:$F,$A477,individuals!$AM:$AM,H$462)</f>
        <v>0</v>
      </c>
      <c r="I477" s="63" t="n">
        <f aca="false">COUNTIFS(individuals!$F:$F,$A477,individuals!$AM:$AM,I$462)</f>
        <v>0</v>
      </c>
      <c r="J477" s="63" t="n">
        <f aca="false">COUNTIFS(individuals!$F:$F,$A477,individuals!$AM:$AM,J$462)</f>
        <v>0</v>
      </c>
      <c r="K477" s="64" t="n">
        <f aca="false">SUM(B477:J477)</f>
        <v>1</v>
      </c>
      <c r="M477" s="50"/>
      <c r="N477" s="50"/>
      <c r="O477" s="50"/>
      <c r="P477" s="50"/>
      <c r="Q477" s="50"/>
      <c r="R477" s="50"/>
      <c r="S477" s="50"/>
      <c r="T477" s="50"/>
      <c r="U477" s="50"/>
      <c r="V477" s="50"/>
      <c r="W477" s="50"/>
      <c r="X477" s="50"/>
      <c r="Y477" s="50"/>
      <c r="Z477" s="50"/>
      <c r="AA477" s="50"/>
      <c r="AB477" s="50"/>
      <c r="AC477" s="50"/>
      <c r="AD477" s="50"/>
      <c r="AE477" s="50"/>
    </row>
    <row r="478" customFormat="false" ht="16.55" hidden="false" customHeight="true" outlineLevel="0" collapsed="false">
      <c r="A478" s="61" t="s">
        <v>152</v>
      </c>
      <c r="B478" s="63" t="n">
        <f aca="false">COUNTIFS(individuals!$F:$F,$A478,individuals!$AM:$AM,B$462)</f>
        <v>0</v>
      </c>
      <c r="C478" s="63" t="n">
        <f aca="false">COUNTIFS(individuals!$F:$F,$A478,individuals!$AM:$AM,C$462)</f>
        <v>0</v>
      </c>
      <c r="D478" s="63" t="n">
        <f aca="false">COUNTIFS(individuals!$F:$F,$A478,individuals!$AM:$AM,D$462)</f>
        <v>0</v>
      </c>
      <c r="E478" s="63" t="n">
        <f aca="false">COUNTIFS(individuals!$F:$F,$A478,individuals!$AM:$AM,E$462)</f>
        <v>0</v>
      </c>
      <c r="F478" s="63" t="n">
        <f aca="false">COUNTIFS(individuals!$F:$F,$A478,individuals!$AM:$AM,F$462)</f>
        <v>0</v>
      </c>
      <c r="G478" s="63" t="n">
        <f aca="false">COUNTIFS(individuals!$F:$F,$A478,individuals!$AM:$AM,G$462)</f>
        <v>1</v>
      </c>
      <c r="H478" s="63" t="n">
        <f aca="false">COUNTIFS(individuals!$F:$F,$A478,individuals!$AM:$AM,H$462)</f>
        <v>0</v>
      </c>
      <c r="I478" s="63" t="n">
        <f aca="false">COUNTIFS(individuals!$F:$F,$A478,individuals!$AM:$AM,I$462)</f>
        <v>0</v>
      </c>
      <c r="J478" s="63" t="n">
        <f aca="false">COUNTIFS(individuals!$F:$F,$A478,individuals!$AM:$AM,J$462)</f>
        <v>1</v>
      </c>
      <c r="K478" s="64" t="n">
        <f aca="false">SUM(B478:J478)</f>
        <v>2</v>
      </c>
      <c r="M478" s="50"/>
      <c r="N478" s="50"/>
      <c r="O478" s="50"/>
      <c r="P478" s="50"/>
      <c r="Q478" s="50"/>
      <c r="R478" s="50"/>
      <c r="S478" s="50"/>
      <c r="T478" s="50"/>
      <c r="U478" s="50"/>
      <c r="V478" s="50"/>
      <c r="W478" s="50"/>
      <c r="X478" s="50"/>
      <c r="Y478" s="50"/>
      <c r="Z478" s="50"/>
      <c r="AA478" s="50"/>
      <c r="AB478" s="50"/>
      <c r="AC478" s="50"/>
      <c r="AD478" s="50"/>
      <c r="AE478" s="50"/>
    </row>
    <row r="479" customFormat="false" ht="16.55" hidden="false" customHeight="true" outlineLevel="0" collapsed="false">
      <c r="A479" s="61" t="s">
        <v>246</v>
      </c>
      <c r="B479" s="63" t="n">
        <f aca="false">COUNTIFS(individuals!$F:$F,$A479,individuals!$AM:$AM,B$462)</f>
        <v>0</v>
      </c>
      <c r="C479" s="63" t="n">
        <f aca="false">COUNTIFS(individuals!$F:$F,$A479,individuals!$AM:$AM,C$462)</f>
        <v>0</v>
      </c>
      <c r="D479" s="63" t="n">
        <f aca="false">COUNTIFS(individuals!$F:$F,$A479,individuals!$AM:$AM,D$462)</f>
        <v>0</v>
      </c>
      <c r="E479" s="63" t="n">
        <f aca="false">COUNTIFS(individuals!$F:$F,$A479,individuals!$AM:$AM,E$462)</f>
        <v>0</v>
      </c>
      <c r="F479" s="63" t="n">
        <f aca="false">COUNTIFS(individuals!$F:$F,$A479,individuals!$AM:$AM,F$462)</f>
        <v>0</v>
      </c>
      <c r="G479" s="63" t="n">
        <f aca="false">COUNTIFS(individuals!$F:$F,$A479,individuals!$AM:$AM,G$462)</f>
        <v>0</v>
      </c>
      <c r="H479" s="63" t="n">
        <f aca="false">COUNTIFS(individuals!$F:$F,$A479,individuals!$AM:$AM,H$462)</f>
        <v>0</v>
      </c>
      <c r="I479" s="63" t="n">
        <f aca="false">COUNTIFS(individuals!$F:$F,$A479,individuals!$AM:$AM,I$462)</f>
        <v>0</v>
      </c>
      <c r="J479" s="63" t="n">
        <f aca="false">COUNTIFS(individuals!$F:$F,$A479,individuals!$AM:$AM,J$462)</f>
        <v>2</v>
      </c>
      <c r="K479" s="64" t="n">
        <f aca="false">SUM(B479:J479)</f>
        <v>2</v>
      </c>
      <c r="M479" s="50"/>
      <c r="N479" s="50"/>
      <c r="O479" s="50"/>
      <c r="P479" s="50"/>
      <c r="Q479" s="50"/>
      <c r="R479" s="50"/>
      <c r="S479" s="50"/>
      <c r="T479" s="50"/>
      <c r="U479" s="50"/>
      <c r="V479" s="50"/>
      <c r="W479" s="50"/>
      <c r="X479" s="50"/>
      <c r="Y479" s="50"/>
      <c r="Z479" s="50"/>
      <c r="AA479" s="50"/>
      <c r="AB479" s="50"/>
      <c r="AC479" s="50"/>
      <c r="AD479" s="50"/>
      <c r="AE479" s="50"/>
    </row>
    <row r="480" customFormat="false" ht="16.55" hidden="false" customHeight="true" outlineLevel="0" collapsed="false">
      <c r="A480" s="61" t="s">
        <v>308</v>
      </c>
      <c r="B480" s="63" t="n">
        <f aca="false">COUNTIFS(individuals!$F:$F,$A480,individuals!$AM:$AM,B$462)</f>
        <v>0</v>
      </c>
      <c r="C480" s="63" t="n">
        <f aca="false">COUNTIFS(individuals!$F:$F,$A480,individuals!$AM:$AM,C$462)</f>
        <v>0</v>
      </c>
      <c r="D480" s="63" t="n">
        <f aca="false">COUNTIFS(individuals!$F:$F,$A480,individuals!$AM:$AM,D$462)</f>
        <v>0</v>
      </c>
      <c r="E480" s="63" t="n">
        <f aca="false">COUNTIFS(individuals!$F:$F,$A480,individuals!$AM:$AM,E$462)</f>
        <v>0</v>
      </c>
      <c r="F480" s="63" t="n">
        <f aca="false">COUNTIFS(individuals!$F:$F,$A480,individuals!$AM:$AM,F$462)</f>
        <v>0</v>
      </c>
      <c r="G480" s="63" t="n">
        <f aca="false">COUNTIFS(individuals!$F:$F,$A480,individuals!$AM:$AM,G$462)</f>
        <v>0</v>
      </c>
      <c r="H480" s="63" t="n">
        <f aca="false">COUNTIFS(individuals!$F:$F,$A480,individuals!$AM:$AM,H$462)</f>
        <v>0</v>
      </c>
      <c r="I480" s="63" t="n">
        <f aca="false">COUNTIFS(individuals!$F:$F,$A480,individuals!$AM:$AM,I$462)</f>
        <v>0</v>
      </c>
      <c r="J480" s="63" t="n">
        <f aca="false">COUNTIFS(individuals!$F:$F,$A480,individuals!$AM:$AM,J$462)</f>
        <v>0</v>
      </c>
      <c r="K480" s="64" t="n">
        <f aca="false">SUM(B480:J480)</f>
        <v>0</v>
      </c>
      <c r="M480" s="50"/>
      <c r="N480" s="50"/>
      <c r="O480" s="50"/>
      <c r="P480" s="50"/>
      <c r="Q480" s="50"/>
      <c r="R480" s="50"/>
      <c r="S480" s="50"/>
      <c r="T480" s="50"/>
      <c r="U480" s="50"/>
      <c r="V480" s="50"/>
      <c r="W480" s="50"/>
      <c r="X480" s="50"/>
      <c r="Y480" s="50"/>
      <c r="Z480" s="50"/>
      <c r="AA480" s="50"/>
      <c r="AB480" s="50"/>
      <c r="AC480" s="50"/>
      <c r="AD480" s="50"/>
      <c r="AE480" s="50"/>
    </row>
    <row r="481" customFormat="false" ht="16.55" hidden="false" customHeight="true" outlineLevel="0" collapsed="false">
      <c r="A481" s="61" t="s">
        <v>1158</v>
      </c>
      <c r="B481" s="63" t="n">
        <f aca="false">COUNTIFS(individuals!$F:$F,$A481,individuals!$AM:$AM,B$462)</f>
        <v>0</v>
      </c>
      <c r="C481" s="63" t="n">
        <f aca="false">COUNTIFS(individuals!$F:$F,$A481,individuals!$AM:$AM,C$462)</f>
        <v>2</v>
      </c>
      <c r="D481" s="63" t="n">
        <f aca="false">COUNTIFS(individuals!$F:$F,$A481,individuals!$AM:$AM,D$462)</f>
        <v>0</v>
      </c>
      <c r="E481" s="63" t="n">
        <f aca="false">COUNTIFS(individuals!$F:$F,$A481,individuals!$AM:$AM,E$462)</f>
        <v>0</v>
      </c>
      <c r="F481" s="63" t="n">
        <f aca="false">COUNTIFS(individuals!$F:$F,$A481,individuals!$AM:$AM,F$462)</f>
        <v>0</v>
      </c>
      <c r="G481" s="63" t="n">
        <f aca="false">COUNTIFS(individuals!$F:$F,$A481,individuals!$AM:$AM,G$462)</f>
        <v>0</v>
      </c>
      <c r="H481" s="63" t="n">
        <f aca="false">COUNTIFS(individuals!$F:$F,$A481,individuals!$AM:$AM,H$462)</f>
        <v>0</v>
      </c>
      <c r="I481" s="63" t="n">
        <f aca="false">COUNTIFS(individuals!$F:$F,$A481,individuals!$AM:$AM,I$462)</f>
        <v>0</v>
      </c>
      <c r="J481" s="63" t="n">
        <f aca="false">COUNTIFS(individuals!$F:$F,$A481,individuals!$AM:$AM,J$462)</f>
        <v>0</v>
      </c>
      <c r="K481" s="64" t="n">
        <f aca="false">SUM(B481:J481)</f>
        <v>2</v>
      </c>
      <c r="M481" s="50"/>
      <c r="N481" s="50"/>
      <c r="O481" s="50"/>
      <c r="P481" s="50"/>
      <c r="Q481" s="50"/>
      <c r="R481" s="50"/>
      <c r="S481" s="50"/>
      <c r="T481" s="50"/>
      <c r="U481" s="50"/>
      <c r="V481" s="50"/>
      <c r="W481" s="50"/>
      <c r="X481" s="50"/>
      <c r="Y481" s="50"/>
      <c r="Z481" s="50"/>
      <c r="AA481" s="50"/>
      <c r="AB481" s="50"/>
      <c r="AC481" s="50"/>
      <c r="AD481" s="50"/>
      <c r="AE481" s="50"/>
    </row>
    <row r="482" customFormat="false" ht="16.55" hidden="false" customHeight="true" outlineLevel="0" collapsed="false">
      <c r="A482" s="61" t="s">
        <v>224</v>
      </c>
      <c r="B482" s="63" t="n">
        <f aca="false">COUNTIFS(individuals!$F:$F,$A482,individuals!$AM:$AM,B$462)</f>
        <v>0</v>
      </c>
      <c r="C482" s="63" t="n">
        <f aca="false">COUNTIFS(individuals!$F:$F,$A482,individuals!$AM:$AM,C$462)</f>
        <v>0</v>
      </c>
      <c r="D482" s="63" t="n">
        <f aca="false">COUNTIFS(individuals!$F:$F,$A482,individuals!$AM:$AM,D$462)</f>
        <v>0</v>
      </c>
      <c r="E482" s="63" t="n">
        <f aca="false">COUNTIFS(individuals!$F:$F,$A482,individuals!$AM:$AM,E$462)</f>
        <v>0</v>
      </c>
      <c r="F482" s="63" t="n">
        <f aca="false">COUNTIFS(individuals!$F:$F,$A482,individuals!$AM:$AM,F$462)</f>
        <v>0</v>
      </c>
      <c r="G482" s="63" t="n">
        <f aca="false">COUNTIFS(individuals!$F:$F,$A482,individuals!$AM:$AM,G$462)</f>
        <v>1</v>
      </c>
      <c r="H482" s="63" t="n">
        <f aca="false">COUNTIFS(individuals!$F:$F,$A482,individuals!$AM:$AM,H$462)</f>
        <v>0</v>
      </c>
      <c r="I482" s="63" t="n">
        <f aca="false">COUNTIFS(individuals!$F:$F,$A482,individuals!$AM:$AM,I$462)</f>
        <v>0</v>
      </c>
      <c r="J482" s="63" t="n">
        <f aca="false">COUNTIFS(individuals!$F:$F,$A482,individuals!$AM:$AM,J$462)</f>
        <v>0</v>
      </c>
      <c r="K482" s="64" t="n">
        <f aca="false">SUM(B482:J482)</f>
        <v>1</v>
      </c>
      <c r="M482" s="50"/>
      <c r="N482" s="50"/>
      <c r="O482" s="50"/>
      <c r="P482" s="50"/>
      <c r="Q482" s="50"/>
      <c r="R482" s="50"/>
      <c r="S482" s="50"/>
      <c r="T482" s="50"/>
      <c r="U482" s="50"/>
      <c r="V482" s="50"/>
      <c r="W482" s="50"/>
      <c r="X482" s="50"/>
      <c r="Y482" s="50"/>
      <c r="Z482" s="50"/>
      <c r="AA482" s="50"/>
      <c r="AB482" s="50"/>
      <c r="AC482" s="50"/>
      <c r="AD482" s="50"/>
      <c r="AE482" s="50"/>
    </row>
    <row r="483" customFormat="false" ht="16.55" hidden="false" customHeight="true" outlineLevel="0" collapsed="false">
      <c r="A483" s="61" t="s">
        <v>601</v>
      </c>
      <c r="B483" s="63" t="n">
        <f aca="false">COUNTIFS(individuals!$F:$F,$A483,individuals!$AM:$AM,B$462)</f>
        <v>0</v>
      </c>
      <c r="C483" s="63" t="n">
        <f aca="false">COUNTIFS(individuals!$F:$F,$A483,individuals!$AM:$AM,C$462)</f>
        <v>0</v>
      </c>
      <c r="D483" s="63" t="n">
        <f aca="false">COUNTIFS(individuals!$F:$F,$A483,individuals!$AM:$AM,D$462)</f>
        <v>0</v>
      </c>
      <c r="E483" s="63" t="n">
        <f aca="false">COUNTIFS(individuals!$F:$F,$A483,individuals!$AM:$AM,E$462)</f>
        <v>0</v>
      </c>
      <c r="F483" s="63" t="n">
        <f aca="false">COUNTIFS(individuals!$F:$F,$A483,individuals!$AM:$AM,F$462)</f>
        <v>0</v>
      </c>
      <c r="G483" s="63" t="n">
        <f aca="false">COUNTIFS(individuals!$F:$F,$A483,individuals!$AM:$AM,G$462)</f>
        <v>0</v>
      </c>
      <c r="H483" s="63" t="n">
        <f aca="false">COUNTIFS(individuals!$F:$F,$A483,individuals!$AM:$AM,H$462)</f>
        <v>0</v>
      </c>
      <c r="I483" s="63" t="n">
        <f aca="false">COUNTIFS(individuals!$F:$F,$A483,individuals!$AM:$AM,I$462)</f>
        <v>0</v>
      </c>
      <c r="J483" s="63" t="n">
        <f aca="false">COUNTIFS(individuals!$F:$F,$A483,individuals!$AM:$AM,J$462)</f>
        <v>0</v>
      </c>
      <c r="K483" s="64" t="n">
        <f aca="false">SUM(B483:J483)</f>
        <v>0</v>
      </c>
      <c r="M483" s="50"/>
      <c r="N483" s="50"/>
      <c r="O483" s="50"/>
      <c r="P483" s="50"/>
      <c r="Q483" s="50"/>
      <c r="R483" s="50"/>
      <c r="S483" s="50"/>
      <c r="T483" s="50"/>
      <c r="U483" s="50"/>
      <c r="V483" s="50"/>
      <c r="W483" s="50"/>
      <c r="X483" s="50"/>
      <c r="Y483" s="50"/>
      <c r="Z483" s="50"/>
      <c r="AA483" s="50"/>
      <c r="AB483" s="50"/>
      <c r="AC483" s="50"/>
      <c r="AD483" s="50"/>
      <c r="AE483" s="50"/>
    </row>
    <row r="484" customFormat="false" ht="16.55" hidden="false" customHeight="true" outlineLevel="0" collapsed="false">
      <c r="A484" s="61" t="s">
        <v>181</v>
      </c>
      <c r="B484" s="63" t="n">
        <f aca="false">COUNTIFS(individuals!$F:$F,$A484,individuals!$AM:$AM,B$462)</f>
        <v>0</v>
      </c>
      <c r="C484" s="63" t="n">
        <f aca="false">COUNTIFS(individuals!$F:$F,$A484,individuals!$AM:$AM,C$462)</f>
        <v>0</v>
      </c>
      <c r="D484" s="63" t="n">
        <f aca="false">COUNTIFS(individuals!$F:$F,$A484,individuals!$AM:$AM,D$462)</f>
        <v>0</v>
      </c>
      <c r="E484" s="63" t="n">
        <f aca="false">COUNTIFS(individuals!$F:$F,$A484,individuals!$AM:$AM,E$462)</f>
        <v>0</v>
      </c>
      <c r="F484" s="63" t="n">
        <f aca="false">COUNTIFS(individuals!$F:$F,$A484,individuals!$AM:$AM,F$462)</f>
        <v>1</v>
      </c>
      <c r="G484" s="63" t="n">
        <f aca="false">COUNTIFS(individuals!$F:$F,$A484,individuals!$AM:$AM,G$462)</f>
        <v>0</v>
      </c>
      <c r="H484" s="63" t="n">
        <f aca="false">COUNTIFS(individuals!$F:$F,$A484,individuals!$AM:$AM,H$462)</f>
        <v>0</v>
      </c>
      <c r="I484" s="63" t="n">
        <f aca="false">COUNTIFS(individuals!$F:$F,$A484,individuals!$AM:$AM,I$462)</f>
        <v>0</v>
      </c>
      <c r="J484" s="63" t="n">
        <f aca="false">COUNTIFS(individuals!$F:$F,$A484,individuals!$AM:$AM,J$462)</f>
        <v>1</v>
      </c>
      <c r="K484" s="64" t="n">
        <f aca="false">SUM(B484:J484)</f>
        <v>2</v>
      </c>
      <c r="M484" s="50"/>
      <c r="N484" s="50"/>
      <c r="O484" s="50"/>
      <c r="P484" s="50"/>
      <c r="Q484" s="50"/>
      <c r="R484" s="50"/>
      <c r="S484" s="50"/>
      <c r="T484" s="50"/>
      <c r="U484" s="50"/>
      <c r="V484" s="50"/>
      <c r="W484" s="50"/>
      <c r="X484" s="50"/>
      <c r="Y484" s="50"/>
      <c r="Z484" s="50"/>
      <c r="AA484" s="50"/>
      <c r="AB484" s="50"/>
      <c r="AC484" s="50"/>
      <c r="AD484" s="50"/>
      <c r="AE484" s="50"/>
    </row>
    <row r="485" customFormat="false" ht="16.55" hidden="false" customHeight="true" outlineLevel="0" collapsed="false">
      <c r="A485" s="61" t="s">
        <v>2995</v>
      </c>
      <c r="B485" s="64" t="n">
        <f aca="false">SUM(B463:B484)</f>
        <v>2</v>
      </c>
      <c r="C485" s="64" t="n">
        <f aca="false">SUM(C463:C484)</f>
        <v>2</v>
      </c>
      <c r="D485" s="64" t="n">
        <f aca="false">SUM(D463:D484)</f>
        <v>12</v>
      </c>
      <c r="E485" s="64" t="n">
        <f aca="false">SUM(E463:E484)</f>
        <v>6</v>
      </c>
      <c r="F485" s="64" t="n">
        <f aca="false">SUM(F463:F484)</f>
        <v>1</v>
      </c>
      <c r="G485" s="64" t="n">
        <f aca="false">SUM(G463:G484)</f>
        <v>2</v>
      </c>
      <c r="H485" s="64" t="n">
        <f aca="false">SUM(H463:H484)</f>
        <v>1</v>
      </c>
      <c r="I485" s="64" t="n">
        <f aca="false">SUM(I463:I484)</f>
        <v>1</v>
      </c>
      <c r="J485" s="64" t="n">
        <f aca="false">SUM(J463:J484)</f>
        <v>19</v>
      </c>
      <c r="K485" s="64" t="n">
        <f aca="false">SUM(B485:J485)</f>
        <v>46</v>
      </c>
      <c r="M485" s="50"/>
      <c r="N485" s="50"/>
      <c r="O485" s="50"/>
      <c r="P485" s="50"/>
      <c r="Q485" s="50"/>
      <c r="R485" s="50"/>
      <c r="S485" s="50"/>
      <c r="T485" s="50"/>
      <c r="U485" s="50"/>
      <c r="V485" s="50"/>
      <c r="W485" s="50"/>
      <c r="X485" s="50"/>
      <c r="Y485" s="50"/>
      <c r="Z485" s="50"/>
      <c r="AA485" s="50"/>
      <c r="AB485" s="50"/>
      <c r="AC485" s="50"/>
      <c r="AD485" s="50"/>
      <c r="AE485" s="50"/>
    </row>
    <row r="486" customFormat="false" ht="16.55" hidden="false" customHeight="true" outlineLevel="0" collapsed="false">
      <c r="B486" s="50"/>
      <c r="G486" s="50"/>
      <c r="H486" s="50"/>
      <c r="I486" s="50"/>
      <c r="J486" s="50"/>
      <c r="K486" s="50"/>
      <c r="M486" s="50"/>
      <c r="N486" s="50"/>
      <c r="O486" s="50"/>
      <c r="P486" s="50"/>
      <c r="Q486" s="50"/>
      <c r="R486" s="50"/>
      <c r="S486" s="50"/>
      <c r="T486" s="50"/>
      <c r="U486" s="50"/>
      <c r="V486" s="50"/>
      <c r="W486" s="50"/>
      <c r="X486" s="50"/>
      <c r="Y486" s="50"/>
      <c r="Z486" s="50"/>
      <c r="AA486" s="50"/>
      <c r="AB486" s="50"/>
      <c r="AC486" s="50"/>
      <c r="AD486" s="50"/>
      <c r="AE486" s="50"/>
    </row>
    <row r="487" customFormat="false" ht="16.55" hidden="false" customHeight="true" outlineLevel="0" collapsed="false">
      <c r="H487" s="50"/>
      <c r="I487" s="50"/>
      <c r="J487" s="50"/>
      <c r="K487" s="50"/>
      <c r="L487" s="50"/>
      <c r="M487" s="50"/>
      <c r="N487" s="50"/>
      <c r="O487" s="50"/>
      <c r="P487" s="50"/>
      <c r="Q487" s="50"/>
      <c r="R487" s="50"/>
      <c r="S487" s="50"/>
      <c r="T487" s="50"/>
      <c r="U487" s="50"/>
      <c r="V487" s="50"/>
      <c r="W487" s="50"/>
      <c r="X487" s="50"/>
      <c r="Y487" s="50"/>
      <c r="Z487" s="50"/>
      <c r="AA487" s="50"/>
      <c r="AB487" s="50"/>
      <c r="AC487" s="50"/>
      <c r="AD487" s="50"/>
      <c r="AE487" s="50"/>
    </row>
    <row r="488" customFormat="false" ht="16.55" hidden="false" customHeight="true" outlineLevel="0" collapsed="false">
      <c r="A488" s="59" t="s">
        <v>2993</v>
      </c>
      <c r="B488" s="59"/>
      <c r="C488" s="59"/>
      <c r="D488" s="59"/>
      <c r="E488" s="59"/>
      <c r="F488" s="59"/>
      <c r="G488" s="59"/>
      <c r="H488" s="59"/>
      <c r="I488" s="59"/>
      <c r="J488" s="59"/>
      <c r="K488" s="59"/>
      <c r="L488" s="59"/>
      <c r="M488" s="50"/>
      <c r="N488" s="50"/>
      <c r="O488" s="50"/>
      <c r="P488" s="50"/>
      <c r="Q488" s="50"/>
      <c r="R488" s="50"/>
      <c r="S488" s="50"/>
      <c r="T488" s="50"/>
      <c r="U488" s="50"/>
      <c r="V488" s="50"/>
      <c r="W488" s="50"/>
      <c r="X488" s="50"/>
      <c r="Y488" s="50"/>
      <c r="Z488" s="50"/>
      <c r="AA488" s="50"/>
      <c r="AB488" s="50"/>
      <c r="AC488" s="50"/>
      <c r="AD488" s="50"/>
      <c r="AE488" s="50"/>
    </row>
    <row r="489" customFormat="false" ht="16.55" hidden="false" customHeight="true" outlineLevel="0" collapsed="false">
      <c r="A489" s="72" t="s">
        <v>3032</v>
      </c>
      <c r="B489" s="72"/>
      <c r="C489" s="72"/>
      <c r="D489" s="72"/>
      <c r="E489" s="72"/>
      <c r="F489" s="72"/>
      <c r="G489" s="72"/>
      <c r="H489" s="72"/>
      <c r="I489" s="72"/>
      <c r="J489" s="72"/>
      <c r="K489" s="72"/>
      <c r="L489" s="72"/>
      <c r="N489" s="50"/>
      <c r="O489" s="50"/>
      <c r="P489" s="50"/>
      <c r="Q489" s="50"/>
      <c r="R489" s="50"/>
      <c r="S489" s="50"/>
      <c r="T489" s="50"/>
      <c r="U489" s="50"/>
      <c r="V489" s="50"/>
      <c r="W489" s="50"/>
      <c r="X489" s="50"/>
      <c r="Y489" s="50"/>
      <c r="Z489" s="50"/>
      <c r="AA489" s="50"/>
      <c r="AB489" s="50"/>
      <c r="AC489" s="50"/>
      <c r="AD489" s="50"/>
      <c r="AE489" s="50"/>
    </row>
    <row r="490" customFormat="false" ht="16.55" hidden="false" customHeight="true" outlineLevel="0" collapsed="false">
      <c r="A490" s="61" t="s">
        <v>21</v>
      </c>
      <c r="B490" s="61" t="s">
        <v>324</v>
      </c>
      <c r="C490" s="61" t="s">
        <v>138</v>
      </c>
      <c r="D490" s="61" t="s">
        <v>122</v>
      </c>
      <c r="E490" s="61" t="s">
        <v>78</v>
      </c>
      <c r="F490" s="61" t="s">
        <v>148</v>
      </c>
      <c r="G490" s="61" t="s">
        <v>213</v>
      </c>
      <c r="H490" s="61" t="s">
        <v>362</v>
      </c>
      <c r="I490" s="61" t="s">
        <v>868</v>
      </c>
      <c r="J490" s="61" t="s">
        <v>162</v>
      </c>
      <c r="K490" s="61" t="s">
        <v>72</v>
      </c>
      <c r="L490" s="61" t="s">
        <v>2995</v>
      </c>
      <c r="N490" s="50"/>
      <c r="O490" s="50"/>
      <c r="P490" s="50"/>
      <c r="Q490" s="50"/>
      <c r="R490" s="50"/>
      <c r="S490" s="50"/>
      <c r="T490" s="50"/>
      <c r="U490" s="50"/>
      <c r="V490" s="50"/>
      <c r="W490" s="50"/>
      <c r="X490" s="50"/>
      <c r="Y490" s="50"/>
      <c r="Z490" s="50"/>
      <c r="AA490" s="50"/>
      <c r="AB490" s="50"/>
      <c r="AC490" s="50"/>
      <c r="AD490" s="50"/>
      <c r="AE490" s="50"/>
    </row>
    <row r="491" customFormat="false" ht="16.55" hidden="false" customHeight="true" outlineLevel="0" collapsed="false">
      <c r="A491" s="61" t="s">
        <v>1062</v>
      </c>
      <c r="B491" s="63" t="n">
        <f aca="false">COUNTIFS(individuals!$F:$F,$A491,individuals!$AB:$AB,B$490)</f>
        <v>0</v>
      </c>
      <c r="C491" s="63" t="n">
        <f aca="false">COUNTIFS(individuals!$F:$F,$A491,individuals!$AB:$AB,C$490)</f>
        <v>0</v>
      </c>
      <c r="D491" s="63" t="n">
        <f aca="false">COUNTIFS(individuals!$F:$F,$A491,individuals!$AB:$AB,D$490)</f>
        <v>0</v>
      </c>
      <c r="E491" s="63" t="n">
        <f aca="false">COUNTIFS(individuals!$F:$F,$A491,individuals!$AB:$AB,E$490)</f>
        <v>1</v>
      </c>
      <c r="F491" s="63" t="n">
        <f aca="false">COUNTIFS(individuals!$F:$F,$A491,individuals!$AB:$AB,F$490)</f>
        <v>0</v>
      </c>
      <c r="G491" s="63" t="n">
        <f aca="false">COUNTIFS(individuals!$F:$F,$A491,individuals!$AB:$AB,G$490)</f>
        <v>0</v>
      </c>
      <c r="H491" s="63" t="n">
        <f aca="false">COUNTIFS(individuals!$F:$F,$A491,individuals!$AB:$AB,H$490)</f>
        <v>0</v>
      </c>
      <c r="I491" s="63" t="n">
        <f aca="false">COUNTIFS(individuals!$F:$F,$A491,individuals!$AB:$AB,I$490)</f>
        <v>0</v>
      </c>
      <c r="J491" s="63" t="n">
        <f aca="false">COUNTIFS(individuals!$F:$F,$A491,individuals!$AB:$AB,J$490)</f>
        <v>1</v>
      </c>
      <c r="K491" s="63" t="n">
        <f aca="false">COUNTIFS(individuals!$F:$F,$A491,individuals!$AB:$AB,K$490)</f>
        <v>0</v>
      </c>
      <c r="L491" s="64" t="n">
        <f aca="false">SUM(B491:K491)</f>
        <v>2</v>
      </c>
      <c r="N491" s="50"/>
      <c r="O491" s="50"/>
      <c r="P491" s="50"/>
      <c r="Q491" s="50"/>
      <c r="R491" s="50"/>
      <c r="S491" s="50"/>
      <c r="T491" s="50"/>
      <c r="U491" s="50"/>
      <c r="V491" s="50"/>
      <c r="W491" s="50"/>
      <c r="X491" s="50"/>
      <c r="Y491" s="50"/>
      <c r="Z491" s="50"/>
      <c r="AA491" s="50"/>
      <c r="AB491" s="50"/>
      <c r="AC491" s="50"/>
      <c r="AD491" s="50"/>
      <c r="AE491" s="50"/>
    </row>
    <row r="492" customFormat="false" ht="16.55" hidden="false" customHeight="true" outlineLevel="0" collapsed="false">
      <c r="A492" s="61" t="s">
        <v>954</v>
      </c>
      <c r="B492" s="63" t="n">
        <f aca="false">COUNTIFS(individuals!$F:$F,$A492,individuals!$AB:$AB,B$490)</f>
        <v>2</v>
      </c>
      <c r="C492" s="63" t="n">
        <f aca="false">COUNTIFS(individuals!$F:$F,$A492,individuals!$AB:$AB,C$490)</f>
        <v>0</v>
      </c>
      <c r="D492" s="63" t="n">
        <f aca="false">COUNTIFS(individuals!$F:$F,$A492,individuals!$AB:$AB,D$490)</f>
        <v>0</v>
      </c>
      <c r="E492" s="63" t="n">
        <f aca="false">COUNTIFS(individuals!$F:$F,$A492,individuals!$AB:$AB,E$490)</f>
        <v>0</v>
      </c>
      <c r="F492" s="63" t="n">
        <f aca="false">COUNTIFS(individuals!$F:$F,$A492,individuals!$AB:$AB,F$490)</f>
        <v>2</v>
      </c>
      <c r="G492" s="63" t="n">
        <f aca="false">COUNTIFS(individuals!$F:$F,$A492,individuals!$AB:$AB,G$490)</f>
        <v>1</v>
      </c>
      <c r="H492" s="63" t="n">
        <f aca="false">COUNTIFS(individuals!$F:$F,$A492,individuals!$AB:$AB,H$490)</f>
        <v>0</v>
      </c>
      <c r="I492" s="63" t="n">
        <f aca="false">COUNTIFS(individuals!$F:$F,$A492,individuals!$AB:$AB,I$490)</f>
        <v>0</v>
      </c>
      <c r="J492" s="63" t="n">
        <f aca="false">COUNTIFS(individuals!$F:$F,$A492,individuals!$AB:$AB,J$490)</f>
        <v>0</v>
      </c>
      <c r="K492" s="63" t="n">
        <f aca="false">COUNTIFS(individuals!$F:$F,$A492,individuals!$AB:$AB,K$490)</f>
        <v>0</v>
      </c>
      <c r="L492" s="64" t="n">
        <f aca="false">SUM(B492:K492)</f>
        <v>5</v>
      </c>
      <c r="N492" s="50"/>
      <c r="O492" s="50"/>
      <c r="P492" s="50"/>
      <c r="Q492" s="50"/>
      <c r="R492" s="50"/>
      <c r="S492" s="50"/>
      <c r="T492" s="50"/>
      <c r="U492" s="50"/>
      <c r="V492" s="50"/>
      <c r="W492" s="50"/>
      <c r="X492" s="50"/>
      <c r="Y492" s="50"/>
      <c r="Z492" s="50"/>
      <c r="AA492" s="50"/>
      <c r="AB492" s="50"/>
      <c r="AC492" s="50"/>
      <c r="AD492" s="50"/>
      <c r="AE492" s="50"/>
    </row>
    <row r="493" customFormat="false" ht="16.55" hidden="false" customHeight="true" outlineLevel="0" collapsed="false">
      <c r="A493" s="61" t="s">
        <v>91</v>
      </c>
      <c r="B493" s="63" t="n">
        <f aca="false">COUNTIFS(individuals!$F:$F,$A493,individuals!$AB:$AB,B$490)</f>
        <v>1</v>
      </c>
      <c r="C493" s="63" t="n">
        <f aca="false">COUNTIFS(individuals!$F:$F,$A493,individuals!$AB:$AB,C$490)</f>
        <v>0</v>
      </c>
      <c r="D493" s="63" t="n">
        <f aca="false">COUNTIFS(individuals!$F:$F,$A493,individuals!$AB:$AB,D$490)</f>
        <v>1</v>
      </c>
      <c r="E493" s="63" t="n">
        <f aca="false">COUNTIFS(individuals!$F:$F,$A493,individuals!$AB:$AB,E$490)</f>
        <v>9</v>
      </c>
      <c r="F493" s="63" t="n">
        <f aca="false">COUNTIFS(individuals!$F:$F,$A493,individuals!$AB:$AB,F$490)</f>
        <v>5</v>
      </c>
      <c r="G493" s="63" t="n">
        <f aca="false">COUNTIFS(individuals!$F:$F,$A493,individuals!$AB:$AB,G$490)</f>
        <v>2</v>
      </c>
      <c r="H493" s="63" t="n">
        <f aca="false">COUNTIFS(individuals!$F:$F,$A493,individuals!$AB:$AB,H$490)</f>
        <v>0</v>
      </c>
      <c r="I493" s="63" t="n">
        <f aca="false">COUNTIFS(individuals!$F:$F,$A493,individuals!$AB:$AB,I$490)</f>
        <v>0</v>
      </c>
      <c r="J493" s="63" t="n">
        <f aca="false">COUNTIFS(individuals!$F:$F,$A493,individuals!$AB:$AB,J$490)</f>
        <v>6</v>
      </c>
      <c r="K493" s="63" t="n">
        <f aca="false">COUNTIFS(individuals!$F:$F,$A493,individuals!$AB:$AB,K$490)</f>
        <v>1</v>
      </c>
      <c r="L493" s="64" t="n">
        <f aca="false">SUM(B493:K493)</f>
        <v>25</v>
      </c>
      <c r="N493" s="50"/>
      <c r="O493" s="50"/>
      <c r="P493" s="50"/>
      <c r="Q493" s="50"/>
      <c r="R493" s="50"/>
      <c r="S493" s="50"/>
      <c r="T493" s="50"/>
      <c r="U493" s="50"/>
      <c r="V493" s="50"/>
      <c r="W493" s="50"/>
      <c r="X493" s="50"/>
      <c r="Y493" s="50"/>
      <c r="Z493" s="50"/>
      <c r="AA493" s="50"/>
      <c r="AB493" s="50"/>
      <c r="AC493" s="50"/>
      <c r="AD493" s="50"/>
      <c r="AE493" s="50"/>
    </row>
    <row r="494" customFormat="false" ht="16.55" hidden="false" customHeight="true" outlineLevel="0" collapsed="false">
      <c r="A494" s="61" t="s">
        <v>205</v>
      </c>
      <c r="B494" s="63" t="n">
        <f aca="false">COUNTIFS(individuals!$F:$F,$A494,individuals!$AB:$AB,B$490)</f>
        <v>0</v>
      </c>
      <c r="C494" s="63" t="n">
        <f aca="false">COUNTIFS(individuals!$F:$F,$A494,individuals!$AB:$AB,C$490)</f>
        <v>0</v>
      </c>
      <c r="D494" s="63" t="n">
        <f aca="false">COUNTIFS(individuals!$F:$F,$A494,individuals!$AB:$AB,D$490)</f>
        <v>0</v>
      </c>
      <c r="E494" s="63" t="n">
        <f aca="false">COUNTIFS(individuals!$F:$F,$A494,individuals!$AB:$AB,E$490)</f>
        <v>2</v>
      </c>
      <c r="F494" s="63" t="n">
        <f aca="false">COUNTIFS(individuals!$F:$F,$A494,individuals!$AB:$AB,F$490)</f>
        <v>0</v>
      </c>
      <c r="G494" s="63" t="n">
        <f aca="false">COUNTIFS(individuals!$F:$F,$A494,individuals!$AB:$AB,G$490)</f>
        <v>6</v>
      </c>
      <c r="H494" s="63" t="n">
        <f aca="false">COUNTIFS(individuals!$F:$F,$A494,individuals!$AB:$AB,H$490)</f>
        <v>1</v>
      </c>
      <c r="I494" s="63" t="n">
        <f aca="false">COUNTIFS(individuals!$F:$F,$A494,individuals!$AB:$AB,I$490)</f>
        <v>0</v>
      </c>
      <c r="J494" s="63" t="n">
        <f aca="false">COUNTIFS(individuals!$F:$F,$A494,individuals!$AB:$AB,J$490)</f>
        <v>0</v>
      </c>
      <c r="K494" s="63" t="n">
        <f aca="false">COUNTIFS(individuals!$F:$F,$A494,individuals!$AB:$AB,K$490)</f>
        <v>0</v>
      </c>
      <c r="L494" s="64" t="n">
        <f aca="false">SUM(B494:K494)</f>
        <v>9</v>
      </c>
      <c r="N494" s="50"/>
      <c r="O494" s="50"/>
      <c r="P494" s="50"/>
      <c r="Q494" s="50"/>
      <c r="R494" s="50"/>
      <c r="S494" s="50"/>
      <c r="T494" s="50"/>
      <c r="U494" s="50"/>
      <c r="V494" s="50"/>
      <c r="W494" s="50"/>
      <c r="X494" s="50"/>
      <c r="Y494" s="50"/>
      <c r="Z494" s="50"/>
      <c r="AA494" s="50"/>
      <c r="AB494" s="50"/>
      <c r="AC494" s="50"/>
      <c r="AD494" s="50"/>
      <c r="AE494" s="50"/>
    </row>
    <row r="495" customFormat="false" ht="16.55" hidden="false" customHeight="true" outlineLevel="0" collapsed="false">
      <c r="A495" s="61" t="s">
        <v>110</v>
      </c>
      <c r="B495" s="63" t="n">
        <f aca="false">COUNTIFS(individuals!$F:$F,$A495,individuals!$AB:$AB,B$490)</f>
        <v>0</v>
      </c>
      <c r="C495" s="63" t="n">
        <f aca="false">COUNTIFS(individuals!$F:$F,$A495,individuals!$AB:$AB,C$490)</f>
        <v>0</v>
      </c>
      <c r="D495" s="63" t="n">
        <f aca="false">COUNTIFS(individuals!$F:$F,$A495,individuals!$AB:$AB,D$490)</f>
        <v>1</v>
      </c>
      <c r="E495" s="63" t="n">
        <f aca="false">COUNTIFS(individuals!$F:$F,$A495,individuals!$AB:$AB,E$490)</f>
        <v>1</v>
      </c>
      <c r="F495" s="63" t="n">
        <f aca="false">COUNTIFS(individuals!$F:$F,$A495,individuals!$AB:$AB,F$490)</f>
        <v>0</v>
      </c>
      <c r="G495" s="63" t="n">
        <f aca="false">COUNTIFS(individuals!$F:$F,$A495,individuals!$AB:$AB,G$490)</f>
        <v>0</v>
      </c>
      <c r="H495" s="63" t="n">
        <f aca="false">COUNTIFS(individuals!$F:$F,$A495,individuals!$AB:$AB,H$490)</f>
        <v>0</v>
      </c>
      <c r="I495" s="63" t="n">
        <f aca="false">COUNTIFS(individuals!$F:$F,$A495,individuals!$AB:$AB,I$490)</f>
        <v>0</v>
      </c>
      <c r="J495" s="63" t="n">
        <f aca="false">COUNTIFS(individuals!$F:$F,$A495,individuals!$AB:$AB,J$490)</f>
        <v>1</v>
      </c>
      <c r="K495" s="63" t="n">
        <f aca="false">COUNTIFS(individuals!$F:$F,$A495,individuals!$AB:$AB,K$490)</f>
        <v>0</v>
      </c>
      <c r="L495" s="64" t="n">
        <f aca="false">SUM(B495:K495)</f>
        <v>3</v>
      </c>
      <c r="N495" s="50"/>
      <c r="O495" s="50"/>
      <c r="P495" s="50"/>
      <c r="Q495" s="50"/>
      <c r="R495" s="50"/>
      <c r="S495" s="50"/>
      <c r="T495" s="50"/>
      <c r="U495" s="50"/>
      <c r="V495" s="50"/>
      <c r="W495" s="50"/>
      <c r="X495" s="50"/>
      <c r="Y495" s="50"/>
      <c r="Z495" s="50"/>
      <c r="AA495" s="50"/>
      <c r="AB495" s="50"/>
      <c r="AC495" s="50"/>
      <c r="AD495" s="50"/>
      <c r="AE495" s="50"/>
    </row>
    <row r="496" customFormat="false" ht="16.55" hidden="false" customHeight="true" outlineLevel="0" collapsed="false">
      <c r="A496" s="61" t="s">
        <v>235</v>
      </c>
      <c r="B496" s="63" t="n">
        <f aca="false">COUNTIFS(individuals!$F:$F,$A496,individuals!$AB:$AB,B$490)</f>
        <v>0</v>
      </c>
      <c r="C496" s="63" t="n">
        <f aca="false">COUNTIFS(individuals!$F:$F,$A496,individuals!$AB:$AB,C$490)</f>
        <v>0</v>
      </c>
      <c r="D496" s="63" t="n">
        <f aca="false">COUNTIFS(individuals!$F:$F,$A496,individuals!$AB:$AB,D$490)</f>
        <v>0</v>
      </c>
      <c r="E496" s="63" t="n">
        <f aca="false">COUNTIFS(individuals!$F:$F,$A496,individuals!$AB:$AB,E$490)</f>
        <v>4</v>
      </c>
      <c r="F496" s="63" t="n">
        <f aca="false">COUNTIFS(individuals!$F:$F,$A496,individuals!$AB:$AB,F$490)</f>
        <v>2</v>
      </c>
      <c r="G496" s="63" t="n">
        <f aca="false">COUNTIFS(individuals!$F:$F,$A496,individuals!$AB:$AB,G$490)</f>
        <v>2</v>
      </c>
      <c r="H496" s="63" t="n">
        <f aca="false">COUNTIFS(individuals!$F:$F,$A496,individuals!$AB:$AB,H$490)</f>
        <v>0</v>
      </c>
      <c r="I496" s="63" t="n">
        <f aca="false">COUNTIFS(individuals!$F:$F,$A496,individuals!$AB:$AB,I$490)</f>
        <v>0</v>
      </c>
      <c r="J496" s="63" t="n">
        <f aca="false">COUNTIFS(individuals!$F:$F,$A496,individuals!$AB:$AB,J$490)</f>
        <v>3</v>
      </c>
      <c r="K496" s="63" t="n">
        <f aca="false">COUNTIFS(individuals!$F:$F,$A496,individuals!$AB:$AB,K$490)</f>
        <v>1</v>
      </c>
      <c r="L496" s="64" t="n">
        <f aca="false">SUM(B496:K496)</f>
        <v>12</v>
      </c>
      <c r="N496" s="50"/>
      <c r="O496" s="50"/>
      <c r="P496" s="50"/>
      <c r="Q496" s="50"/>
      <c r="R496" s="50"/>
      <c r="S496" s="50"/>
      <c r="T496" s="50"/>
      <c r="U496" s="50"/>
      <c r="V496" s="50"/>
      <c r="W496" s="50"/>
      <c r="X496" s="50"/>
      <c r="Y496" s="50"/>
      <c r="Z496" s="50"/>
      <c r="AA496" s="50"/>
      <c r="AB496" s="50"/>
      <c r="AC496" s="50"/>
      <c r="AD496" s="50"/>
      <c r="AE496" s="50"/>
    </row>
    <row r="497" customFormat="false" ht="16.55" hidden="false" customHeight="true" outlineLevel="0" collapsed="false">
      <c r="A497" s="61" t="s">
        <v>129</v>
      </c>
      <c r="B497" s="63" t="n">
        <f aca="false">COUNTIFS(individuals!$F:$F,$A497,individuals!$AB:$AB,B$490)</f>
        <v>5</v>
      </c>
      <c r="C497" s="63" t="n">
        <f aca="false">COUNTIFS(individuals!$F:$F,$A497,individuals!$AB:$AB,C$490)</f>
        <v>1</v>
      </c>
      <c r="D497" s="63" t="n">
        <f aca="false">COUNTIFS(individuals!$F:$F,$A497,individuals!$AB:$AB,D$490)</f>
        <v>1</v>
      </c>
      <c r="E497" s="63" t="n">
        <f aca="false">COUNTIFS(individuals!$F:$F,$A497,individuals!$AB:$AB,E$490)</f>
        <v>7</v>
      </c>
      <c r="F497" s="63" t="n">
        <f aca="false">COUNTIFS(individuals!$F:$F,$A497,individuals!$AB:$AB,F$490)</f>
        <v>17</v>
      </c>
      <c r="G497" s="63" t="n">
        <f aca="false">COUNTIFS(individuals!$F:$F,$A497,individuals!$AB:$AB,G$490)</f>
        <v>5</v>
      </c>
      <c r="H497" s="63" t="n">
        <f aca="false">COUNTIFS(individuals!$F:$F,$A497,individuals!$AB:$AB,H$490)</f>
        <v>1</v>
      </c>
      <c r="I497" s="63" t="n">
        <f aca="false">COUNTIFS(individuals!$F:$F,$A497,individuals!$AB:$AB,I$490)</f>
        <v>1</v>
      </c>
      <c r="J497" s="63" t="n">
        <f aca="false">COUNTIFS(individuals!$F:$F,$A497,individuals!$AB:$AB,J$490)</f>
        <v>19</v>
      </c>
      <c r="K497" s="63" t="n">
        <f aca="false">COUNTIFS(individuals!$F:$F,$A497,individuals!$AB:$AB,K$490)</f>
        <v>0</v>
      </c>
      <c r="L497" s="64" t="n">
        <f aca="false">SUM(B497:K497)</f>
        <v>57</v>
      </c>
      <c r="N497" s="50"/>
      <c r="O497" s="50"/>
      <c r="P497" s="50"/>
      <c r="Q497" s="50"/>
      <c r="R497" s="50"/>
      <c r="S497" s="50"/>
      <c r="T497" s="50"/>
      <c r="U497" s="50"/>
      <c r="V497" s="50"/>
      <c r="W497" s="50"/>
      <c r="X497" s="50"/>
      <c r="Y497" s="50"/>
      <c r="Z497" s="50"/>
      <c r="AA497" s="50"/>
      <c r="AB497" s="50"/>
      <c r="AC497" s="50"/>
      <c r="AD497" s="50"/>
      <c r="AE497" s="50"/>
    </row>
    <row r="498" customFormat="false" ht="16.55" hidden="false" customHeight="true" outlineLevel="0" collapsed="false">
      <c r="A498" s="61" t="s">
        <v>818</v>
      </c>
      <c r="B498" s="63" t="n">
        <f aca="false">COUNTIFS(individuals!$F:$F,$A498,individuals!$AB:$AB,B$490)</f>
        <v>0</v>
      </c>
      <c r="C498" s="63" t="n">
        <f aca="false">COUNTIFS(individuals!$F:$F,$A498,individuals!$AB:$AB,C$490)</f>
        <v>0</v>
      </c>
      <c r="D498" s="63" t="n">
        <f aca="false">COUNTIFS(individuals!$F:$F,$A498,individuals!$AB:$AB,D$490)</f>
        <v>0</v>
      </c>
      <c r="E498" s="63" t="n">
        <f aca="false">COUNTIFS(individuals!$F:$F,$A498,individuals!$AB:$AB,E$490)</f>
        <v>5</v>
      </c>
      <c r="F498" s="63" t="n">
        <f aca="false">COUNTIFS(individuals!$F:$F,$A498,individuals!$AB:$AB,F$490)</f>
        <v>0</v>
      </c>
      <c r="G498" s="63" t="n">
        <f aca="false">COUNTIFS(individuals!$F:$F,$A498,individuals!$AB:$AB,G$490)</f>
        <v>0</v>
      </c>
      <c r="H498" s="63" t="n">
        <f aca="false">COUNTIFS(individuals!$F:$F,$A498,individuals!$AB:$AB,H$490)</f>
        <v>0</v>
      </c>
      <c r="I498" s="63" t="n">
        <f aca="false">COUNTIFS(individuals!$F:$F,$A498,individuals!$AB:$AB,I$490)</f>
        <v>0</v>
      </c>
      <c r="J498" s="63" t="n">
        <f aca="false">COUNTIFS(individuals!$F:$F,$A498,individuals!$AB:$AB,J$490)</f>
        <v>2</v>
      </c>
      <c r="K498" s="63" t="n">
        <f aca="false">COUNTIFS(individuals!$F:$F,$A498,individuals!$AB:$AB,K$490)</f>
        <v>0</v>
      </c>
      <c r="L498" s="64" t="n">
        <f aca="false">SUM(B498:K498)</f>
        <v>7</v>
      </c>
      <c r="N498" s="50"/>
      <c r="O498" s="50"/>
      <c r="P498" s="50"/>
      <c r="Q498" s="50"/>
      <c r="R498" s="50"/>
      <c r="S498" s="50"/>
      <c r="T498" s="50"/>
      <c r="U498" s="50"/>
      <c r="V498" s="50"/>
      <c r="W498" s="50"/>
      <c r="X498" s="50"/>
      <c r="Y498" s="50"/>
      <c r="Z498" s="50"/>
      <c r="AA498" s="50"/>
      <c r="AB498" s="50"/>
      <c r="AC498" s="50"/>
      <c r="AD498" s="50"/>
      <c r="AE498" s="50"/>
    </row>
    <row r="499" customFormat="false" ht="16.55" hidden="false" customHeight="true" outlineLevel="0" collapsed="false">
      <c r="A499" s="61" t="s">
        <v>1365</v>
      </c>
      <c r="B499" s="63" t="n">
        <f aca="false">COUNTIFS(individuals!$F:$F,$A499,individuals!$AB:$AB,B$490)</f>
        <v>1</v>
      </c>
      <c r="C499" s="63" t="n">
        <f aca="false">COUNTIFS(individuals!$F:$F,$A499,individuals!$AB:$AB,C$490)</f>
        <v>0</v>
      </c>
      <c r="D499" s="63" t="n">
        <f aca="false">COUNTIFS(individuals!$F:$F,$A499,individuals!$AB:$AB,D$490)</f>
        <v>0</v>
      </c>
      <c r="E499" s="63" t="n">
        <f aca="false">COUNTIFS(individuals!$F:$F,$A499,individuals!$AB:$AB,E$490)</f>
        <v>0</v>
      </c>
      <c r="F499" s="63" t="n">
        <f aca="false">COUNTIFS(individuals!$F:$F,$A499,individuals!$AB:$AB,F$490)</f>
        <v>0</v>
      </c>
      <c r="G499" s="63" t="n">
        <f aca="false">COUNTIFS(individuals!$F:$F,$A499,individuals!$AB:$AB,G$490)</f>
        <v>0</v>
      </c>
      <c r="H499" s="63" t="n">
        <f aca="false">COUNTIFS(individuals!$F:$F,$A499,individuals!$AB:$AB,H$490)</f>
        <v>0</v>
      </c>
      <c r="I499" s="63" t="n">
        <f aca="false">COUNTIFS(individuals!$F:$F,$A499,individuals!$AB:$AB,I$490)</f>
        <v>1</v>
      </c>
      <c r="J499" s="63" t="n">
        <f aca="false">COUNTIFS(individuals!$F:$F,$A499,individuals!$AB:$AB,J$490)</f>
        <v>3</v>
      </c>
      <c r="K499" s="63" t="n">
        <f aca="false">COUNTIFS(individuals!$F:$F,$A499,individuals!$AB:$AB,K$490)</f>
        <v>0</v>
      </c>
      <c r="L499" s="64" t="n">
        <f aca="false">SUM(B499:K499)</f>
        <v>5</v>
      </c>
      <c r="N499" s="50"/>
      <c r="O499" s="50"/>
      <c r="P499" s="50"/>
      <c r="Q499" s="50"/>
      <c r="R499" s="50"/>
      <c r="S499" s="50"/>
      <c r="T499" s="50"/>
      <c r="U499" s="50"/>
      <c r="V499" s="50"/>
      <c r="W499" s="50"/>
      <c r="X499" s="50"/>
      <c r="Y499" s="50"/>
      <c r="Z499" s="50"/>
      <c r="AA499" s="50"/>
      <c r="AB499" s="50"/>
      <c r="AC499" s="50"/>
      <c r="AD499" s="50"/>
      <c r="AE499" s="50"/>
    </row>
    <row r="500" customFormat="false" ht="16.55" hidden="false" customHeight="true" outlineLevel="0" collapsed="false">
      <c r="A500" s="61" t="s">
        <v>501</v>
      </c>
      <c r="B500" s="63" t="n">
        <f aca="false">COUNTIFS(individuals!$F:$F,$A500,individuals!$AB:$AB,B$490)</f>
        <v>0</v>
      </c>
      <c r="C500" s="63" t="n">
        <f aca="false">COUNTIFS(individuals!$F:$F,$A500,individuals!$AB:$AB,C$490)</f>
        <v>0</v>
      </c>
      <c r="D500" s="63" t="n">
        <f aca="false">COUNTIFS(individuals!$F:$F,$A500,individuals!$AB:$AB,D$490)</f>
        <v>0</v>
      </c>
      <c r="E500" s="63" t="n">
        <f aca="false">COUNTIFS(individuals!$F:$F,$A500,individuals!$AB:$AB,E$490)</f>
        <v>2</v>
      </c>
      <c r="F500" s="63" t="n">
        <f aca="false">COUNTIFS(individuals!$F:$F,$A500,individuals!$AB:$AB,F$490)</f>
        <v>3</v>
      </c>
      <c r="G500" s="63" t="n">
        <f aca="false">COUNTIFS(individuals!$F:$F,$A500,individuals!$AB:$AB,G$490)</f>
        <v>1</v>
      </c>
      <c r="H500" s="63" t="n">
        <f aca="false">COUNTIFS(individuals!$F:$F,$A500,individuals!$AB:$AB,H$490)</f>
        <v>0</v>
      </c>
      <c r="I500" s="63" t="n">
        <f aca="false">COUNTIFS(individuals!$F:$F,$A500,individuals!$AB:$AB,I$490)</f>
        <v>0</v>
      </c>
      <c r="J500" s="63" t="n">
        <f aca="false">COUNTIFS(individuals!$F:$F,$A500,individuals!$AB:$AB,J$490)</f>
        <v>9</v>
      </c>
      <c r="K500" s="63" t="n">
        <f aca="false">COUNTIFS(individuals!$F:$F,$A500,individuals!$AB:$AB,K$490)</f>
        <v>1</v>
      </c>
      <c r="L500" s="64" t="n">
        <f aca="false">SUM(B500:K500)</f>
        <v>16</v>
      </c>
      <c r="N500" s="50"/>
      <c r="O500" s="50"/>
      <c r="P500" s="50"/>
      <c r="Q500" s="50"/>
      <c r="R500" s="50"/>
      <c r="S500" s="50"/>
      <c r="T500" s="50"/>
      <c r="U500" s="50"/>
      <c r="V500" s="50"/>
      <c r="W500" s="50"/>
      <c r="X500" s="50"/>
      <c r="Y500" s="50"/>
      <c r="Z500" s="50"/>
      <c r="AA500" s="50"/>
      <c r="AB500" s="50"/>
      <c r="AC500" s="50"/>
      <c r="AD500" s="50"/>
      <c r="AE500" s="50"/>
    </row>
    <row r="501" customFormat="false" ht="16.55" hidden="false" customHeight="true" outlineLevel="0" collapsed="false">
      <c r="A501" s="61" t="s">
        <v>258</v>
      </c>
      <c r="B501" s="63" t="n">
        <f aca="false">COUNTIFS(individuals!$F:$F,$A501,individuals!$AB:$AB,B$490)</f>
        <v>0</v>
      </c>
      <c r="C501" s="63" t="n">
        <f aca="false">COUNTIFS(individuals!$F:$F,$A501,individuals!$AB:$AB,C$490)</f>
        <v>0</v>
      </c>
      <c r="D501" s="63" t="n">
        <f aca="false">COUNTIFS(individuals!$F:$F,$A501,individuals!$AB:$AB,D$490)</f>
        <v>1</v>
      </c>
      <c r="E501" s="63" t="n">
        <f aca="false">COUNTIFS(individuals!$F:$F,$A501,individuals!$AB:$AB,E$490)</f>
        <v>3</v>
      </c>
      <c r="F501" s="63" t="n">
        <f aca="false">COUNTIFS(individuals!$F:$F,$A501,individuals!$AB:$AB,F$490)</f>
        <v>1</v>
      </c>
      <c r="G501" s="63" t="n">
        <f aca="false">COUNTIFS(individuals!$F:$F,$A501,individuals!$AB:$AB,G$490)</f>
        <v>0</v>
      </c>
      <c r="H501" s="63" t="n">
        <f aca="false">COUNTIFS(individuals!$F:$F,$A501,individuals!$AB:$AB,H$490)</f>
        <v>0</v>
      </c>
      <c r="I501" s="63" t="n">
        <f aca="false">COUNTIFS(individuals!$F:$F,$A501,individuals!$AB:$AB,I$490)</f>
        <v>0</v>
      </c>
      <c r="J501" s="63" t="n">
        <f aca="false">COUNTIFS(individuals!$F:$F,$A501,individuals!$AB:$AB,J$490)</f>
        <v>5</v>
      </c>
      <c r="K501" s="63" t="n">
        <f aca="false">COUNTIFS(individuals!$F:$F,$A501,individuals!$AB:$AB,K$490)</f>
        <v>0</v>
      </c>
      <c r="L501" s="64" t="n">
        <f aca="false">SUM(B501:K501)</f>
        <v>10</v>
      </c>
      <c r="N501" s="50"/>
      <c r="O501" s="50"/>
      <c r="P501" s="50"/>
      <c r="Q501" s="50"/>
      <c r="R501" s="50"/>
      <c r="S501" s="50"/>
      <c r="T501" s="50"/>
      <c r="U501" s="50"/>
      <c r="V501" s="50"/>
      <c r="W501" s="50"/>
      <c r="X501" s="50"/>
      <c r="Y501" s="50"/>
      <c r="Z501" s="50"/>
      <c r="AA501" s="50"/>
      <c r="AB501" s="50"/>
      <c r="AC501" s="50"/>
      <c r="AD501" s="50"/>
      <c r="AE501" s="50"/>
    </row>
    <row r="502" customFormat="false" ht="16.55" hidden="false" customHeight="true" outlineLevel="0" collapsed="false">
      <c r="A502" s="61" t="s">
        <v>367</v>
      </c>
      <c r="B502" s="63" t="n">
        <f aca="false">COUNTIFS(individuals!$F:$F,$A502,individuals!$AB:$AB,B$490)</f>
        <v>1</v>
      </c>
      <c r="C502" s="63" t="n">
        <f aca="false">COUNTIFS(individuals!$F:$F,$A502,individuals!$AB:$AB,C$490)</f>
        <v>0</v>
      </c>
      <c r="D502" s="63" t="n">
        <f aca="false">COUNTIFS(individuals!$F:$F,$A502,individuals!$AB:$AB,D$490)</f>
        <v>0</v>
      </c>
      <c r="E502" s="63" t="n">
        <f aca="false">COUNTIFS(individuals!$F:$F,$A502,individuals!$AB:$AB,E$490)</f>
        <v>2</v>
      </c>
      <c r="F502" s="63" t="n">
        <f aca="false">COUNTIFS(individuals!$F:$F,$A502,individuals!$AB:$AB,F$490)</f>
        <v>2</v>
      </c>
      <c r="G502" s="63" t="n">
        <f aca="false">COUNTIFS(individuals!$F:$F,$A502,individuals!$AB:$AB,G$490)</f>
        <v>1</v>
      </c>
      <c r="H502" s="63" t="n">
        <f aca="false">COUNTIFS(individuals!$F:$F,$A502,individuals!$AB:$AB,H$490)</f>
        <v>0</v>
      </c>
      <c r="I502" s="63" t="n">
        <f aca="false">COUNTIFS(individuals!$F:$F,$A502,individuals!$AB:$AB,I$490)</f>
        <v>0</v>
      </c>
      <c r="J502" s="63" t="n">
        <f aca="false">COUNTIFS(individuals!$F:$F,$A502,individuals!$AB:$AB,J$490)</f>
        <v>4</v>
      </c>
      <c r="K502" s="63" t="n">
        <f aca="false">COUNTIFS(individuals!$F:$F,$A502,individuals!$AB:$AB,K$490)</f>
        <v>1</v>
      </c>
      <c r="L502" s="64" t="n">
        <f aca="false">SUM(B502:K502)</f>
        <v>11</v>
      </c>
      <c r="N502" s="50"/>
      <c r="O502" s="50"/>
      <c r="P502" s="50"/>
      <c r="Q502" s="50"/>
      <c r="R502" s="50"/>
      <c r="S502" s="50"/>
      <c r="T502" s="50"/>
      <c r="U502" s="50"/>
      <c r="V502" s="50"/>
      <c r="W502" s="50"/>
      <c r="X502" s="50"/>
      <c r="Y502" s="50"/>
      <c r="Z502" s="50"/>
      <c r="AA502" s="50"/>
      <c r="AB502" s="50"/>
      <c r="AC502" s="50"/>
      <c r="AD502" s="50"/>
      <c r="AE502" s="50"/>
    </row>
    <row r="503" customFormat="false" ht="16.55" hidden="false" customHeight="true" outlineLevel="0" collapsed="false">
      <c r="A503" s="61" t="s">
        <v>61</v>
      </c>
      <c r="B503" s="63" t="n">
        <f aca="false">COUNTIFS(individuals!$F:$F,$A503,individuals!$AB:$AB,B$490)</f>
        <v>2</v>
      </c>
      <c r="C503" s="63" t="n">
        <f aca="false">COUNTIFS(individuals!$F:$F,$A503,individuals!$AB:$AB,C$490)</f>
        <v>0</v>
      </c>
      <c r="D503" s="63" t="n">
        <f aca="false">COUNTIFS(individuals!$F:$F,$A503,individuals!$AB:$AB,D$490)</f>
        <v>1</v>
      </c>
      <c r="E503" s="63" t="n">
        <f aca="false">COUNTIFS(individuals!$F:$F,$A503,individuals!$AB:$AB,E$490)</f>
        <v>13</v>
      </c>
      <c r="F503" s="63" t="n">
        <f aca="false">COUNTIFS(individuals!$F:$F,$A503,individuals!$AB:$AB,F$490)</f>
        <v>7</v>
      </c>
      <c r="G503" s="63" t="n">
        <f aca="false">COUNTIFS(individuals!$F:$F,$A503,individuals!$AB:$AB,G$490)</f>
        <v>14</v>
      </c>
      <c r="H503" s="63" t="n">
        <f aca="false">COUNTIFS(individuals!$F:$F,$A503,individuals!$AB:$AB,H$490)</f>
        <v>2</v>
      </c>
      <c r="I503" s="63" t="n">
        <f aca="false">COUNTIFS(individuals!$F:$F,$A503,individuals!$AB:$AB,I$490)</f>
        <v>1</v>
      </c>
      <c r="J503" s="63" t="n">
        <f aca="false">COUNTIFS(individuals!$F:$F,$A503,individuals!$AB:$AB,J$490)</f>
        <v>16</v>
      </c>
      <c r="K503" s="63" t="n">
        <f aca="false">COUNTIFS(individuals!$F:$F,$A503,individuals!$AB:$AB,K$490)</f>
        <v>0</v>
      </c>
      <c r="L503" s="64" t="n">
        <f aca="false">SUM(B503:K503)</f>
        <v>56</v>
      </c>
      <c r="N503" s="50"/>
      <c r="O503" s="50"/>
      <c r="P503" s="50"/>
      <c r="Q503" s="50"/>
      <c r="R503" s="50"/>
      <c r="S503" s="50"/>
      <c r="T503" s="50"/>
      <c r="U503" s="50"/>
      <c r="V503" s="50"/>
      <c r="W503" s="50"/>
      <c r="X503" s="50"/>
      <c r="Y503" s="50"/>
      <c r="Z503" s="50"/>
      <c r="AA503" s="50"/>
      <c r="AB503" s="50"/>
      <c r="AC503" s="50"/>
      <c r="AD503" s="50"/>
      <c r="AE503" s="50"/>
    </row>
    <row r="504" customFormat="false" ht="16.55" hidden="false" customHeight="true" outlineLevel="0" collapsed="false">
      <c r="A504" s="61" t="s">
        <v>329</v>
      </c>
      <c r="B504" s="63" t="n">
        <f aca="false">COUNTIFS(individuals!$F:$F,$A504,individuals!$AB:$AB,B$490)</f>
        <v>1</v>
      </c>
      <c r="C504" s="63" t="n">
        <f aca="false">COUNTIFS(individuals!$F:$F,$A504,individuals!$AB:$AB,C$490)</f>
        <v>1</v>
      </c>
      <c r="D504" s="63" t="n">
        <f aca="false">COUNTIFS(individuals!$F:$F,$A504,individuals!$AB:$AB,D$490)</f>
        <v>2</v>
      </c>
      <c r="E504" s="63" t="n">
        <f aca="false">COUNTIFS(individuals!$F:$F,$A504,individuals!$AB:$AB,E$490)</f>
        <v>4</v>
      </c>
      <c r="F504" s="63" t="n">
        <f aca="false">COUNTIFS(individuals!$F:$F,$A504,individuals!$AB:$AB,F$490)</f>
        <v>7</v>
      </c>
      <c r="G504" s="63" t="n">
        <f aca="false">COUNTIFS(individuals!$F:$F,$A504,individuals!$AB:$AB,G$490)</f>
        <v>2</v>
      </c>
      <c r="H504" s="63" t="n">
        <f aca="false">COUNTIFS(individuals!$F:$F,$A504,individuals!$AB:$AB,H$490)</f>
        <v>1</v>
      </c>
      <c r="I504" s="63" t="n">
        <f aca="false">COUNTIFS(individuals!$F:$F,$A504,individuals!$AB:$AB,I$490)</f>
        <v>0</v>
      </c>
      <c r="J504" s="63" t="n">
        <f aca="false">COUNTIFS(individuals!$F:$F,$A504,individuals!$AB:$AB,J$490)</f>
        <v>6</v>
      </c>
      <c r="K504" s="63" t="n">
        <f aca="false">COUNTIFS(individuals!$F:$F,$A504,individuals!$AB:$AB,K$490)</f>
        <v>1</v>
      </c>
      <c r="L504" s="64" t="n">
        <f aca="false">SUM(B504:K504)</f>
        <v>25</v>
      </c>
      <c r="N504" s="50"/>
      <c r="O504" s="50"/>
      <c r="P504" s="50"/>
      <c r="Q504" s="50"/>
      <c r="R504" s="50"/>
      <c r="S504" s="50"/>
      <c r="T504" s="50"/>
      <c r="U504" s="50"/>
      <c r="V504" s="50"/>
      <c r="W504" s="50"/>
      <c r="X504" s="50"/>
      <c r="Y504" s="50"/>
      <c r="Z504" s="50"/>
      <c r="AA504" s="50"/>
      <c r="AB504" s="50"/>
      <c r="AC504" s="50"/>
      <c r="AD504" s="50"/>
      <c r="AE504" s="50"/>
    </row>
    <row r="505" customFormat="false" ht="16.55" hidden="false" customHeight="true" outlineLevel="0" collapsed="false">
      <c r="A505" s="61" t="s">
        <v>679</v>
      </c>
      <c r="B505" s="63" t="n">
        <f aca="false">COUNTIFS(individuals!$F:$F,$A505,individuals!$AB:$AB,B$490)</f>
        <v>1</v>
      </c>
      <c r="C505" s="63" t="n">
        <f aca="false">COUNTIFS(individuals!$F:$F,$A505,individuals!$AB:$AB,C$490)</f>
        <v>0</v>
      </c>
      <c r="D505" s="63" t="n">
        <f aca="false">COUNTIFS(individuals!$F:$F,$A505,individuals!$AB:$AB,D$490)</f>
        <v>0</v>
      </c>
      <c r="E505" s="63" t="n">
        <f aca="false">COUNTIFS(individuals!$F:$F,$A505,individuals!$AB:$AB,E$490)</f>
        <v>0</v>
      </c>
      <c r="F505" s="63" t="n">
        <f aca="false">COUNTIFS(individuals!$F:$F,$A505,individuals!$AB:$AB,F$490)</f>
        <v>4</v>
      </c>
      <c r="G505" s="63" t="n">
        <f aca="false">COUNTIFS(individuals!$F:$F,$A505,individuals!$AB:$AB,G$490)</f>
        <v>0</v>
      </c>
      <c r="H505" s="63" t="n">
        <f aca="false">COUNTIFS(individuals!$F:$F,$A505,individuals!$AB:$AB,H$490)</f>
        <v>0</v>
      </c>
      <c r="I505" s="63" t="n">
        <f aca="false">COUNTIFS(individuals!$F:$F,$A505,individuals!$AB:$AB,I$490)</f>
        <v>0</v>
      </c>
      <c r="J505" s="63" t="n">
        <f aca="false">COUNTIFS(individuals!$F:$F,$A505,individuals!$AB:$AB,J$490)</f>
        <v>2</v>
      </c>
      <c r="K505" s="63" t="n">
        <f aca="false">COUNTIFS(individuals!$F:$F,$A505,individuals!$AB:$AB,K$490)</f>
        <v>0</v>
      </c>
      <c r="L505" s="64" t="n">
        <f aca="false">SUM(B505:K505)</f>
        <v>7</v>
      </c>
      <c r="N505" s="50"/>
      <c r="O505" s="50"/>
      <c r="P505" s="50"/>
      <c r="Q505" s="50"/>
      <c r="R505" s="50"/>
      <c r="S505" s="50"/>
      <c r="T505" s="50"/>
      <c r="U505" s="50"/>
      <c r="V505" s="50"/>
      <c r="W505" s="50"/>
      <c r="X505" s="50"/>
      <c r="Y505" s="50"/>
      <c r="Z505" s="50"/>
      <c r="AA505" s="50"/>
      <c r="AB505" s="50"/>
      <c r="AC505" s="50"/>
      <c r="AD505" s="50"/>
      <c r="AE505" s="50"/>
    </row>
    <row r="506" customFormat="false" ht="16.55" hidden="false" customHeight="true" outlineLevel="0" collapsed="false">
      <c r="A506" s="61" t="s">
        <v>152</v>
      </c>
      <c r="B506" s="63" t="n">
        <f aca="false">COUNTIFS(individuals!$F:$F,$A506,individuals!$AB:$AB,B$490)</f>
        <v>2</v>
      </c>
      <c r="C506" s="63" t="n">
        <f aca="false">COUNTIFS(individuals!$F:$F,$A506,individuals!$AB:$AB,C$490)</f>
        <v>1</v>
      </c>
      <c r="D506" s="63" t="n">
        <f aca="false">COUNTIFS(individuals!$F:$F,$A506,individuals!$AB:$AB,D$490)</f>
        <v>0</v>
      </c>
      <c r="E506" s="63" t="n">
        <f aca="false">COUNTIFS(individuals!$F:$F,$A506,individuals!$AB:$AB,E$490)</f>
        <v>2</v>
      </c>
      <c r="F506" s="63" t="n">
        <f aca="false">COUNTIFS(individuals!$F:$F,$A506,individuals!$AB:$AB,F$490)</f>
        <v>6</v>
      </c>
      <c r="G506" s="63" t="n">
        <f aca="false">COUNTIFS(individuals!$F:$F,$A506,individuals!$AB:$AB,G$490)</f>
        <v>1</v>
      </c>
      <c r="H506" s="63" t="n">
        <f aca="false">COUNTIFS(individuals!$F:$F,$A506,individuals!$AB:$AB,H$490)</f>
        <v>0</v>
      </c>
      <c r="I506" s="63" t="n">
        <f aca="false">COUNTIFS(individuals!$F:$F,$A506,individuals!$AB:$AB,I$490)</f>
        <v>0</v>
      </c>
      <c r="J506" s="63" t="n">
        <f aca="false">COUNTIFS(individuals!$F:$F,$A506,individuals!$AB:$AB,J$490)</f>
        <v>10</v>
      </c>
      <c r="K506" s="63" t="n">
        <f aca="false">COUNTIFS(individuals!$F:$F,$A506,individuals!$AB:$AB,K$490)</f>
        <v>1</v>
      </c>
      <c r="L506" s="64" t="n">
        <f aca="false">SUM(B506:K506)</f>
        <v>23</v>
      </c>
      <c r="N506" s="50"/>
      <c r="O506" s="50"/>
      <c r="P506" s="50"/>
      <c r="Q506" s="50"/>
      <c r="R506" s="50"/>
      <c r="S506" s="50"/>
      <c r="T506" s="50"/>
      <c r="U506" s="50"/>
      <c r="V506" s="50"/>
      <c r="W506" s="50"/>
      <c r="X506" s="50"/>
      <c r="Y506" s="50"/>
      <c r="Z506" s="50"/>
      <c r="AA506" s="50"/>
      <c r="AB506" s="50"/>
      <c r="AC506" s="50"/>
      <c r="AD506" s="50"/>
      <c r="AE506" s="50"/>
    </row>
    <row r="507" customFormat="false" ht="16.55" hidden="false" customHeight="true" outlineLevel="0" collapsed="false">
      <c r="A507" s="61" t="s">
        <v>246</v>
      </c>
      <c r="B507" s="63" t="n">
        <f aca="false">COUNTIFS(individuals!$F:$F,$A507,individuals!$AB:$AB,B$490)</f>
        <v>0</v>
      </c>
      <c r="C507" s="63" t="n">
        <f aca="false">COUNTIFS(individuals!$F:$F,$A507,individuals!$AB:$AB,C$490)</f>
        <v>0</v>
      </c>
      <c r="D507" s="63" t="n">
        <f aca="false">COUNTIFS(individuals!$F:$F,$A507,individuals!$AB:$AB,D$490)</f>
        <v>1</v>
      </c>
      <c r="E507" s="63" t="n">
        <f aca="false">COUNTIFS(individuals!$F:$F,$A507,individuals!$AB:$AB,E$490)</f>
        <v>0</v>
      </c>
      <c r="F507" s="63" t="n">
        <f aca="false">COUNTIFS(individuals!$F:$F,$A507,individuals!$AB:$AB,F$490)</f>
        <v>6</v>
      </c>
      <c r="G507" s="63" t="n">
        <f aca="false">COUNTIFS(individuals!$F:$F,$A507,individuals!$AB:$AB,G$490)</f>
        <v>0</v>
      </c>
      <c r="H507" s="63" t="n">
        <f aca="false">COUNTIFS(individuals!$F:$F,$A507,individuals!$AB:$AB,H$490)</f>
        <v>0</v>
      </c>
      <c r="I507" s="63" t="n">
        <f aca="false">COUNTIFS(individuals!$F:$F,$A507,individuals!$AB:$AB,I$490)</f>
        <v>0</v>
      </c>
      <c r="J507" s="63" t="n">
        <f aca="false">COUNTIFS(individuals!$F:$F,$A507,individuals!$AB:$AB,J$490)</f>
        <v>0</v>
      </c>
      <c r="K507" s="63" t="n">
        <f aca="false">COUNTIFS(individuals!$F:$F,$A507,individuals!$AB:$AB,K$490)</f>
        <v>0</v>
      </c>
      <c r="L507" s="64" t="n">
        <f aca="false">SUM(B507:K507)</f>
        <v>7</v>
      </c>
      <c r="N507" s="50"/>
      <c r="O507" s="50"/>
      <c r="P507" s="50"/>
      <c r="Q507" s="50"/>
      <c r="R507" s="50"/>
      <c r="S507" s="50"/>
      <c r="T507" s="50"/>
      <c r="U507" s="50"/>
      <c r="V507" s="50"/>
      <c r="W507" s="50"/>
      <c r="X507" s="50"/>
      <c r="Y507" s="50"/>
      <c r="Z507" s="50"/>
      <c r="AA507" s="50"/>
      <c r="AB507" s="50"/>
      <c r="AC507" s="50"/>
      <c r="AD507" s="50"/>
      <c r="AE507" s="50"/>
    </row>
    <row r="508" customFormat="false" ht="16.55" hidden="false" customHeight="true" outlineLevel="0" collapsed="false">
      <c r="A508" s="61" t="s">
        <v>308</v>
      </c>
      <c r="B508" s="63" t="n">
        <f aca="false">COUNTIFS(individuals!$F:$F,$A508,individuals!$AB:$AB,B$490)</f>
        <v>0</v>
      </c>
      <c r="C508" s="63" t="n">
        <f aca="false">COUNTIFS(individuals!$F:$F,$A508,individuals!$AB:$AB,C$490)</f>
        <v>0</v>
      </c>
      <c r="D508" s="63" t="n">
        <f aca="false">COUNTIFS(individuals!$F:$F,$A508,individuals!$AB:$AB,D$490)</f>
        <v>0</v>
      </c>
      <c r="E508" s="63" t="n">
        <f aca="false">COUNTIFS(individuals!$F:$F,$A508,individuals!$AB:$AB,E$490)</f>
        <v>0</v>
      </c>
      <c r="F508" s="63" t="n">
        <f aca="false">COUNTIFS(individuals!$F:$F,$A508,individuals!$AB:$AB,F$490)</f>
        <v>1</v>
      </c>
      <c r="G508" s="63" t="n">
        <f aca="false">COUNTIFS(individuals!$F:$F,$A508,individuals!$AB:$AB,G$490)</f>
        <v>0</v>
      </c>
      <c r="H508" s="63" t="n">
        <f aca="false">COUNTIFS(individuals!$F:$F,$A508,individuals!$AB:$AB,H$490)</f>
        <v>0</v>
      </c>
      <c r="I508" s="63" t="n">
        <f aca="false">COUNTIFS(individuals!$F:$F,$A508,individuals!$AB:$AB,I$490)</f>
        <v>0</v>
      </c>
      <c r="J508" s="63" t="n">
        <f aca="false">COUNTIFS(individuals!$F:$F,$A508,individuals!$AB:$AB,J$490)</f>
        <v>4</v>
      </c>
      <c r="K508" s="63" t="n">
        <f aca="false">COUNTIFS(individuals!$F:$F,$A508,individuals!$AB:$AB,K$490)</f>
        <v>0</v>
      </c>
      <c r="L508" s="64" t="n">
        <f aca="false">SUM(B508:K508)</f>
        <v>5</v>
      </c>
      <c r="N508" s="50"/>
      <c r="O508" s="50"/>
      <c r="P508" s="50"/>
      <c r="Q508" s="50"/>
      <c r="R508" s="50"/>
      <c r="S508" s="50"/>
      <c r="T508" s="50"/>
      <c r="U508" s="50"/>
      <c r="V508" s="50"/>
      <c r="W508" s="50"/>
      <c r="X508" s="50"/>
      <c r="Y508" s="50"/>
      <c r="Z508" s="50"/>
      <c r="AA508" s="50"/>
      <c r="AB508" s="50"/>
      <c r="AC508" s="50"/>
      <c r="AD508" s="50"/>
      <c r="AE508" s="50"/>
    </row>
    <row r="509" customFormat="false" ht="16.55" hidden="false" customHeight="true" outlineLevel="0" collapsed="false">
      <c r="A509" s="61" t="s">
        <v>1158</v>
      </c>
      <c r="B509" s="63" t="n">
        <f aca="false">COUNTIFS(individuals!$F:$F,$A509,individuals!$AB:$AB,B$490)</f>
        <v>0</v>
      </c>
      <c r="C509" s="63" t="n">
        <f aca="false">COUNTIFS(individuals!$F:$F,$A509,individuals!$AB:$AB,C$490)</f>
        <v>0</v>
      </c>
      <c r="D509" s="63" t="n">
        <f aca="false">COUNTIFS(individuals!$F:$F,$A509,individuals!$AB:$AB,D$490)</f>
        <v>2</v>
      </c>
      <c r="E509" s="63" t="n">
        <f aca="false">COUNTIFS(individuals!$F:$F,$A509,individuals!$AB:$AB,E$490)</f>
        <v>1</v>
      </c>
      <c r="F509" s="63" t="n">
        <f aca="false">COUNTIFS(individuals!$F:$F,$A509,individuals!$AB:$AB,F$490)</f>
        <v>4</v>
      </c>
      <c r="G509" s="63" t="n">
        <f aca="false">COUNTIFS(individuals!$F:$F,$A509,individuals!$AB:$AB,G$490)</f>
        <v>0</v>
      </c>
      <c r="H509" s="63" t="n">
        <f aca="false">COUNTIFS(individuals!$F:$F,$A509,individuals!$AB:$AB,H$490)</f>
        <v>0</v>
      </c>
      <c r="I509" s="63" t="n">
        <f aca="false">COUNTIFS(individuals!$F:$F,$A509,individuals!$AB:$AB,I$490)</f>
        <v>0</v>
      </c>
      <c r="J509" s="63" t="n">
        <f aca="false">COUNTIFS(individuals!$F:$F,$A509,individuals!$AB:$AB,J$490)</f>
        <v>1</v>
      </c>
      <c r="K509" s="63" t="n">
        <f aca="false">COUNTIFS(individuals!$F:$F,$A509,individuals!$AB:$AB,K$490)</f>
        <v>0</v>
      </c>
      <c r="L509" s="64" t="n">
        <f aca="false">SUM(B509:K509)</f>
        <v>8</v>
      </c>
      <c r="N509" s="50"/>
      <c r="O509" s="50"/>
      <c r="P509" s="50"/>
      <c r="Q509" s="50"/>
      <c r="R509" s="50"/>
      <c r="S509" s="50"/>
      <c r="T509" s="50"/>
      <c r="U509" s="50"/>
      <c r="V509" s="50"/>
      <c r="W509" s="50"/>
      <c r="X509" s="50"/>
      <c r="Y509" s="50"/>
      <c r="Z509" s="50"/>
      <c r="AA509" s="50"/>
      <c r="AB509" s="50"/>
      <c r="AC509" s="50"/>
      <c r="AD509" s="50"/>
      <c r="AE509" s="50"/>
    </row>
    <row r="510" customFormat="false" ht="16.55" hidden="false" customHeight="true" outlineLevel="0" collapsed="false">
      <c r="A510" s="61" t="s">
        <v>224</v>
      </c>
      <c r="B510" s="63" t="n">
        <f aca="false">COUNTIFS(individuals!$F:$F,$A510,individuals!$AB:$AB,B$490)</f>
        <v>3</v>
      </c>
      <c r="C510" s="63" t="n">
        <f aca="false">COUNTIFS(individuals!$F:$F,$A510,individuals!$AB:$AB,C$490)</f>
        <v>0</v>
      </c>
      <c r="D510" s="63" t="n">
        <f aca="false">COUNTIFS(individuals!$F:$F,$A510,individuals!$AB:$AB,D$490)</f>
        <v>0</v>
      </c>
      <c r="E510" s="63" t="n">
        <f aca="false">COUNTIFS(individuals!$F:$F,$A510,individuals!$AB:$AB,E$490)</f>
        <v>2</v>
      </c>
      <c r="F510" s="63" t="n">
        <f aca="false">COUNTIFS(individuals!$F:$F,$A510,individuals!$AB:$AB,F$490)</f>
        <v>5</v>
      </c>
      <c r="G510" s="63" t="n">
        <f aca="false">COUNTIFS(individuals!$F:$F,$A510,individuals!$AB:$AB,G$490)</f>
        <v>1</v>
      </c>
      <c r="H510" s="63" t="n">
        <f aca="false">COUNTIFS(individuals!$F:$F,$A510,individuals!$AB:$AB,H$490)</f>
        <v>0</v>
      </c>
      <c r="I510" s="63" t="n">
        <f aca="false">COUNTIFS(individuals!$F:$F,$A510,individuals!$AB:$AB,I$490)</f>
        <v>0</v>
      </c>
      <c r="J510" s="63" t="n">
        <f aca="false">COUNTIFS(individuals!$F:$F,$A510,individuals!$AB:$AB,J$490)</f>
        <v>4</v>
      </c>
      <c r="K510" s="63" t="n">
        <f aca="false">COUNTIFS(individuals!$F:$F,$A510,individuals!$AB:$AB,K$490)</f>
        <v>0</v>
      </c>
      <c r="L510" s="64" t="n">
        <f aca="false">SUM(B510:K510)</f>
        <v>15</v>
      </c>
      <c r="N510" s="50"/>
      <c r="O510" s="50"/>
      <c r="P510" s="50"/>
      <c r="Q510" s="50"/>
      <c r="R510" s="50"/>
      <c r="S510" s="50"/>
      <c r="T510" s="50"/>
      <c r="U510" s="50"/>
      <c r="V510" s="50"/>
      <c r="W510" s="50"/>
      <c r="X510" s="50"/>
      <c r="Y510" s="50"/>
      <c r="Z510" s="50"/>
      <c r="AA510" s="50"/>
      <c r="AB510" s="50"/>
      <c r="AC510" s="50"/>
      <c r="AD510" s="50"/>
      <c r="AE510" s="50"/>
    </row>
    <row r="511" customFormat="false" ht="16.55" hidden="false" customHeight="true" outlineLevel="0" collapsed="false">
      <c r="A511" s="61" t="s">
        <v>601</v>
      </c>
      <c r="B511" s="63" t="n">
        <f aca="false">COUNTIFS(individuals!$F:$F,$A511,individuals!$AB:$AB,B$490)</f>
        <v>1</v>
      </c>
      <c r="C511" s="63" t="n">
        <f aca="false">COUNTIFS(individuals!$F:$F,$A511,individuals!$AB:$AB,C$490)</f>
        <v>1</v>
      </c>
      <c r="D511" s="63" t="n">
        <f aca="false">COUNTIFS(individuals!$F:$F,$A511,individuals!$AB:$AB,D$490)</f>
        <v>0</v>
      </c>
      <c r="E511" s="63" t="n">
        <f aca="false">COUNTIFS(individuals!$F:$F,$A511,individuals!$AB:$AB,E$490)</f>
        <v>0</v>
      </c>
      <c r="F511" s="63" t="n">
        <f aca="false">COUNTIFS(individuals!$F:$F,$A511,individuals!$AB:$AB,F$490)</f>
        <v>3</v>
      </c>
      <c r="G511" s="63" t="n">
        <f aca="false">COUNTIFS(individuals!$F:$F,$A511,individuals!$AB:$AB,G$490)</f>
        <v>1</v>
      </c>
      <c r="H511" s="63" t="n">
        <f aca="false">COUNTIFS(individuals!$F:$F,$A511,individuals!$AB:$AB,H$490)</f>
        <v>0</v>
      </c>
      <c r="I511" s="63" t="n">
        <f aca="false">COUNTIFS(individuals!$F:$F,$A511,individuals!$AB:$AB,I$490)</f>
        <v>0</v>
      </c>
      <c r="J511" s="63" t="n">
        <f aca="false">COUNTIFS(individuals!$F:$F,$A511,individuals!$AB:$AB,J$490)</f>
        <v>3</v>
      </c>
      <c r="K511" s="63" t="n">
        <f aca="false">COUNTIFS(individuals!$F:$F,$A511,individuals!$AB:$AB,K$490)</f>
        <v>0</v>
      </c>
      <c r="L511" s="64" t="n">
        <f aca="false">SUM(B511:K511)</f>
        <v>9</v>
      </c>
      <c r="N511" s="50"/>
      <c r="O511" s="50"/>
      <c r="P511" s="50"/>
      <c r="Q511" s="50"/>
      <c r="R511" s="50"/>
      <c r="S511" s="50"/>
      <c r="T511" s="50"/>
      <c r="U511" s="50"/>
      <c r="V511" s="50"/>
      <c r="W511" s="50"/>
      <c r="X511" s="50"/>
      <c r="Y511" s="50"/>
      <c r="Z511" s="50"/>
      <c r="AA511" s="50"/>
      <c r="AB511" s="50"/>
      <c r="AC511" s="50"/>
      <c r="AD511" s="50"/>
      <c r="AE511" s="50"/>
    </row>
    <row r="512" customFormat="false" ht="16.55" hidden="false" customHeight="true" outlineLevel="0" collapsed="false">
      <c r="A512" s="61" t="s">
        <v>181</v>
      </c>
      <c r="B512" s="63" t="n">
        <f aca="false">COUNTIFS(individuals!$F:$F,$A512,individuals!$AB:$AB,B$490)</f>
        <v>0</v>
      </c>
      <c r="C512" s="63" t="n">
        <f aca="false">COUNTIFS(individuals!$F:$F,$A512,individuals!$AB:$AB,C$490)</f>
        <v>0</v>
      </c>
      <c r="D512" s="63" t="n">
        <f aca="false">COUNTIFS(individuals!$F:$F,$A512,individuals!$AB:$AB,D$490)</f>
        <v>0</v>
      </c>
      <c r="E512" s="63" t="n">
        <f aca="false">COUNTIFS(individuals!$F:$F,$A512,individuals!$AB:$AB,E$490)</f>
        <v>2</v>
      </c>
      <c r="F512" s="63" t="n">
        <f aca="false">COUNTIFS(individuals!$F:$F,$A512,individuals!$AB:$AB,F$490)</f>
        <v>0</v>
      </c>
      <c r="G512" s="63" t="n">
        <f aca="false">COUNTIFS(individuals!$F:$F,$A512,individuals!$AB:$AB,G$490)</f>
        <v>1</v>
      </c>
      <c r="H512" s="63" t="n">
        <f aca="false">COUNTIFS(individuals!$F:$F,$A512,individuals!$AB:$AB,H$490)</f>
        <v>0</v>
      </c>
      <c r="I512" s="63" t="n">
        <f aca="false">COUNTIFS(individuals!$F:$F,$A512,individuals!$AB:$AB,I$490)</f>
        <v>0</v>
      </c>
      <c r="J512" s="63" t="n">
        <f aca="false">COUNTIFS(individuals!$F:$F,$A512,individuals!$AB:$AB,J$490)</f>
        <v>5</v>
      </c>
      <c r="K512" s="63" t="n">
        <f aca="false">COUNTIFS(individuals!$F:$F,$A512,individuals!$AB:$AB,K$490)</f>
        <v>0</v>
      </c>
      <c r="L512" s="64" t="n">
        <f aca="false">SUM(B512:K512)</f>
        <v>8</v>
      </c>
      <c r="N512" s="50"/>
      <c r="O512" s="50"/>
      <c r="P512" s="50"/>
      <c r="Q512" s="50"/>
      <c r="R512" s="50"/>
      <c r="S512" s="50"/>
      <c r="T512" s="50"/>
      <c r="U512" s="50"/>
      <c r="V512" s="50"/>
      <c r="W512" s="50"/>
      <c r="X512" s="50"/>
      <c r="Y512" s="50"/>
      <c r="Z512" s="50"/>
      <c r="AA512" s="50"/>
      <c r="AB512" s="50"/>
      <c r="AC512" s="50"/>
      <c r="AD512" s="50"/>
      <c r="AE512" s="50"/>
    </row>
    <row r="513" customFormat="false" ht="16.55" hidden="false" customHeight="true" outlineLevel="0" collapsed="false">
      <c r="A513" s="61" t="s">
        <v>2995</v>
      </c>
      <c r="B513" s="64" t="n">
        <f aca="false">SUM(B491:B512)</f>
        <v>20</v>
      </c>
      <c r="C513" s="64" t="n">
        <f aca="false">SUM(C491:C512)</f>
        <v>4</v>
      </c>
      <c r="D513" s="64" t="n">
        <f aca="false">SUM(D491:D512)</f>
        <v>10</v>
      </c>
      <c r="E513" s="64" t="n">
        <f aca="false">SUM(E491:E512)</f>
        <v>60</v>
      </c>
      <c r="F513" s="64" t="n">
        <f aca="false">SUM(F491:F512)</f>
        <v>75</v>
      </c>
      <c r="G513" s="64" t="n">
        <f aca="false">SUM(G491:G512)</f>
        <v>38</v>
      </c>
      <c r="H513" s="64" t="n">
        <f aca="false">SUM(H491:H512)</f>
        <v>5</v>
      </c>
      <c r="I513" s="64" t="n">
        <f aca="false">SUM(I491:I512)</f>
        <v>3</v>
      </c>
      <c r="J513" s="64" t="n">
        <f aca="false">SUM(J491:J512)</f>
        <v>104</v>
      </c>
      <c r="K513" s="64" t="n">
        <f aca="false">SUM(K491:K512)</f>
        <v>6</v>
      </c>
      <c r="L513" s="64" t="n">
        <f aca="false">SUM(B513:K513)</f>
        <v>325</v>
      </c>
      <c r="N513" s="50"/>
      <c r="O513" s="50"/>
      <c r="P513" s="50"/>
      <c r="Q513" s="50"/>
      <c r="R513" s="50"/>
      <c r="S513" s="50"/>
      <c r="T513" s="50"/>
      <c r="U513" s="50"/>
      <c r="V513" s="50"/>
      <c r="W513" s="50"/>
      <c r="X513" s="50"/>
      <c r="Y513" s="50"/>
      <c r="Z513" s="50"/>
      <c r="AA513" s="50"/>
      <c r="AB513" s="50"/>
      <c r="AC513" s="50"/>
      <c r="AD513" s="50"/>
      <c r="AE513" s="50"/>
    </row>
    <row r="514" customFormat="false" ht="16.55" hidden="false" customHeight="true" outlineLevel="0" collapsed="false">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c r="AC514" s="50"/>
      <c r="AD514" s="50"/>
      <c r="AE514" s="50"/>
    </row>
    <row r="515" customFormat="false" ht="16.55" hidden="false" customHeight="true" outlineLevel="0" collapsed="false">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c r="AC515" s="50"/>
      <c r="AD515" s="50"/>
      <c r="AE515" s="50"/>
    </row>
    <row r="516" customFormat="false" ht="16.55" hidden="false" customHeight="true" outlineLevel="0" collapsed="false">
      <c r="A516" s="49" t="s">
        <v>2993</v>
      </c>
      <c r="B516" s="49"/>
      <c r="C516" s="49"/>
      <c r="D516" s="49"/>
      <c r="E516" s="49"/>
      <c r="F516" s="49"/>
      <c r="G516" s="49"/>
      <c r="H516" s="68"/>
      <c r="I516" s="68"/>
      <c r="J516" s="68"/>
      <c r="K516" s="68"/>
      <c r="L516" s="68"/>
      <c r="M516" s="50"/>
      <c r="N516" s="50"/>
      <c r="O516" s="50"/>
      <c r="P516" s="50"/>
      <c r="Q516" s="50"/>
      <c r="R516" s="50"/>
      <c r="S516" s="50"/>
      <c r="T516" s="50"/>
      <c r="U516" s="50"/>
      <c r="V516" s="50"/>
      <c r="W516" s="50"/>
      <c r="X516" s="50"/>
      <c r="Y516" s="50"/>
      <c r="Z516" s="50"/>
      <c r="AA516" s="50"/>
      <c r="AB516" s="50"/>
      <c r="AC516" s="50"/>
      <c r="AD516" s="50"/>
      <c r="AE516" s="50"/>
    </row>
    <row r="517" customFormat="false" ht="16.55" hidden="false" customHeight="true" outlineLevel="0" collapsed="false">
      <c r="A517" s="51" t="s">
        <v>3033</v>
      </c>
      <c r="B517" s="51"/>
      <c r="C517" s="51"/>
      <c r="D517" s="51"/>
      <c r="E517" s="51"/>
      <c r="F517" s="51"/>
      <c r="G517" s="51"/>
      <c r="H517" s="50"/>
      <c r="I517" s="50"/>
      <c r="J517" s="50"/>
      <c r="K517" s="50"/>
      <c r="L517" s="50"/>
      <c r="M517" s="50"/>
      <c r="N517" s="50"/>
      <c r="O517" s="50"/>
      <c r="P517" s="50"/>
      <c r="Q517" s="50"/>
      <c r="R517" s="50"/>
      <c r="S517" s="50"/>
      <c r="T517" s="50"/>
      <c r="U517" s="50"/>
      <c r="V517" s="50"/>
      <c r="W517" s="50"/>
      <c r="X517" s="50"/>
      <c r="Y517" s="50"/>
      <c r="Z517" s="50"/>
      <c r="AA517" s="50"/>
      <c r="AB517" s="50"/>
      <c r="AC517" s="50"/>
      <c r="AD517" s="50"/>
      <c r="AE517" s="50"/>
    </row>
    <row r="518" customFormat="false" ht="16.55" hidden="false" customHeight="true" outlineLevel="0" collapsed="false">
      <c r="A518" s="52" t="s">
        <v>21</v>
      </c>
      <c r="B518" s="52" t="s">
        <v>70</v>
      </c>
      <c r="C518" s="52" t="s">
        <v>73</v>
      </c>
      <c r="D518" s="52" t="s">
        <v>1199</v>
      </c>
      <c r="E518" s="52" t="s">
        <v>186</v>
      </c>
      <c r="F518" s="52" t="s">
        <v>116</v>
      </c>
      <c r="G518" s="52" t="s">
        <v>2995</v>
      </c>
      <c r="H518" s="50"/>
      <c r="I518" s="50"/>
      <c r="J518" s="50"/>
      <c r="K518" s="50"/>
      <c r="L518" s="50"/>
      <c r="M518" s="50"/>
      <c r="N518" s="50"/>
      <c r="O518" s="50"/>
      <c r="P518" s="50"/>
      <c r="Q518" s="50"/>
      <c r="R518" s="50"/>
      <c r="S518" s="50"/>
      <c r="T518" s="50"/>
      <c r="U518" s="50"/>
      <c r="V518" s="50"/>
      <c r="W518" s="50"/>
      <c r="X518" s="50"/>
      <c r="Y518" s="50"/>
      <c r="Z518" s="50"/>
      <c r="AA518" s="50"/>
      <c r="AB518" s="50"/>
      <c r="AC518" s="50"/>
      <c r="AD518" s="50"/>
      <c r="AE518" s="50"/>
    </row>
    <row r="519" customFormat="false" ht="16.55" hidden="false" customHeight="true" outlineLevel="0" collapsed="false">
      <c r="A519" s="52" t="s">
        <v>1062</v>
      </c>
      <c r="B519" s="53" t="n">
        <f aca="false">COUNTIFS(individuals!$F:$F,$A519,individuals!$P:$P,B$518)</f>
        <v>1</v>
      </c>
      <c r="C519" s="53" t="n">
        <f aca="false">COUNTIFS(individuals!$F:$F,$A519,individuals!$P:$P,C$518)</f>
        <v>0</v>
      </c>
      <c r="D519" s="53" t="n">
        <f aca="false">COUNTIFS(individuals!$F:$F,$A519,individuals!$P:$P,D$518)</f>
        <v>0</v>
      </c>
      <c r="E519" s="53" t="n">
        <f aca="false">COUNTIFS(individuals!$F:$F,$A519,individuals!$P:$P,E$518)</f>
        <v>0</v>
      </c>
      <c r="F519" s="53" t="n">
        <f aca="false">COUNTIFS(individuals!$F:$F,$A519,individuals!$P:$P,F$518)</f>
        <v>1</v>
      </c>
      <c r="G519" s="54" t="n">
        <f aca="false">SUM(B519:F519)</f>
        <v>2</v>
      </c>
      <c r="H519" s="50"/>
      <c r="I519" s="50"/>
      <c r="J519" s="50"/>
      <c r="K519" s="50"/>
      <c r="L519" s="50"/>
      <c r="M519" s="50"/>
      <c r="N519" s="50"/>
      <c r="O519" s="50"/>
      <c r="P519" s="50"/>
      <c r="Q519" s="50"/>
      <c r="R519" s="50"/>
      <c r="S519" s="50"/>
      <c r="T519" s="50"/>
      <c r="U519" s="50"/>
      <c r="V519" s="50"/>
      <c r="W519" s="50"/>
      <c r="X519" s="50"/>
      <c r="Y519" s="50"/>
      <c r="Z519" s="50"/>
      <c r="AA519" s="50"/>
      <c r="AB519" s="50"/>
      <c r="AC519" s="50"/>
      <c r="AD519" s="50"/>
      <c r="AE519" s="50"/>
    </row>
    <row r="520" customFormat="false" ht="16.55" hidden="false" customHeight="true" outlineLevel="0" collapsed="false">
      <c r="A520" s="52" t="s">
        <v>954</v>
      </c>
      <c r="B520" s="53" t="n">
        <f aca="false">COUNTIFS(individuals!$F:$F,$A520,individuals!$P:$P,B$518)</f>
        <v>4</v>
      </c>
      <c r="C520" s="53" t="n">
        <f aca="false">COUNTIFS(individuals!$F:$F,$A520,individuals!$P:$P,C$518)</f>
        <v>0</v>
      </c>
      <c r="D520" s="53" t="n">
        <f aca="false">COUNTIFS(individuals!$F:$F,$A520,individuals!$P:$P,D$518)</f>
        <v>0</v>
      </c>
      <c r="E520" s="53" t="n">
        <f aca="false">COUNTIFS(individuals!$F:$F,$A520,individuals!$P:$P,E$518)</f>
        <v>1</v>
      </c>
      <c r="F520" s="53" t="n">
        <f aca="false">COUNTIFS(individuals!$F:$F,$A520,individuals!$P:$P,F$518)</f>
        <v>0</v>
      </c>
      <c r="G520" s="54" t="n">
        <f aca="false">SUM(B520:F520)</f>
        <v>5</v>
      </c>
      <c r="H520" s="50"/>
      <c r="I520" s="50"/>
      <c r="J520" s="50"/>
      <c r="K520" s="50"/>
      <c r="L520" s="50"/>
      <c r="M520" s="50"/>
      <c r="N520" s="50"/>
      <c r="O520" s="50"/>
      <c r="P520" s="50"/>
      <c r="Q520" s="50"/>
      <c r="R520" s="50"/>
      <c r="S520" s="50"/>
      <c r="T520" s="50"/>
      <c r="U520" s="50"/>
      <c r="V520" s="50"/>
      <c r="W520" s="50"/>
      <c r="X520" s="50"/>
      <c r="Y520" s="50"/>
      <c r="Z520" s="50"/>
      <c r="AA520" s="50"/>
      <c r="AB520" s="50"/>
      <c r="AC520" s="50"/>
      <c r="AD520" s="50"/>
      <c r="AE520" s="50"/>
    </row>
    <row r="521" customFormat="false" ht="16.55" hidden="false" customHeight="true" outlineLevel="0" collapsed="false">
      <c r="A521" s="52" t="s">
        <v>91</v>
      </c>
      <c r="B521" s="53" t="n">
        <f aca="false">COUNTIFS(individuals!$F:$F,$A521,individuals!$P:$P,B$518)</f>
        <v>26</v>
      </c>
      <c r="C521" s="53" t="n">
        <f aca="false">COUNTIFS(individuals!$F:$F,$A521,individuals!$P:$P,C$518)</f>
        <v>0</v>
      </c>
      <c r="D521" s="53" t="n">
        <f aca="false">COUNTIFS(individuals!$F:$F,$A521,individuals!$P:$P,D$518)</f>
        <v>0</v>
      </c>
      <c r="E521" s="53" t="n">
        <f aca="false">COUNTIFS(individuals!$F:$F,$A521,individuals!$P:$P,E$518)</f>
        <v>0</v>
      </c>
      <c r="F521" s="53" t="n">
        <f aca="false">COUNTIFS(individuals!$F:$F,$A521,individuals!$P:$P,F$518)</f>
        <v>1</v>
      </c>
      <c r="G521" s="54" t="n">
        <f aca="false">SUM(B521:F521)</f>
        <v>27</v>
      </c>
      <c r="H521" s="50"/>
      <c r="I521" s="50"/>
      <c r="J521" s="50"/>
      <c r="K521" s="50"/>
      <c r="L521" s="50"/>
      <c r="M521" s="50"/>
      <c r="N521" s="50"/>
      <c r="O521" s="50"/>
      <c r="P521" s="50"/>
      <c r="Q521" s="50"/>
      <c r="R521" s="50"/>
      <c r="S521" s="50"/>
      <c r="T521" s="50"/>
      <c r="U521" s="50"/>
      <c r="V521" s="50"/>
      <c r="W521" s="50"/>
      <c r="X521" s="50"/>
      <c r="Y521" s="50"/>
      <c r="Z521" s="50"/>
      <c r="AA521" s="50"/>
      <c r="AB521" s="50"/>
      <c r="AC521" s="50"/>
      <c r="AD521" s="50"/>
      <c r="AE521" s="50"/>
    </row>
    <row r="522" customFormat="false" ht="16.55" hidden="false" customHeight="true" outlineLevel="0" collapsed="false">
      <c r="A522" s="52" t="s">
        <v>205</v>
      </c>
      <c r="B522" s="53" t="n">
        <f aca="false">COUNTIFS(individuals!$F:$F,$A522,individuals!$P:$P,B$518)</f>
        <v>8</v>
      </c>
      <c r="C522" s="53" t="n">
        <f aca="false">COUNTIFS(individuals!$F:$F,$A522,individuals!$P:$P,C$518)</f>
        <v>0</v>
      </c>
      <c r="D522" s="53" t="n">
        <f aca="false">COUNTIFS(individuals!$F:$F,$A522,individuals!$P:$P,D$518)</f>
        <v>0</v>
      </c>
      <c r="E522" s="53" t="n">
        <f aca="false">COUNTIFS(individuals!$F:$F,$A522,individuals!$P:$P,E$518)</f>
        <v>1</v>
      </c>
      <c r="F522" s="53" t="n">
        <f aca="false">COUNTIFS(individuals!$F:$F,$A522,individuals!$P:$P,F$518)</f>
        <v>0</v>
      </c>
      <c r="G522" s="54" t="n">
        <f aca="false">SUM(B522:F522)</f>
        <v>9</v>
      </c>
      <c r="H522" s="50"/>
      <c r="I522" s="50"/>
      <c r="J522" s="50"/>
      <c r="K522" s="50"/>
      <c r="L522" s="50"/>
      <c r="M522" s="50"/>
      <c r="N522" s="50"/>
      <c r="O522" s="50"/>
      <c r="P522" s="50"/>
      <c r="Q522" s="50"/>
      <c r="R522" s="50"/>
      <c r="S522" s="50"/>
      <c r="T522" s="50"/>
      <c r="U522" s="50"/>
      <c r="V522" s="50"/>
      <c r="W522" s="50"/>
      <c r="X522" s="50"/>
      <c r="Y522" s="50"/>
      <c r="Z522" s="50"/>
      <c r="AA522" s="50"/>
      <c r="AB522" s="50"/>
      <c r="AC522" s="50"/>
      <c r="AD522" s="50"/>
      <c r="AE522" s="50"/>
    </row>
    <row r="523" customFormat="false" ht="16.55" hidden="false" customHeight="true" outlineLevel="0" collapsed="false">
      <c r="A523" s="52" t="s">
        <v>110</v>
      </c>
      <c r="B523" s="53" t="n">
        <f aca="false">COUNTIFS(individuals!$F:$F,$A523,individuals!$P:$P,B$518)</f>
        <v>2</v>
      </c>
      <c r="C523" s="53" t="n">
        <f aca="false">COUNTIFS(individuals!$F:$F,$A523,individuals!$P:$P,C$518)</f>
        <v>0</v>
      </c>
      <c r="D523" s="53" t="n">
        <f aca="false">COUNTIFS(individuals!$F:$F,$A523,individuals!$P:$P,D$518)</f>
        <v>0</v>
      </c>
      <c r="E523" s="53" t="n">
        <f aca="false">COUNTIFS(individuals!$F:$F,$A523,individuals!$P:$P,E$518)</f>
        <v>0</v>
      </c>
      <c r="F523" s="53" t="n">
        <f aca="false">COUNTIFS(individuals!$F:$F,$A523,individuals!$P:$P,F$518)</f>
        <v>1</v>
      </c>
      <c r="G523" s="54" t="n">
        <f aca="false">SUM(B523:F523)</f>
        <v>3</v>
      </c>
      <c r="H523" s="50"/>
      <c r="I523" s="50"/>
      <c r="J523" s="50"/>
      <c r="K523" s="50"/>
      <c r="L523" s="50"/>
      <c r="M523" s="50"/>
      <c r="N523" s="50"/>
      <c r="O523" s="50"/>
      <c r="P523" s="50"/>
      <c r="Q523" s="50"/>
      <c r="R523" s="50"/>
      <c r="S523" s="50"/>
      <c r="T523" s="50"/>
      <c r="U523" s="50"/>
      <c r="V523" s="50"/>
      <c r="W523" s="50"/>
      <c r="X523" s="50"/>
      <c r="Y523" s="50"/>
      <c r="Z523" s="50"/>
      <c r="AA523" s="50"/>
      <c r="AB523" s="50"/>
      <c r="AC523" s="50"/>
      <c r="AD523" s="50"/>
      <c r="AE523" s="50"/>
    </row>
    <row r="524" customFormat="false" ht="16.55" hidden="false" customHeight="true" outlineLevel="0" collapsed="false">
      <c r="A524" s="52" t="s">
        <v>235</v>
      </c>
      <c r="B524" s="53" t="n">
        <f aca="false">COUNTIFS(individuals!$F:$F,$A524,individuals!$P:$P,B$518)</f>
        <v>9</v>
      </c>
      <c r="C524" s="53" t="n">
        <f aca="false">COUNTIFS(individuals!$F:$F,$A524,individuals!$P:$P,C$518)</f>
        <v>1</v>
      </c>
      <c r="D524" s="53" t="n">
        <f aca="false">COUNTIFS(individuals!$F:$F,$A524,individuals!$P:$P,D$518)</f>
        <v>1</v>
      </c>
      <c r="E524" s="53" t="n">
        <f aca="false">COUNTIFS(individuals!$F:$F,$A524,individuals!$P:$P,E$518)</f>
        <v>1</v>
      </c>
      <c r="F524" s="53" t="n">
        <f aca="false">COUNTIFS(individuals!$F:$F,$A524,individuals!$P:$P,F$518)</f>
        <v>0</v>
      </c>
      <c r="G524" s="54" t="n">
        <f aca="false">SUM(B524:F524)</f>
        <v>12</v>
      </c>
      <c r="H524" s="50"/>
      <c r="I524" s="50"/>
      <c r="J524" s="50"/>
      <c r="K524" s="50"/>
      <c r="L524" s="50"/>
      <c r="M524" s="50"/>
      <c r="N524" s="50"/>
      <c r="O524" s="50"/>
      <c r="P524" s="50"/>
      <c r="Q524" s="50"/>
      <c r="R524" s="50"/>
      <c r="S524" s="50"/>
      <c r="T524" s="50"/>
      <c r="U524" s="50"/>
      <c r="V524" s="50"/>
      <c r="W524" s="50"/>
      <c r="X524" s="50"/>
      <c r="Y524" s="50"/>
      <c r="Z524" s="50"/>
      <c r="AA524" s="50"/>
      <c r="AB524" s="50"/>
      <c r="AC524" s="50"/>
      <c r="AD524" s="50"/>
      <c r="AE524" s="50"/>
    </row>
    <row r="525" customFormat="false" ht="16.55" hidden="false" customHeight="true" outlineLevel="0" collapsed="false">
      <c r="A525" s="52" t="s">
        <v>129</v>
      </c>
      <c r="B525" s="53" t="n">
        <f aca="false">COUNTIFS(individuals!$F:$F,$A525,individuals!$P:$P,B$518)</f>
        <v>56</v>
      </c>
      <c r="C525" s="53" t="n">
        <f aca="false">COUNTIFS(individuals!$F:$F,$A525,individuals!$P:$P,C$518)</f>
        <v>0</v>
      </c>
      <c r="D525" s="53" t="n">
        <f aca="false">COUNTIFS(individuals!$F:$F,$A525,individuals!$P:$P,D$518)</f>
        <v>1</v>
      </c>
      <c r="E525" s="53" t="n">
        <f aca="false">COUNTIFS(individuals!$F:$F,$A525,individuals!$P:$P,E$518)</f>
        <v>9</v>
      </c>
      <c r="F525" s="53" t="n">
        <f aca="false">COUNTIFS(individuals!$F:$F,$A525,individuals!$P:$P,F$518)</f>
        <v>1</v>
      </c>
      <c r="G525" s="54" t="n">
        <f aca="false">SUM(B525:F525)</f>
        <v>67</v>
      </c>
      <c r="H525" s="50"/>
      <c r="I525" s="50"/>
      <c r="J525" s="50"/>
      <c r="K525" s="50"/>
      <c r="L525" s="50"/>
      <c r="M525" s="50"/>
      <c r="N525" s="50"/>
      <c r="O525" s="50"/>
      <c r="P525" s="50"/>
      <c r="Q525" s="50"/>
      <c r="R525" s="50"/>
      <c r="S525" s="50"/>
      <c r="T525" s="50"/>
      <c r="U525" s="50"/>
      <c r="V525" s="50"/>
      <c r="W525" s="50"/>
      <c r="X525" s="50"/>
      <c r="Y525" s="50"/>
      <c r="Z525" s="50"/>
      <c r="AA525" s="50"/>
      <c r="AB525" s="50"/>
      <c r="AC525" s="50"/>
      <c r="AD525" s="50"/>
      <c r="AE525" s="50"/>
    </row>
    <row r="526" customFormat="false" ht="16.55" hidden="false" customHeight="true" outlineLevel="0" collapsed="false">
      <c r="A526" s="52" t="s">
        <v>818</v>
      </c>
      <c r="B526" s="53" t="n">
        <f aca="false">COUNTIFS(individuals!$F:$F,$A526,individuals!$P:$P,B$518)</f>
        <v>14</v>
      </c>
      <c r="C526" s="53" t="n">
        <f aca="false">COUNTIFS(individuals!$F:$F,$A526,individuals!$P:$P,C$518)</f>
        <v>0</v>
      </c>
      <c r="D526" s="53" t="n">
        <f aca="false">COUNTIFS(individuals!$F:$F,$A526,individuals!$P:$P,D$518)</f>
        <v>0</v>
      </c>
      <c r="E526" s="53" t="n">
        <f aca="false">COUNTIFS(individuals!$F:$F,$A526,individuals!$P:$P,E$518)</f>
        <v>0</v>
      </c>
      <c r="F526" s="53" t="n">
        <f aca="false">COUNTIFS(individuals!$F:$F,$A526,individuals!$P:$P,F$518)</f>
        <v>0</v>
      </c>
      <c r="G526" s="54" t="n">
        <f aca="false">SUM(B526:F526)</f>
        <v>14</v>
      </c>
      <c r="K526" s="50"/>
      <c r="L526" s="50"/>
      <c r="M526" s="50"/>
      <c r="N526" s="50"/>
      <c r="O526" s="50"/>
      <c r="P526" s="50"/>
      <c r="Q526" s="50"/>
      <c r="R526" s="50"/>
      <c r="S526" s="50"/>
      <c r="T526" s="50"/>
      <c r="U526" s="50"/>
      <c r="V526" s="50"/>
      <c r="W526" s="50"/>
      <c r="X526" s="50"/>
      <c r="Y526" s="50"/>
      <c r="Z526" s="50"/>
      <c r="AA526" s="50"/>
      <c r="AB526" s="50"/>
      <c r="AC526" s="50"/>
      <c r="AD526" s="50"/>
      <c r="AE526" s="50"/>
    </row>
    <row r="527" customFormat="false" ht="16.55" hidden="false" customHeight="true" outlineLevel="0" collapsed="false">
      <c r="A527" s="52" t="s">
        <v>1365</v>
      </c>
      <c r="B527" s="53" t="n">
        <f aca="false">COUNTIFS(individuals!$F:$F,$A527,individuals!$P:$P,B$518)</f>
        <v>3</v>
      </c>
      <c r="C527" s="53" t="n">
        <f aca="false">COUNTIFS(individuals!$F:$F,$A527,individuals!$P:$P,C$518)</f>
        <v>0</v>
      </c>
      <c r="D527" s="53" t="n">
        <f aca="false">COUNTIFS(individuals!$F:$F,$A527,individuals!$P:$P,D$518)</f>
        <v>0</v>
      </c>
      <c r="E527" s="53" t="n">
        <f aca="false">COUNTIFS(individuals!$F:$F,$A527,individuals!$P:$P,E$518)</f>
        <v>2</v>
      </c>
      <c r="F527" s="53" t="n">
        <f aca="false">COUNTIFS(individuals!$F:$F,$A527,individuals!$P:$P,F$518)</f>
        <v>0</v>
      </c>
      <c r="G527" s="54" t="n">
        <f aca="false">SUM(B527:F527)</f>
        <v>5</v>
      </c>
      <c r="K527" s="50"/>
      <c r="L527" s="50"/>
      <c r="M527" s="50"/>
      <c r="N527" s="50"/>
      <c r="O527" s="50"/>
      <c r="P527" s="50"/>
      <c r="Q527" s="50"/>
      <c r="R527" s="50"/>
      <c r="S527" s="50"/>
      <c r="T527" s="50"/>
      <c r="U527" s="50"/>
      <c r="V527" s="50"/>
      <c r="W527" s="50"/>
      <c r="X527" s="50"/>
      <c r="Y527" s="50"/>
      <c r="Z527" s="50"/>
      <c r="AA527" s="50"/>
      <c r="AB527" s="50"/>
      <c r="AC527" s="50"/>
      <c r="AD527" s="50"/>
      <c r="AE527" s="50"/>
    </row>
    <row r="528" customFormat="false" ht="16.55" hidden="false" customHeight="true" outlineLevel="0" collapsed="false">
      <c r="A528" s="52" t="s">
        <v>501</v>
      </c>
      <c r="B528" s="53" t="n">
        <f aca="false">COUNTIFS(individuals!$F:$F,$A528,individuals!$P:$P,B$518)</f>
        <v>14</v>
      </c>
      <c r="C528" s="53" t="n">
        <f aca="false">COUNTIFS(individuals!$F:$F,$A528,individuals!$P:$P,C$518)</f>
        <v>0</v>
      </c>
      <c r="D528" s="53" t="n">
        <f aca="false">COUNTIFS(individuals!$F:$F,$A528,individuals!$P:$P,D$518)</f>
        <v>1</v>
      </c>
      <c r="E528" s="53" t="n">
        <f aca="false">COUNTIFS(individuals!$F:$F,$A528,individuals!$P:$P,E$518)</f>
        <v>1</v>
      </c>
      <c r="F528" s="53" t="n">
        <f aca="false">COUNTIFS(individuals!$F:$F,$A528,individuals!$P:$P,F$518)</f>
        <v>0</v>
      </c>
      <c r="G528" s="54" t="n">
        <f aca="false">SUM(B528:F528)</f>
        <v>16</v>
      </c>
      <c r="K528" s="50"/>
      <c r="L528" s="50"/>
      <c r="M528" s="50"/>
      <c r="N528" s="50"/>
      <c r="O528" s="50"/>
      <c r="P528" s="50"/>
      <c r="Q528" s="50"/>
      <c r="R528" s="50"/>
      <c r="S528" s="50"/>
      <c r="T528" s="50"/>
      <c r="U528" s="50"/>
      <c r="V528" s="50"/>
      <c r="W528" s="50"/>
      <c r="X528" s="50"/>
      <c r="Y528" s="50"/>
      <c r="Z528" s="50"/>
      <c r="AA528" s="50"/>
      <c r="AB528" s="50"/>
      <c r="AC528" s="50"/>
      <c r="AD528" s="50"/>
      <c r="AE528" s="50"/>
    </row>
    <row r="529" customFormat="false" ht="16.55" hidden="false" customHeight="true" outlineLevel="0" collapsed="false">
      <c r="A529" s="52" t="s">
        <v>258</v>
      </c>
      <c r="B529" s="53" t="n">
        <f aca="false">COUNTIFS(individuals!$F:$F,$A529,individuals!$P:$P,B$518)</f>
        <v>11</v>
      </c>
      <c r="C529" s="53" t="n">
        <f aca="false">COUNTIFS(individuals!$F:$F,$A529,individuals!$P:$P,C$518)</f>
        <v>0</v>
      </c>
      <c r="D529" s="53" t="n">
        <f aca="false">COUNTIFS(individuals!$F:$F,$A529,individuals!$P:$P,D$518)</f>
        <v>0</v>
      </c>
      <c r="E529" s="53" t="n">
        <f aca="false">COUNTIFS(individuals!$F:$F,$A529,individuals!$P:$P,E$518)</f>
        <v>0</v>
      </c>
      <c r="F529" s="53" t="n">
        <f aca="false">COUNTIFS(individuals!$F:$F,$A529,individuals!$P:$P,F$518)</f>
        <v>1</v>
      </c>
      <c r="G529" s="54" t="n">
        <f aca="false">SUM(B529:F529)</f>
        <v>12</v>
      </c>
      <c r="K529" s="50"/>
      <c r="L529" s="50"/>
      <c r="M529" s="50"/>
      <c r="N529" s="50"/>
      <c r="O529" s="50"/>
      <c r="P529" s="50"/>
      <c r="Q529" s="50"/>
      <c r="R529" s="50"/>
      <c r="S529" s="50"/>
      <c r="T529" s="50"/>
      <c r="U529" s="50"/>
      <c r="V529" s="50"/>
      <c r="W529" s="50"/>
      <c r="X529" s="50"/>
      <c r="Y529" s="50"/>
      <c r="Z529" s="50"/>
      <c r="AA529" s="50"/>
      <c r="AB529" s="50"/>
      <c r="AC529" s="50"/>
      <c r="AD529" s="50"/>
      <c r="AE529" s="50"/>
    </row>
    <row r="530" customFormat="false" ht="16.55" hidden="false" customHeight="true" outlineLevel="0" collapsed="false">
      <c r="A530" s="52" t="s">
        <v>367</v>
      </c>
      <c r="B530" s="53" t="n">
        <f aca="false">COUNTIFS(individuals!$F:$F,$A530,individuals!$P:$P,B$518)</f>
        <v>10</v>
      </c>
      <c r="C530" s="53" t="n">
        <f aca="false">COUNTIFS(individuals!$F:$F,$A530,individuals!$P:$P,C$518)</f>
        <v>0</v>
      </c>
      <c r="D530" s="53" t="n">
        <f aca="false">COUNTIFS(individuals!$F:$F,$A530,individuals!$P:$P,D$518)</f>
        <v>1</v>
      </c>
      <c r="E530" s="53" t="n">
        <f aca="false">COUNTIFS(individuals!$F:$F,$A530,individuals!$P:$P,E$518)</f>
        <v>0</v>
      </c>
      <c r="F530" s="53" t="n">
        <f aca="false">COUNTIFS(individuals!$F:$F,$A530,individuals!$P:$P,F$518)</f>
        <v>0</v>
      </c>
      <c r="G530" s="54" t="n">
        <f aca="false">SUM(B530:F530)</f>
        <v>11</v>
      </c>
      <c r="K530" s="50"/>
      <c r="L530" s="50"/>
      <c r="M530" s="50"/>
      <c r="N530" s="50"/>
      <c r="O530" s="50"/>
      <c r="P530" s="50"/>
      <c r="Q530" s="50"/>
      <c r="R530" s="50"/>
      <c r="S530" s="50"/>
      <c r="T530" s="50"/>
      <c r="U530" s="50"/>
      <c r="V530" s="50"/>
      <c r="W530" s="50"/>
      <c r="X530" s="50"/>
      <c r="Y530" s="50"/>
      <c r="Z530" s="50"/>
      <c r="AA530" s="50"/>
      <c r="AB530" s="50"/>
      <c r="AC530" s="50"/>
      <c r="AD530" s="50"/>
      <c r="AE530" s="50"/>
    </row>
    <row r="531" customFormat="false" ht="16.55" hidden="false" customHeight="true" outlineLevel="0" collapsed="false">
      <c r="A531" s="52" t="s">
        <v>61</v>
      </c>
      <c r="B531" s="53" t="n">
        <f aca="false">COUNTIFS(individuals!$F:$F,$A531,individuals!$P:$P,B$518)</f>
        <v>64</v>
      </c>
      <c r="C531" s="53" t="n">
        <f aca="false">COUNTIFS(individuals!$F:$F,$A531,individuals!$P:$P,C$518)</f>
        <v>2</v>
      </c>
      <c r="D531" s="53" t="n">
        <f aca="false">COUNTIFS(individuals!$F:$F,$A531,individuals!$P:$P,D$518)</f>
        <v>1</v>
      </c>
      <c r="E531" s="53" t="n">
        <f aca="false">COUNTIFS(individuals!$F:$F,$A531,individuals!$P:$P,E$518)</f>
        <v>2</v>
      </c>
      <c r="F531" s="53" t="n">
        <f aca="false">COUNTIFS(individuals!$F:$F,$A531,individuals!$P:$P,F$518)</f>
        <v>0</v>
      </c>
      <c r="G531" s="54" t="n">
        <f aca="false">SUM(B531:F531)</f>
        <v>69</v>
      </c>
      <c r="K531" s="50"/>
      <c r="L531" s="50"/>
      <c r="M531" s="50"/>
      <c r="N531" s="50"/>
      <c r="O531" s="50"/>
      <c r="P531" s="50"/>
      <c r="Q531" s="50"/>
      <c r="R531" s="50"/>
      <c r="S531" s="50"/>
      <c r="T531" s="50"/>
      <c r="U531" s="50"/>
      <c r="V531" s="50"/>
      <c r="W531" s="50"/>
      <c r="X531" s="50"/>
      <c r="Y531" s="50"/>
      <c r="Z531" s="50"/>
      <c r="AA531" s="50"/>
      <c r="AB531" s="50"/>
      <c r="AC531" s="50"/>
      <c r="AD531" s="50"/>
      <c r="AE531" s="50"/>
    </row>
    <row r="532" customFormat="false" ht="16.55" hidden="false" customHeight="true" outlineLevel="0" collapsed="false">
      <c r="A532" s="52" t="s">
        <v>329</v>
      </c>
      <c r="B532" s="53" t="n">
        <f aca="false">COUNTIFS(individuals!$F:$F,$A532,individuals!$P:$P,B$518)</f>
        <v>23</v>
      </c>
      <c r="C532" s="53" t="n">
        <f aca="false">COUNTIFS(individuals!$F:$F,$A532,individuals!$P:$P,C$518)</f>
        <v>2</v>
      </c>
      <c r="D532" s="53" t="n">
        <f aca="false">COUNTIFS(individuals!$F:$F,$A532,individuals!$P:$P,D$518)</f>
        <v>0</v>
      </c>
      <c r="E532" s="53" t="n">
        <f aca="false">COUNTIFS(individuals!$F:$F,$A532,individuals!$P:$P,E$518)</f>
        <v>2</v>
      </c>
      <c r="F532" s="53" t="n">
        <f aca="false">COUNTIFS(individuals!$F:$F,$A532,individuals!$P:$P,F$518)</f>
        <v>0</v>
      </c>
      <c r="G532" s="54" t="n">
        <f aca="false">SUM(B532:F532)</f>
        <v>27</v>
      </c>
      <c r="K532" s="50"/>
      <c r="L532" s="50"/>
      <c r="M532" s="50"/>
      <c r="N532" s="50"/>
      <c r="O532" s="50"/>
      <c r="P532" s="50"/>
      <c r="Q532" s="50"/>
      <c r="R532" s="50"/>
      <c r="S532" s="50"/>
      <c r="T532" s="50"/>
      <c r="U532" s="50"/>
      <c r="V532" s="50"/>
      <c r="W532" s="50"/>
      <c r="X532" s="50"/>
      <c r="Y532" s="50"/>
      <c r="Z532" s="50"/>
      <c r="AA532" s="50"/>
      <c r="AB532" s="50"/>
      <c r="AC532" s="50"/>
      <c r="AD532" s="50"/>
      <c r="AE532" s="50"/>
    </row>
    <row r="533" customFormat="false" ht="16.55" hidden="false" customHeight="true" outlineLevel="0" collapsed="false">
      <c r="A533" s="52" t="s">
        <v>679</v>
      </c>
      <c r="B533" s="53" t="n">
        <f aca="false">COUNTIFS(individuals!$F:$F,$A533,individuals!$P:$P,B$518)</f>
        <v>7</v>
      </c>
      <c r="C533" s="53" t="n">
        <f aca="false">COUNTIFS(individuals!$F:$F,$A533,individuals!$P:$P,C$518)</f>
        <v>0</v>
      </c>
      <c r="D533" s="53" t="n">
        <f aca="false">COUNTIFS(individuals!$F:$F,$A533,individuals!$P:$P,D$518)</f>
        <v>0</v>
      </c>
      <c r="E533" s="53" t="n">
        <f aca="false">COUNTIFS(individuals!$F:$F,$A533,individuals!$P:$P,E$518)</f>
        <v>1</v>
      </c>
      <c r="F533" s="53" t="n">
        <f aca="false">COUNTIFS(individuals!$F:$F,$A533,individuals!$P:$P,F$518)</f>
        <v>0</v>
      </c>
      <c r="G533" s="54" t="n">
        <f aca="false">SUM(B533:F533)</f>
        <v>8</v>
      </c>
      <c r="K533" s="50"/>
      <c r="L533" s="50"/>
      <c r="M533" s="50"/>
      <c r="N533" s="50"/>
      <c r="O533" s="50"/>
      <c r="P533" s="50"/>
      <c r="Q533" s="50"/>
      <c r="R533" s="50"/>
      <c r="S533" s="50"/>
      <c r="T533" s="50"/>
      <c r="U533" s="50"/>
      <c r="V533" s="50"/>
      <c r="W533" s="50"/>
      <c r="X533" s="50"/>
      <c r="Y533" s="50"/>
      <c r="Z533" s="50"/>
      <c r="AA533" s="50"/>
      <c r="AB533" s="50"/>
      <c r="AC533" s="50"/>
      <c r="AD533" s="50"/>
      <c r="AE533" s="50"/>
    </row>
    <row r="534" customFormat="false" ht="16.55" hidden="false" customHeight="true" outlineLevel="0" collapsed="false">
      <c r="A534" s="52" t="s">
        <v>152</v>
      </c>
      <c r="B534" s="53" t="n">
        <f aca="false">COUNTIFS(individuals!$F:$F,$A534,individuals!$P:$P,B$518)</f>
        <v>23</v>
      </c>
      <c r="C534" s="53" t="n">
        <f aca="false">COUNTIFS(individuals!$F:$F,$A534,individuals!$P:$P,C$518)</f>
        <v>0</v>
      </c>
      <c r="D534" s="53" t="n">
        <f aca="false">COUNTIFS(individuals!$F:$F,$A534,individuals!$P:$P,D$518)</f>
        <v>1</v>
      </c>
      <c r="E534" s="53" t="n">
        <f aca="false">COUNTIFS(individuals!$F:$F,$A534,individuals!$P:$P,E$518)</f>
        <v>1</v>
      </c>
      <c r="F534" s="53" t="n">
        <f aca="false">COUNTIFS(individuals!$F:$F,$A534,individuals!$P:$P,F$518)</f>
        <v>0</v>
      </c>
      <c r="G534" s="54" t="n">
        <f aca="false">SUM(B534:F534)</f>
        <v>25</v>
      </c>
      <c r="K534" s="50"/>
      <c r="L534" s="50"/>
      <c r="M534" s="50"/>
      <c r="N534" s="50"/>
      <c r="O534" s="50"/>
      <c r="P534" s="50"/>
      <c r="Q534" s="50"/>
      <c r="R534" s="50"/>
      <c r="S534" s="50"/>
      <c r="T534" s="50"/>
      <c r="U534" s="50"/>
      <c r="V534" s="50"/>
      <c r="W534" s="50"/>
      <c r="X534" s="50"/>
      <c r="Y534" s="50"/>
      <c r="Z534" s="50"/>
      <c r="AA534" s="50"/>
      <c r="AB534" s="50"/>
      <c r="AC534" s="50"/>
      <c r="AD534" s="50"/>
      <c r="AE534" s="50"/>
    </row>
    <row r="535" customFormat="false" ht="16.55" hidden="false" customHeight="true" outlineLevel="0" collapsed="false">
      <c r="A535" s="52" t="s">
        <v>246</v>
      </c>
      <c r="B535" s="53" t="n">
        <f aca="false">COUNTIFS(individuals!$F:$F,$A535,individuals!$P:$P,B$518)</f>
        <v>5</v>
      </c>
      <c r="C535" s="53" t="n">
        <f aca="false">COUNTIFS(individuals!$F:$F,$A535,individuals!$P:$P,C$518)</f>
        <v>0</v>
      </c>
      <c r="D535" s="53" t="n">
        <f aca="false">COUNTIFS(individuals!$F:$F,$A535,individuals!$P:$P,D$518)</f>
        <v>1</v>
      </c>
      <c r="E535" s="53" t="n">
        <f aca="false">COUNTIFS(individuals!$F:$F,$A535,individuals!$P:$P,E$518)</f>
        <v>2</v>
      </c>
      <c r="F535" s="53" t="n">
        <f aca="false">COUNTIFS(individuals!$F:$F,$A535,individuals!$P:$P,F$518)</f>
        <v>1</v>
      </c>
      <c r="G535" s="54" t="n">
        <f aca="false">SUM(B535:F535)</f>
        <v>9</v>
      </c>
      <c r="K535" s="50"/>
      <c r="L535" s="50"/>
      <c r="M535" s="50"/>
      <c r="N535" s="50"/>
      <c r="O535" s="50"/>
      <c r="P535" s="50"/>
      <c r="Q535" s="50"/>
      <c r="R535" s="50"/>
      <c r="S535" s="50"/>
      <c r="T535" s="50"/>
      <c r="U535" s="50"/>
      <c r="V535" s="50"/>
      <c r="W535" s="50"/>
      <c r="X535" s="50"/>
      <c r="Y535" s="50"/>
      <c r="Z535" s="50"/>
      <c r="AA535" s="50"/>
      <c r="AB535" s="50"/>
      <c r="AC535" s="50"/>
      <c r="AD535" s="50"/>
      <c r="AE535" s="50"/>
    </row>
    <row r="536" customFormat="false" ht="16.55" hidden="false" customHeight="true" outlineLevel="0" collapsed="false">
      <c r="A536" s="52" t="s">
        <v>308</v>
      </c>
      <c r="B536" s="53" t="n">
        <f aca="false">COUNTIFS(individuals!$F:$F,$A536,individuals!$P:$P,B$518)</f>
        <v>5</v>
      </c>
      <c r="C536" s="53" t="n">
        <f aca="false">COUNTIFS(individuals!$F:$F,$A536,individuals!$P:$P,C$518)</f>
        <v>0</v>
      </c>
      <c r="D536" s="53" t="n">
        <f aca="false">COUNTIFS(individuals!$F:$F,$A536,individuals!$P:$P,D$518)</f>
        <v>0</v>
      </c>
      <c r="E536" s="53" t="n">
        <f aca="false">COUNTIFS(individuals!$F:$F,$A536,individuals!$P:$P,E$518)</f>
        <v>0</v>
      </c>
      <c r="F536" s="53" t="n">
        <f aca="false">COUNTIFS(individuals!$F:$F,$A536,individuals!$P:$P,F$518)</f>
        <v>0</v>
      </c>
      <c r="G536" s="54" t="n">
        <f aca="false">SUM(B536:F536)</f>
        <v>5</v>
      </c>
      <c r="K536" s="50"/>
      <c r="L536" s="50"/>
      <c r="M536" s="50"/>
      <c r="N536" s="50"/>
      <c r="O536" s="50"/>
      <c r="P536" s="50"/>
      <c r="Q536" s="50"/>
      <c r="R536" s="50"/>
      <c r="S536" s="50"/>
      <c r="T536" s="50"/>
      <c r="U536" s="50"/>
      <c r="V536" s="50"/>
      <c r="W536" s="50"/>
      <c r="X536" s="50"/>
      <c r="Y536" s="50"/>
      <c r="Z536" s="50"/>
      <c r="AA536" s="50"/>
      <c r="AB536" s="50"/>
      <c r="AC536" s="50"/>
      <c r="AD536" s="50"/>
      <c r="AE536" s="50"/>
    </row>
    <row r="537" customFormat="false" ht="16.55" hidden="false" customHeight="true" outlineLevel="0" collapsed="false">
      <c r="A537" s="52" t="s">
        <v>1158</v>
      </c>
      <c r="B537" s="53" t="n">
        <f aca="false">COUNTIFS(individuals!$F:$F,$A537,individuals!$P:$P,B$518)</f>
        <v>8</v>
      </c>
      <c r="C537" s="53" t="n">
        <f aca="false">COUNTIFS(individuals!$F:$F,$A537,individuals!$P:$P,C$518)</f>
        <v>1</v>
      </c>
      <c r="D537" s="53" t="n">
        <f aca="false">COUNTIFS(individuals!$F:$F,$A537,individuals!$P:$P,D$518)</f>
        <v>1</v>
      </c>
      <c r="E537" s="53" t="n">
        <f aca="false">COUNTIFS(individuals!$F:$F,$A537,individuals!$P:$P,E$518)</f>
        <v>0</v>
      </c>
      <c r="F537" s="53" t="n">
        <f aca="false">COUNTIFS(individuals!$F:$F,$A537,individuals!$P:$P,F$518)</f>
        <v>0</v>
      </c>
      <c r="G537" s="54" t="n">
        <f aca="false">SUM(B537:F537)</f>
        <v>10</v>
      </c>
      <c r="K537" s="50"/>
      <c r="L537" s="50"/>
      <c r="M537" s="50"/>
      <c r="N537" s="50"/>
      <c r="O537" s="50"/>
      <c r="P537" s="50"/>
      <c r="Q537" s="50"/>
      <c r="R537" s="50"/>
      <c r="S537" s="50"/>
      <c r="T537" s="50"/>
      <c r="U537" s="50"/>
      <c r="V537" s="50"/>
      <c r="W537" s="50"/>
      <c r="X537" s="50"/>
      <c r="Y537" s="50"/>
      <c r="Z537" s="50"/>
      <c r="AA537" s="50"/>
      <c r="AB537" s="50"/>
      <c r="AC537" s="50"/>
      <c r="AD537" s="50"/>
      <c r="AE537" s="50"/>
    </row>
    <row r="538" customFormat="false" ht="16.55" hidden="false" customHeight="true" outlineLevel="0" collapsed="false">
      <c r="A538" s="52" t="s">
        <v>224</v>
      </c>
      <c r="B538" s="53" t="n">
        <f aca="false">COUNTIFS(individuals!$F:$F,$A538,individuals!$P:$P,B$518)</f>
        <v>13</v>
      </c>
      <c r="C538" s="53" t="n">
        <f aca="false">COUNTIFS(individuals!$F:$F,$A538,individuals!$P:$P,C$518)</f>
        <v>1</v>
      </c>
      <c r="D538" s="53" t="n">
        <f aca="false">COUNTIFS(individuals!$F:$F,$A538,individuals!$P:$P,D$518)</f>
        <v>0</v>
      </c>
      <c r="E538" s="53" t="n">
        <f aca="false">COUNTIFS(individuals!$F:$F,$A538,individuals!$P:$P,E$518)</f>
        <v>2</v>
      </c>
      <c r="F538" s="53" t="n">
        <f aca="false">COUNTIFS(individuals!$F:$F,$A538,individuals!$P:$P,F$518)</f>
        <v>0</v>
      </c>
      <c r="G538" s="54" t="n">
        <f aca="false">SUM(B538:F538)</f>
        <v>16</v>
      </c>
      <c r="K538" s="50"/>
      <c r="L538" s="50"/>
      <c r="M538" s="50"/>
      <c r="N538" s="50"/>
      <c r="O538" s="50"/>
      <c r="P538" s="50"/>
      <c r="Q538" s="50"/>
      <c r="R538" s="50"/>
      <c r="S538" s="50"/>
      <c r="T538" s="50"/>
      <c r="U538" s="50"/>
      <c r="V538" s="50"/>
      <c r="W538" s="50"/>
      <c r="X538" s="50"/>
      <c r="Y538" s="50"/>
      <c r="Z538" s="50"/>
      <c r="AA538" s="50"/>
      <c r="AB538" s="50"/>
      <c r="AC538" s="50"/>
      <c r="AD538" s="50"/>
      <c r="AE538" s="50"/>
    </row>
    <row r="539" customFormat="false" ht="16.55" hidden="false" customHeight="true" outlineLevel="0" collapsed="false">
      <c r="A539" s="52" t="s">
        <v>601</v>
      </c>
      <c r="B539" s="53" t="n">
        <f aca="false">COUNTIFS(individuals!$F:$F,$A539,individuals!$P:$P,B$518)</f>
        <v>9</v>
      </c>
      <c r="C539" s="53" t="n">
        <f aca="false">COUNTIFS(individuals!$F:$F,$A539,individuals!$P:$P,C$518)</f>
        <v>0</v>
      </c>
      <c r="D539" s="53" t="n">
        <f aca="false">COUNTIFS(individuals!$F:$F,$A539,individuals!$P:$P,D$518)</f>
        <v>0</v>
      </c>
      <c r="E539" s="53" t="n">
        <f aca="false">COUNTIFS(individuals!$F:$F,$A539,individuals!$P:$P,E$518)</f>
        <v>0</v>
      </c>
      <c r="F539" s="53" t="n">
        <f aca="false">COUNTIFS(individuals!$F:$F,$A539,individuals!$P:$P,F$518)</f>
        <v>0</v>
      </c>
      <c r="G539" s="54" t="n">
        <f aca="false">SUM(B539:F539)</f>
        <v>9</v>
      </c>
      <c r="K539" s="50"/>
      <c r="L539" s="50"/>
      <c r="M539" s="50"/>
      <c r="N539" s="50"/>
      <c r="O539" s="50"/>
      <c r="P539" s="50"/>
      <c r="Q539" s="50"/>
      <c r="R539" s="50"/>
      <c r="S539" s="50"/>
      <c r="T539" s="50"/>
      <c r="U539" s="50"/>
      <c r="V539" s="50"/>
      <c r="W539" s="50"/>
      <c r="X539" s="50"/>
      <c r="Y539" s="50"/>
      <c r="Z539" s="50"/>
      <c r="AA539" s="50"/>
      <c r="AB539" s="50"/>
      <c r="AC539" s="50"/>
      <c r="AD539" s="50"/>
      <c r="AE539" s="50"/>
    </row>
    <row r="540" customFormat="false" ht="16.55" hidden="false" customHeight="true" outlineLevel="0" collapsed="false">
      <c r="A540" s="52" t="s">
        <v>181</v>
      </c>
      <c r="B540" s="53" t="n">
        <f aca="false">COUNTIFS(individuals!$F:$F,$A540,individuals!$P:$P,B$518)</f>
        <v>9</v>
      </c>
      <c r="C540" s="53" t="n">
        <f aca="false">COUNTIFS(individuals!$F:$F,$A540,individuals!$P:$P,C$518)</f>
        <v>0</v>
      </c>
      <c r="D540" s="53" t="n">
        <f aca="false">COUNTIFS(individuals!$F:$F,$A540,individuals!$P:$P,D$518)</f>
        <v>0</v>
      </c>
      <c r="E540" s="53" t="n">
        <f aca="false">COUNTIFS(individuals!$F:$F,$A540,individuals!$P:$P,E$518)</f>
        <v>1</v>
      </c>
      <c r="F540" s="53" t="n">
        <f aca="false">COUNTIFS(individuals!$F:$F,$A540,individuals!$P:$P,F$518)</f>
        <v>0</v>
      </c>
      <c r="G540" s="54" t="n">
        <f aca="false">SUM(B540:F540)</f>
        <v>10</v>
      </c>
      <c r="K540" s="50"/>
      <c r="L540" s="50"/>
      <c r="M540" s="50"/>
      <c r="N540" s="50"/>
      <c r="O540" s="50"/>
      <c r="P540" s="50"/>
      <c r="Q540" s="50"/>
      <c r="R540" s="50"/>
      <c r="S540" s="50"/>
      <c r="T540" s="50"/>
      <c r="U540" s="50"/>
      <c r="V540" s="50"/>
      <c r="W540" s="50"/>
      <c r="X540" s="50"/>
      <c r="Y540" s="50"/>
      <c r="Z540" s="50"/>
      <c r="AA540" s="50"/>
      <c r="AB540" s="50"/>
      <c r="AC540" s="50"/>
      <c r="AD540" s="50"/>
      <c r="AE540" s="50"/>
    </row>
    <row r="541" customFormat="false" ht="16.55" hidden="false" customHeight="true" outlineLevel="0" collapsed="false">
      <c r="A541" s="52" t="s">
        <v>2995</v>
      </c>
      <c r="B541" s="54" t="n">
        <f aca="false">SUM(B519:B540)</f>
        <v>324</v>
      </c>
      <c r="C541" s="54" t="n">
        <f aca="false">SUM(C519:C540)</f>
        <v>7</v>
      </c>
      <c r="D541" s="54" t="n">
        <f aca="false">SUM(D519:D540)</f>
        <v>8</v>
      </c>
      <c r="E541" s="54" t="n">
        <f aca="false">SUM(E519:E540)</f>
        <v>26</v>
      </c>
      <c r="F541" s="54" t="n">
        <f aca="false">SUM(F519:F540)</f>
        <v>6</v>
      </c>
      <c r="G541" s="54" t="n">
        <f aca="false">SUM(B541:F541)</f>
        <v>371</v>
      </c>
      <c r="K541" s="50"/>
      <c r="L541" s="50"/>
      <c r="M541" s="50"/>
      <c r="N541" s="50"/>
      <c r="O541" s="50"/>
      <c r="P541" s="50"/>
      <c r="Q541" s="50"/>
      <c r="R541" s="50"/>
      <c r="S541" s="50"/>
      <c r="T541" s="50"/>
      <c r="U541" s="50"/>
      <c r="V541" s="50"/>
      <c r="W541" s="50"/>
      <c r="X541" s="50"/>
      <c r="Y541" s="50"/>
      <c r="Z541" s="50"/>
      <c r="AA541" s="50"/>
      <c r="AB541" s="50"/>
      <c r="AC541" s="50"/>
      <c r="AD541" s="50"/>
      <c r="AE541" s="50"/>
    </row>
    <row r="542" customFormat="false" ht="16.55" hidden="false" customHeight="true" outlineLevel="0" collapsed="false">
      <c r="A542" s="50"/>
      <c r="B542" s="50"/>
      <c r="C542" s="50"/>
      <c r="D542" s="50"/>
      <c r="E542" s="50"/>
      <c r="F542" s="50"/>
      <c r="G542" s="50"/>
      <c r="K542" s="50"/>
      <c r="L542" s="50"/>
      <c r="M542" s="50"/>
      <c r="N542" s="50"/>
      <c r="O542" s="50"/>
      <c r="P542" s="50"/>
      <c r="Q542" s="50"/>
      <c r="R542" s="50"/>
      <c r="S542" s="50"/>
      <c r="T542" s="50"/>
      <c r="U542" s="50"/>
      <c r="V542" s="50"/>
      <c r="W542" s="50"/>
      <c r="X542" s="50"/>
      <c r="Y542" s="50"/>
      <c r="Z542" s="50"/>
      <c r="AA542" s="50"/>
      <c r="AB542" s="50"/>
      <c r="AC542" s="50"/>
      <c r="AD542" s="50"/>
      <c r="AE542" s="50"/>
    </row>
    <row r="543" customFormat="false" ht="16.55" hidden="false" customHeight="true" outlineLevel="0" collapsed="false">
      <c r="A543" s="50"/>
      <c r="B543" s="50"/>
      <c r="C543" s="50"/>
      <c r="D543" s="50"/>
      <c r="E543" s="50"/>
      <c r="F543" s="50"/>
      <c r="G543" s="50"/>
      <c r="K543" s="50"/>
      <c r="L543" s="50"/>
      <c r="M543" s="50"/>
      <c r="N543" s="50"/>
      <c r="O543" s="50"/>
      <c r="P543" s="50"/>
      <c r="Q543" s="50"/>
      <c r="R543" s="50"/>
      <c r="S543" s="50"/>
      <c r="T543" s="50"/>
      <c r="U543" s="50"/>
      <c r="V543" s="50"/>
      <c r="W543" s="50"/>
      <c r="X543" s="50"/>
      <c r="Y543" s="50"/>
      <c r="Z543" s="50"/>
      <c r="AA543" s="50"/>
      <c r="AB543" s="50"/>
      <c r="AC543" s="50"/>
      <c r="AD543" s="50"/>
      <c r="AE543" s="50"/>
    </row>
    <row r="544" customFormat="false" ht="16.55" hidden="false" customHeight="true" outlineLevel="0" collapsed="false">
      <c r="A544" s="49" t="s">
        <v>2993</v>
      </c>
      <c r="B544" s="49"/>
      <c r="C544" s="49"/>
      <c r="D544" s="49"/>
      <c r="E544" s="49"/>
      <c r="F544" s="49"/>
      <c r="G544" s="49"/>
      <c r="H544" s="49"/>
      <c r="I544" s="49"/>
      <c r="J544" s="49"/>
      <c r="K544" s="49"/>
      <c r="L544" s="49"/>
      <c r="M544" s="49"/>
      <c r="N544" s="49"/>
      <c r="O544" s="50"/>
      <c r="P544" s="50"/>
      <c r="Q544" s="50"/>
      <c r="R544" s="50"/>
      <c r="S544" s="50"/>
      <c r="T544" s="50"/>
      <c r="U544" s="50"/>
      <c r="V544" s="50"/>
      <c r="W544" s="50"/>
      <c r="X544" s="50"/>
      <c r="Y544" s="50"/>
      <c r="Z544" s="50"/>
      <c r="AA544" s="50"/>
      <c r="AB544" s="50"/>
      <c r="AC544" s="50"/>
      <c r="AD544" s="50"/>
      <c r="AE544" s="50"/>
    </row>
    <row r="545" customFormat="false" ht="16.55" hidden="false" customHeight="true" outlineLevel="0" collapsed="false">
      <c r="A545" s="51" t="s">
        <v>3034</v>
      </c>
      <c r="B545" s="51"/>
      <c r="C545" s="51"/>
      <c r="D545" s="51"/>
      <c r="E545" s="51"/>
      <c r="F545" s="51"/>
      <c r="G545" s="51"/>
      <c r="H545" s="51"/>
      <c r="I545" s="51"/>
      <c r="J545" s="51"/>
      <c r="K545" s="51"/>
      <c r="L545" s="51"/>
      <c r="M545" s="51"/>
      <c r="N545" s="51"/>
      <c r="O545" s="50"/>
      <c r="P545" s="50"/>
      <c r="Q545" s="50"/>
      <c r="R545" s="50"/>
      <c r="S545" s="50"/>
      <c r="T545" s="50"/>
      <c r="U545" s="50"/>
      <c r="V545" s="50"/>
      <c r="W545" s="50"/>
      <c r="X545" s="50"/>
      <c r="Y545" s="50"/>
      <c r="Z545" s="50"/>
      <c r="AA545" s="50"/>
      <c r="AB545" s="50"/>
      <c r="AC545" s="50"/>
      <c r="AD545" s="50"/>
      <c r="AE545" s="50"/>
    </row>
    <row r="546" customFormat="false" ht="16.55" hidden="false" customHeight="true" outlineLevel="0" collapsed="false">
      <c r="A546" s="52" t="s">
        <v>21</v>
      </c>
      <c r="B546" s="52" t="s">
        <v>120</v>
      </c>
      <c r="C546" s="52"/>
      <c r="D546" s="52" t="s">
        <v>136</v>
      </c>
      <c r="E546" s="52"/>
      <c r="F546" s="52" t="s">
        <v>744</v>
      </c>
      <c r="G546" s="52"/>
      <c r="H546" s="52" t="s">
        <v>713</v>
      </c>
      <c r="I546" s="52"/>
      <c r="J546" s="52" t="s">
        <v>315</v>
      </c>
      <c r="K546" s="52"/>
      <c r="L546" s="52" t="s">
        <v>75</v>
      </c>
      <c r="M546" s="52"/>
      <c r="N546" s="52" t="s">
        <v>3021</v>
      </c>
      <c r="O546" s="50"/>
      <c r="P546" s="50"/>
      <c r="Q546" s="50"/>
      <c r="R546" s="50"/>
      <c r="S546" s="50"/>
      <c r="T546" s="50"/>
      <c r="U546" s="50"/>
      <c r="V546" s="50"/>
      <c r="W546" s="50"/>
      <c r="X546" s="50"/>
      <c r="Y546" s="50"/>
      <c r="Z546" s="50"/>
      <c r="AA546" s="50"/>
      <c r="AB546" s="50"/>
      <c r="AC546" s="50"/>
      <c r="AD546" s="50"/>
      <c r="AE546" s="50"/>
    </row>
    <row r="547" customFormat="false" ht="16.55" hidden="false" customHeight="true" outlineLevel="0" collapsed="false">
      <c r="A547" s="52"/>
      <c r="B547" s="52" t="s">
        <v>70</v>
      </c>
      <c r="C547" s="52" t="s">
        <v>73</v>
      </c>
      <c r="D547" s="52" t="s">
        <v>70</v>
      </c>
      <c r="E547" s="52" t="s">
        <v>73</v>
      </c>
      <c r="F547" s="52" t="s">
        <v>70</v>
      </c>
      <c r="G547" s="52" t="s">
        <v>73</v>
      </c>
      <c r="H547" s="52" t="s">
        <v>70</v>
      </c>
      <c r="I547" s="52" t="s">
        <v>73</v>
      </c>
      <c r="J547" s="52" t="s">
        <v>70</v>
      </c>
      <c r="K547" s="52" t="s">
        <v>73</v>
      </c>
      <c r="L547" s="52" t="s">
        <v>70</v>
      </c>
      <c r="M547" s="52" t="s">
        <v>73</v>
      </c>
      <c r="N547" s="52"/>
      <c r="O547" s="50"/>
      <c r="P547" s="50"/>
      <c r="Q547" s="50"/>
      <c r="R547" s="50"/>
      <c r="S547" s="50"/>
      <c r="T547" s="50"/>
      <c r="U547" s="50"/>
      <c r="V547" s="50"/>
      <c r="W547" s="50"/>
      <c r="X547" s="50"/>
      <c r="Y547" s="50"/>
      <c r="Z547" s="50"/>
      <c r="AA547" s="50"/>
      <c r="AB547" s="50"/>
      <c r="AC547" s="50"/>
      <c r="AD547" s="50"/>
      <c r="AE547" s="50"/>
    </row>
    <row r="548" customFormat="false" ht="16.55" hidden="false" customHeight="true" outlineLevel="0" collapsed="false">
      <c r="A548" s="52" t="s">
        <v>1062</v>
      </c>
      <c r="B548" s="53" t="n">
        <f aca="false">COUNTIFS(individuals!$F:$F,$A548,individuals!$S:$S,B$213,individuals!$W:$W,B$212)</f>
        <v>0</v>
      </c>
      <c r="C548" s="53" t="n">
        <f aca="false">COUNTIFS(individuals!$F:$F,$A548,individuals!$S:$S,C$213,individuals!$W:$W,B$212)</f>
        <v>1</v>
      </c>
      <c r="D548" s="53" t="n">
        <f aca="false">COUNTIFS(individuals!$F:$F,$A548,individuals!$S:$S,D$213,individuals!$W:$W,D$212)</f>
        <v>0</v>
      </c>
      <c r="E548" s="53" t="n">
        <f aca="false">COUNTIFS(individuals!$F:$F,$A548,individuals!$S:$S,E$213,individuals!$W:$W,D$212)</f>
        <v>1</v>
      </c>
      <c r="F548" s="53" t="n">
        <f aca="false">COUNTIFS(individuals!$F:$F,$A548,individuals!$S:$S,F$213,individuals!$W:$W,F$212)</f>
        <v>0</v>
      </c>
      <c r="G548" s="53" t="n">
        <f aca="false">COUNTIFS(individuals!$F:$F,$A548,individuals!$S:$S,G$213,individuals!$W:$W,F$212)</f>
        <v>0</v>
      </c>
      <c r="H548" s="53" t="n">
        <f aca="false">COUNTIFS(individuals!$F:$F,$A548,individuals!$S:$S,H$213,individuals!$W:$W,H$212)</f>
        <v>0</v>
      </c>
      <c r="I548" s="53" t="n">
        <f aca="false">COUNTIFS(individuals!$F:$F,$A548,individuals!$S:$S,I$213,individuals!$W:$W,H$212)</f>
        <v>0</v>
      </c>
      <c r="J548" s="53" t="n">
        <f aca="false">COUNTIFS(individuals!$F:$F,$A548,individuals!$S:$S,J$213,individuals!$W:$W,J$212)</f>
        <v>0</v>
      </c>
      <c r="K548" s="53" t="n">
        <f aca="false">COUNTIFS(individuals!$F:$F,$A548,individuals!$S:$S,K$213,individuals!$W:$W,J$212)</f>
        <v>0</v>
      </c>
      <c r="L548" s="53" t="n">
        <f aca="false">COUNTIFS(individuals!$F:$F,$A548,individuals!$S:$S,L$213,individuals!$W:$W,L$212)</f>
        <v>0</v>
      </c>
      <c r="M548" s="53" t="n">
        <f aca="false">COUNTIFS(individuals!$F:$F,$A548,individuals!$S:$S,M$213,individuals!$W:$W,L$212)</f>
        <v>0</v>
      </c>
      <c r="N548" s="54" t="n">
        <f aca="false">SUM(B548:M548)</f>
        <v>2</v>
      </c>
      <c r="O548" s="50"/>
      <c r="P548" s="50"/>
      <c r="Q548" s="50"/>
      <c r="R548" s="50"/>
      <c r="S548" s="50"/>
      <c r="T548" s="50"/>
      <c r="U548" s="50"/>
      <c r="V548" s="50"/>
      <c r="W548" s="50"/>
      <c r="X548" s="50"/>
      <c r="Y548" s="50"/>
      <c r="Z548" s="50"/>
      <c r="AA548" s="50"/>
      <c r="AB548" s="50"/>
      <c r="AC548" s="50"/>
      <c r="AD548" s="50"/>
      <c r="AE548" s="50"/>
    </row>
    <row r="549" customFormat="false" ht="16.55" hidden="false" customHeight="true" outlineLevel="0" collapsed="false">
      <c r="A549" s="52" t="s">
        <v>954</v>
      </c>
      <c r="B549" s="53" t="n">
        <f aca="false">COUNTIFS(individuals!$F:$F,$A549,individuals!$S:$S,B$213,individuals!$W:$W,B$212)</f>
        <v>0</v>
      </c>
      <c r="C549" s="53" t="n">
        <f aca="false">COUNTIFS(individuals!$F:$F,$A549,individuals!$S:$S,C$213,individuals!$W:$W,B$212)</f>
        <v>2</v>
      </c>
      <c r="D549" s="53" t="n">
        <f aca="false">COUNTIFS(individuals!$F:$F,$A549,individuals!$S:$S,D$213,individuals!$W:$W,D$212)</f>
        <v>0</v>
      </c>
      <c r="E549" s="53" t="n">
        <f aca="false">COUNTIFS(individuals!$F:$F,$A549,individuals!$S:$S,E$213,individuals!$W:$W,D$212)</f>
        <v>2</v>
      </c>
      <c r="F549" s="53" t="n">
        <f aca="false">COUNTIFS(individuals!$F:$F,$A549,individuals!$S:$S,F$213,individuals!$W:$W,F$212)</f>
        <v>0</v>
      </c>
      <c r="G549" s="53" t="n">
        <f aca="false">COUNTIFS(individuals!$F:$F,$A549,individuals!$S:$S,G$213,individuals!$W:$W,F$212)</f>
        <v>0</v>
      </c>
      <c r="H549" s="53" t="n">
        <f aca="false">COUNTIFS(individuals!$F:$F,$A549,individuals!$S:$S,H$213,individuals!$W:$W,H$212)</f>
        <v>0</v>
      </c>
      <c r="I549" s="53" t="n">
        <f aca="false">COUNTIFS(individuals!$F:$F,$A549,individuals!$S:$S,I$213,individuals!$W:$W,H$212)</f>
        <v>0</v>
      </c>
      <c r="J549" s="53" t="n">
        <f aca="false">COUNTIFS(individuals!$F:$F,$A549,individuals!$S:$S,J$213,individuals!$W:$W,J$212)</f>
        <v>0</v>
      </c>
      <c r="K549" s="53" t="n">
        <f aca="false">COUNTIFS(individuals!$F:$F,$A549,individuals!$S:$S,K$213,individuals!$W:$W,J$212)</f>
        <v>0</v>
      </c>
      <c r="L549" s="53" t="n">
        <f aca="false">COUNTIFS(individuals!$F:$F,$A549,individuals!$S:$S,L$213,individuals!$W:$W,L$212)</f>
        <v>0</v>
      </c>
      <c r="M549" s="53" t="n">
        <f aca="false">COUNTIFS(individuals!$F:$F,$A549,individuals!$S:$S,M$213,individuals!$W:$W,L$212)</f>
        <v>1</v>
      </c>
      <c r="N549" s="54" t="n">
        <f aca="false">SUM(B549:M549)</f>
        <v>5</v>
      </c>
      <c r="O549" s="50"/>
      <c r="P549" s="50"/>
      <c r="Q549" s="50"/>
      <c r="R549" s="50"/>
      <c r="S549" s="50"/>
      <c r="T549" s="50"/>
      <c r="U549" s="50"/>
      <c r="V549" s="50"/>
      <c r="W549" s="50"/>
      <c r="X549" s="50"/>
      <c r="Y549" s="50"/>
      <c r="Z549" s="50"/>
      <c r="AA549" s="50"/>
      <c r="AB549" s="50"/>
      <c r="AC549" s="50"/>
      <c r="AD549" s="50"/>
      <c r="AE549" s="50"/>
    </row>
    <row r="550" customFormat="false" ht="16.55" hidden="false" customHeight="true" outlineLevel="0" collapsed="false">
      <c r="A550" s="52" t="s">
        <v>91</v>
      </c>
      <c r="B550" s="53" t="n">
        <f aca="false">COUNTIFS(individuals!$F:$F,$A550,individuals!$S:$S,B$213,individuals!$W:$W,B$212)</f>
        <v>3</v>
      </c>
      <c r="C550" s="53" t="n">
        <f aca="false">COUNTIFS(individuals!$F:$F,$A550,individuals!$S:$S,C$213,individuals!$W:$W,B$212)</f>
        <v>3</v>
      </c>
      <c r="D550" s="53" t="n">
        <f aca="false">COUNTIFS(individuals!$F:$F,$A550,individuals!$S:$S,D$213,individuals!$W:$W,D$212)</f>
        <v>0</v>
      </c>
      <c r="E550" s="53" t="n">
        <f aca="false">COUNTIFS(individuals!$F:$F,$A550,individuals!$S:$S,E$213,individuals!$W:$W,D$212)</f>
        <v>4</v>
      </c>
      <c r="F550" s="53" t="n">
        <f aca="false">COUNTIFS(individuals!$F:$F,$A550,individuals!$S:$S,F$213,individuals!$W:$W,F$212)</f>
        <v>1</v>
      </c>
      <c r="G550" s="53" t="n">
        <f aca="false">COUNTIFS(individuals!$F:$F,$A550,individuals!$S:$S,G$213,individuals!$W:$W,F$212)</f>
        <v>0</v>
      </c>
      <c r="H550" s="53" t="n">
        <f aca="false">COUNTIFS(individuals!$F:$F,$A550,individuals!$S:$S,H$213,individuals!$W:$W,H$212)</f>
        <v>0</v>
      </c>
      <c r="I550" s="53" t="n">
        <f aca="false">COUNTIFS(individuals!$F:$F,$A550,individuals!$S:$S,I$213,individuals!$W:$W,H$212)</f>
        <v>0</v>
      </c>
      <c r="J550" s="53" t="n">
        <f aca="false">COUNTIFS(individuals!$F:$F,$A550,individuals!$S:$S,J$213,individuals!$W:$W,J$212)</f>
        <v>0</v>
      </c>
      <c r="K550" s="53" t="n">
        <f aca="false">COUNTIFS(individuals!$F:$F,$A550,individuals!$S:$S,K$213,individuals!$W:$W,J$212)</f>
        <v>0</v>
      </c>
      <c r="L550" s="53" t="n">
        <f aca="false">COUNTIFS(individuals!$F:$F,$A550,individuals!$S:$S,L$213,individuals!$W:$W,L$212)</f>
        <v>0</v>
      </c>
      <c r="M550" s="53" t="n">
        <f aca="false">COUNTIFS(individuals!$F:$F,$A550,individuals!$S:$S,M$213,individuals!$W:$W,L$212)</f>
        <v>14</v>
      </c>
      <c r="N550" s="54" t="n">
        <f aca="false">SUM(B550:M550)</f>
        <v>25</v>
      </c>
      <c r="O550" s="50"/>
      <c r="P550" s="50"/>
      <c r="Q550" s="50"/>
      <c r="R550" s="50"/>
      <c r="S550" s="50"/>
      <c r="T550" s="50"/>
      <c r="U550" s="50"/>
      <c r="V550" s="50"/>
      <c r="W550" s="50"/>
      <c r="X550" s="50"/>
      <c r="Y550" s="50"/>
      <c r="Z550" s="50"/>
      <c r="AA550" s="50"/>
      <c r="AB550" s="50"/>
      <c r="AC550" s="50"/>
      <c r="AD550" s="50"/>
      <c r="AE550" s="50"/>
    </row>
    <row r="551" customFormat="false" ht="16.55" hidden="false" customHeight="true" outlineLevel="0" collapsed="false">
      <c r="A551" s="52" t="s">
        <v>205</v>
      </c>
      <c r="B551" s="53" t="n">
        <f aca="false">COUNTIFS(individuals!$F:$F,$A551,individuals!$S:$S,B$213,individuals!$W:$W,B$212)</f>
        <v>1</v>
      </c>
      <c r="C551" s="53" t="n">
        <f aca="false">COUNTIFS(individuals!$F:$F,$A551,individuals!$S:$S,C$213,individuals!$W:$W,B$212)</f>
        <v>4</v>
      </c>
      <c r="D551" s="53" t="n">
        <f aca="false">COUNTIFS(individuals!$F:$F,$A551,individuals!$S:$S,D$213,individuals!$W:$W,D$212)</f>
        <v>0</v>
      </c>
      <c r="E551" s="53" t="n">
        <f aca="false">COUNTIFS(individuals!$F:$F,$A551,individuals!$S:$S,E$213,individuals!$W:$W,D$212)</f>
        <v>1</v>
      </c>
      <c r="F551" s="53" t="n">
        <f aca="false">COUNTIFS(individuals!$F:$F,$A551,individuals!$S:$S,F$213,individuals!$W:$W,F$212)</f>
        <v>0</v>
      </c>
      <c r="G551" s="53" t="n">
        <f aca="false">COUNTIFS(individuals!$F:$F,$A551,individuals!$S:$S,G$213,individuals!$W:$W,F$212)</f>
        <v>1</v>
      </c>
      <c r="H551" s="53" t="n">
        <f aca="false">COUNTIFS(individuals!$F:$F,$A551,individuals!$S:$S,H$213,individuals!$W:$W,H$212)</f>
        <v>0</v>
      </c>
      <c r="I551" s="53" t="n">
        <f aca="false">COUNTIFS(individuals!$F:$F,$A551,individuals!$S:$S,I$213,individuals!$W:$W,H$212)</f>
        <v>0</v>
      </c>
      <c r="J551" s="53" t="n">
        <f aca="false">COUNTIFS(individuals!$F:$F,$A551,individuals!$S:$S,J$213,individuals!$W:$W,J$212)</f>
        <v>0</v>
      </c>
      <c r="K551" s="53" t="n">
        <f aca="false">COUNTIFS(individuals!$F:$F,$A551,individuals!$S:$S,K$213,individuals!$W:$W,J$212)</f>
        <v>0</v>
      </c>
      <c r="L551" s="53" t="n">
        <f aca="false">COUNTIFS(individuals!$F:$F,$A551,individuals!$S:$S,L$213,individuals!$W:$W,L$212)</f>
        <v>0</v>
      </c>
      <c r="M551" s="53" t="n">
        <f aca="false">COUNTIFS(individuals!$F:$F,$A551,individuals!$S:$S,M$213,individuals!$W:$W,L$212)</f>
        <v>2</v>
      </c>
      <c r="N551" s="54" t="n">
        <f aca="false">SUM(B551:M551)</f>
        <v>9</v>
      </c>
      <c r="O551" s="50"/>
      <c r="P551" s="50"/>
      <c r="Q551" s="50"/>
      <c r="R551" s="50"/>
      <c r="S551" s="50"/>
      <c r="T551" s="50"/>
      <c r="U551" s="50"/>
      <c r="V551" s="50"/>
      <c r="W551" s="50"/>
      <c r="X551" s="50"/>
      <c r="Y551" s="50"/>
      <c r="Z551" s="50"/>
      <c r="AA551" s="50"/>
      <c r="AB551" s="50"/>
      <c r="AC551" s="50"/>
      <c r="AD551" s="50"/>
      <c r="AE551" s="50"/>
    </row>
    <row r="552" customFormat="false" ht="16.55" hidden="false" customHeight="true" outlineLevel="0" collapsed="false">
      <c r="A552" s="52" t="s">
        <v>110</v>
      </c>
      <c r="B552" s="53" t="n">
        <f aca="false">COUNTIFS(individuals!$F:$F,$A552,individuals!$S:$S,B$213,individuals!$W:$W,B$212)</f>
        <v>0</v>
      </c>
      <c r="C552" s="53" t="n">
        <f aca="false">COUNTIFS(individuals!$F:$F,$A552,individuals!$S:$S,C$213,individuals!$W:$W,B$212)</f>
        <v>2</v>
      </c>
      <c r="D552" s="53" t="n">
        <f aca="false">COUNTIFS(individuals!$F:$F,$A552,individuals!$S:$S,D$213,individuals!$W:$W,D$212)</f>
        <v>0</v>
      </c>
      <c r="E552" s="53" t="n">
        <f aca="false">COUNTIFS(individuals!$F:$F,$A552,individuals!$S:$S,E$213,individuals!$W:$W,D$212)</f>
        <v>0</v>
      </c>
      <c r="F552" s="53" t="n">
        <f aca="false">COUNTIFS(individuals!$F:$F,$A552,individuals!$S:$S,F$213,individuals!$W:$W,F$212)</f>
        <v>0</v>
      </c>
      <c r="G552" s="53" t="n">
        <f aca="false">COUNTIFS(individuals!$F:$F,$A552,individuals!$S:$S,G$213,individuals!$W:$W,F$212)</f>
        <v>0</v>
      </c>
      <c r="H552" s="53" t="n">
        <f aca="false">COUNTIFS(individuals!$F:$F,$A552,individuals!$S:$S,H$213,individuals!$W:$W,H$212)</f>
        <v>0</v>
      </c>
      <c r="I552" s="53" t="n">
        <f aca="false">COUNTIFS(individuals!$F:$F,$A552,individuals!$S:$S,I$213,individuals!$W:$W,H$212)</f>
        <v>0</v>
      </c>
      <c r="J552" s="53" t="n">
        <f aca="false">COUNTIFS(individuals!$F:$F,$A552,individuals!$S:$S,J$213,individuals!$W:$W,J$212)</f>
        <v>0</v>
      </c>
      <c r="K552" s="53" t="n">
        <f aca="false">COUNTIFS(individuals!$F:$F,$A552,individuals!$S:$S,K$213,individuals!$W:$W,J$212)</f>
        <v>0</v>
      </c>
      <c r="L552" s="53" t="n">
        <f aca="false">COUNTIFS(individuals!$F:$F,$A552,individuals!$S:$S,L$213,individuals!$W:$W,L$212)</f>
        <v>0</v>
      </c>
      <c r="M552" s="53" t="n">
        <f aca="false">COUNTIFS(individuals!$F:$F,$A552,individuals!$S:$S,M$213,individuals!$W:$W,L$212)</f>
        <v>1</v>
      </c>
      <c r="N552" s="54" t="n">
        <f aca="false">SUM(B552:M552)</f>
        <v>3</v>
      </c>
      <c r="O552" s="50"/>
      <c r="P552" s="50"/>
      <c r="Q552" s="50"/>
      <c r="R552" s="50"/>
      <c r="S552" s="50"/>
      <c r="T552" s="50"/>
      <c r="U552" s="50"/>
      <c r="V552" s="50"/>
      <c r="W552" s="50"/>
      <c r="X552" s="50"/>
      <c r="Y552" s="50"/>
      <c r="Z552" s="50"/>
      <c r="AA552" s="50"/>
      <c r="AB552" s="50"/>
      <c r="AC552" s="50"/>
      <c r="AD552" s="50"/>
      <c r="AE552" s="50"/>
    </row>
    <row r="553" customFormat="false" ht="16.55" hidden="false" customHeight="true" outlineLevel="0" collapsed="false">
      <c r="A553" s="52" t="s">
        <v>235</v>
      </c>
      <c r="B553" s="53" t="n">
        <f aca="false">COUNTIFS(individuals!$F:$F,$A553,individuals!$S:$S,B$213,individuals!$W:$W,B$212)</f>
        <v>0</v>
      </c>
      <c r="C553" s="53" t="n">
        <f aca="false">COUNTIFS(individuals!$F:$F,$A553,individuals!$S:$S,C$213,individuals!$W:$W,B$212)</f>
        <v>3</v>
      </c>
      <c r="D553" s="53" t="n">
        <f aca="false">COUNTIFS(individuals!$F:$F,$A553,individuals!$S:$S,D$213,individuals!$W:$W,D$212)</f>
        <v>0</v>
      </c>
      <c r="E553" s="53" t="n">
        <f aca="false">COUNTIFS(individuals!$F:$F,$A553,individuals!$S:$S,E$213,individuals!$W:$W,D$212)</f>
        <v>4</v>
      </c>
      <c r="F553" s="53" t="n">
        <f aca="false">COUNTIFS(individuals!$F:$F,$A553,individuals!$S:$S,F$213,individuals!$W:$W,F$212)</f>
        <v>0</v>
      </c>
      <c r="G553" s="53" t="n">
        <f aca="false">COUNTIFS(individuals!$F:$F,$A553,individuals!$S:$S,G$213,individuals!$W:$W,F$212)</f>
        <v>0</v>
      </c>
      <c r="H553" s="53" t="n">
        <f aca="false">COUNTIFS(individuals!$F:$F,$A553,individuals!$S:$S,H$213,individuals!$W:$W,H$212)</f>
        <v>0</v>
      </c>
      <c r="I553" s="53" t="n">
        <f aca="false">COUNTIFS(individuals!$F:$F,$A553,individuals!$S:$S,I$213,individuals!$W:$W,H$212)</f>
        <v>0</v>
      </c>
      <c r="J553" s="53" t="n">
        <f aca="false">COUNTIFS(individuals!$F:$F,$A553,individuals!$S:$S,J$213,individuals!$W:$W,J$212)</f>
        <v>0</v>
      </c>
      <c r="K553" s="53" t="n">
        <f aca="false">COUNTIFS(individuals!$F:$F,$A553,individuals!$S:$S,K$213,individuals!$W:$W,J$212)</f>
        <v>0</v>
      </c>
      <c r="L553" s="53" t="n">
        <f aca="false">COUNTIFS(individuals!$F:$F,$A553,individuals!$S:$S,L$213,individuals!$W:$W,L$212)</f>
        <v>0</v>
      </c>
      <c r="M553" s="53" t="n">
        <f aca="false">COUNTIFS(individuals!$F:$F,$A553,individuals!$S:$S,M$213,individuals!$W:$W,L$212)</f>
        <v>5</v>
      </c>
      <c r="N553" s="54" t="n">
        <f aca="false">SUM(B553:M553)</f>
        <v>12</v>
      </c>
      <c r="O553" s="50"/>
      <c r="P553" s="50"/>
      <c r="Q553" s="50"/>
      <c r="R553" s="50"/>
      <c r="S553" s="50"/>
      <c r="T553" s="50"/>
      <c r="U553" s="50"/>
      <c r="V553" s="50"/>
      <c r="W553" s="50"/>
      <c r="X553" s="50"/>
      <c r="Y553" s="50"/>
      <c r="Z553" s="50"/>
      <c r="AA553" s="50"/>
      <c r="AB553" s="50"/>
      <c r="AC553" s="50"/>
      <c r="AD553" s="50"/>
      <c r="AE553" s="50"/>
    </row>
    <row r="554" customFormat="false" ht="16.55" hidden="false" customHeight="true" outlineLevel="0" collapsed="false">
      <c r="A554" s="52" t="s">
        <v>129</v>
      </c>
      <c r="B554" s="53" t="n">
        <f aca="false">COUNTIFS(individuals!$F:$F,$A554,individuals!$S:$S,B$213,individuals!$W:$W,B$212)</f>
        <v>4</v>
      </c>
      <c r="C554" s="53" t="n">
        <f aca="false">COUNTIFS(individuals!$F:$F,$A554,individuals!$S:$S,C$213,individuals!$W:$W,B$212)</f>
        <v>16</v>
      </c>
      <c r="D554" s="53" t="n">
        <f aca="false">COUNTIFS(individuals!$F:$F,$A554,individuals!$S:$S,D$213,individuals!$W:$W,D$212)</f>
        <v>0</v>
      </c>
      <c r="E554" s="53" t="n">
        <f aca="false">COUNTIFS(individuals!$F:$F,$A554,individuals!$S:$S,E$213,individuals!$W:$W,D$212)</f>
        <v>10</v>
      </c>
      <c r="F554" s="53" t="n">
        <f aca="false">COUNTIFS(individuals!$F:$F,$A554,individuals!$S:$S,F$213,individuals!$W:$W,F$212)</f>
        <v>1</v>
      </c>
      <c r="G554" s="53" t="n">
        <f aca="false">COUNTIFS(individuals!$F:$F,$A554,individuals!$S:$S,G$213,individuals!$W:$W,F$212)</f>
        <v>1</v>
      </c>
      <c r="H554" s="53" t="n">
        <f aca="false">COUNTIFS(individuals!$F:$F,$A554,individuals!$S:$S,H$213,individuals!$W:$W,H$212)</f>
        <v>0</v>
      </c>
      <c r="I554" s="53" t="n">
        <f aca="false">COUNTIFS(individuals!$F:$F,$A554,individuals!$S:$S,I$213,individuals!$W:$W,H$212)</f>
        <v>1</v>
      </c>
      <c r="J554" s="53" t="n">
        <f aca="false">COUNTIFS(individuals!$F:$F,$A554,individuals!$S:$S,J$213,individuals!$W:$W,J$212)</f>
        <v>1</v>
      </c>
      <c r="K554" s="53" t="n">
        <f aca="false">COUNTIFS(individuals!$F:$F,$A554,individuals!$S:$S,K$213,individuals!$W:$W,J$212)</f>
        <v>0</v>
      </c>
      <c r="L554" s="53" t="n">
        <f aca="false">COUNTIFS(individuals!$F:$F,$A554,individuals!$S:$S,L$213,individuals!$W:$W,L$212)</f>
        <v>0</v>
      </c>
      <c r="M554" s="53" t="n">
        <f aca="false">COUNTIFS(individuals!$F:$F,$A554,individuals!$S:$S,M$213,individuals!$W:$W,L$212)</f>
        <v>23</v>
      </c>
      <c r="N554" s="54" t="n">
        <f aca="false">SUM(B554:M554)</f>
        <v>57</v>
      </c>
      <c r="O554" s="50"/>
      <c r="P554" s="50"/>
      <c r="Q554" s="50"/>
      <c r="R554" s="50"/>
      <c r="S554" s="50"/>
      <c r="T554" s="50"/>
      <c r="U554" s="50"/>
      <c r="V554" s="50"/>
      <c r="W554" s="50"/>
      <c r="X554" s="50"/>
      <c r="Y554" s="50"/>
      <c r="Z554" s="50"/>
      <c r="AA554" s="50"/>
      <c r="AB554" s="50"/>
      <c r="AC554" s="50"/>
      <c r="AD554" s="50"/>
      <c r="AE554" s="50"/>
    </row>
    <row r="555" customFormat="false" ht="16.55" hidden="false" customHeight="true" outlineLevel="0" collapsed="false">
      <c r="A555" s="52" t="s">
        <v>818</v>
      </c>
      <c r="B555" s="53" t="n">
        <f aca="false">COUNTIFS(individuals!$F:$F,$A555,individuals!$S:$S,B$213,individuals!$W:$W,B$212)</f>
        <v>0</v>
      </c>
      <c r="C555" s="53" t="n">
        <f aca="false">COUNTIFS(individuals!$F:$F,$A555,individuals!$S:$S,C$213,individuals!$W:$W,B$212)</f>
        <v>2</v>
      </c>
      <c r="D555" s="53" t="n">
        <f aca="false">COUNTIFS(individuals!$F:$F,$A555,individuals!$S:$S,D$213,individuals!$W:$W,D$212)</f>
        <v>0</v>
      </c>
      <c r="E555" s="53" t="n">
        <f aca="false">COUNTIFS(individuals!$F:$F,$A555,individuals!$S:$S,E$213,individuals!$W:$W,D$212)</f>
        <v>1</v>
      </c>
      <c r="F555" s="53" t="n">
        <f aca="false">COUNTIFS(individuals!$F:$F,$A555,individuals!$S:$S,F$213,individuals!$W:$W,F$212)</f>
        <v>0</v>
      </c>
      <c r="G555" s="53" t="n">
        <f aca="false">COUNTIFS(individuals!$F:$F,$A555,individuals!$S:$S,G$213,individuals!$W:$W,F$212)</f>
        <v>0</v>
      </c>
      <c r="H555" s="53" t="n">
        <f aca="false">COUNTIFS(individuals!$F:$F,$A555,individuals!$S:$S,H$213,individuals!$W:$W,H$212)</f>
        <v>0</v>
      </c>
      <c r="I555" s="53" t="n">
        <f aca="false">COUNTIFS(individuals!$F:$F,$A555,individuals!$S:$S,I$213,individuals!$W:$W,H$212)</f>
        <v>1</v>
      </c>
      <c r="J555" s="53" t="n">
        <f aca="false">COUNTIFS(individuals!$F:$F,$A555,individuals!$S:$S,J$213,individuals!$W:$W,J$212)</f>
        <v>0</v>
      </c>
      <c r="K555" s="53" t="n">
        <f aca="false">COUNTIFS(individuals!$F:$F,$A555,individuals!$S:$S,K$213,individuals!$W:$W,J$212)</f>
        <v>0</v>
      </c>
      <c r="L555" s="53" t="n">
        <f aca="false">COUNTIFS(individuals!$F:$F,$A555,individuals!$S:$S,L$213,individuals!$W:$W,L$212)</f>
        <v>0</v>
      </c>
      <c r="M555" s="53" t="n">
        <f aca="false">COUNTIFS(individuals!$F:$F,$A555,individuals!$S:$S,M$213,individuals!$W:$W,L$212)</f>
        <v>3</v>
      </c>
      <c r="N555" s="54" t="n">
        <f aca="false">SUM(B555:M555)</f>
        <v>7</v>
      </c>
      <c r="O555" s="50"/>
      <c r="P555" s="50"/>
      <c r="Q555" s="50"/>
      <c r="R555" s="50"/>
      <c r="S555" s="50"/>
      <c r="T555" s="50"/>
      <c r="U555" s="50"/>
      <c r="V555" s="50"/>
      <c r="W555" s="50"/>
      <c r="X555" s="50"/>
      <c r="Y555" s="50"/>
      <c r="Z555" s="50"/>
      <c r="AA555" s="50"/>
      <c r="AB555" s="50"/>
      <c r="AC555" s="50"/>
      <c r="AD555" s="50"/>
      <c r="AE555" s="50"/>
    </row>
    <row r="556" customFormat="false" ht="16.55" hidden="false" customHeight="true" outlineLevel="0" collapsed="false">
      <c r="A556" s="52" t="s">
        <v>1365</v>
      </c>
      <c r="B556" s="53" t="n">
        <f aca="false">COUNTIFS(individuals!$F:$F,$A556,individuals!$S:$S,B$213,individuals!$W:$W,B$212)</f>
        <v>0</v>
      </c>
      <c r="C556" s="53" t="n">
        <f aca="false">COUNTIFS(individuals!$F:$F,$A556,individuals!$S:$S,C$213,individuals!$W:$W,B$212)</f>
        <v>0</v>
      </c>
      <c r="D556" s="53" t="n">
        <f aca="false">COUNTIFS(individuals!$F:$F,$A556,individuals!$S:$S,D$213,individuals!$W:$W,D$212)</f>
        <v>0</v>
      </c>
      <c r="E556" s="53" t="n">
        <f aca="false">COUNTIFS(individuals!$F:$F,$A556,individuals!$S:$S,E$213,individuals!$W:$W,D$212)</f>
        <v>2</v>
      </c>
      <c r="F556" s="53" t="n">
        <f aca="false">COUNTIFS(individuals!$F:$F,$A556,individuals!$S:$S,F$213,individuals!$W:$W,F$212)</f>
        <v>0</v>
      </c>
      <c r="G556" s="53" t="n">
        <f aca="false">COUNTIFS(individuals!$F:$F,$A556,individuals!$S:$S,G$213,individuals!$W:$W,F$212)</f>
        <v>0</v>
      </c>
      <c r="H556" s="53" t="n">
        <f aca="false">COUNTIFS(individuals!$F:$F,$A556,individuals!$S:$S,H$213,individuals!$W:$W,H$212)</f>
        <v>0</v>
      </c>
      <c r="I556" s="53" t="n">
        <f aca="false">COUNTIFS(individuals!$F:$F,$A556,individuals!$S:$S,I$213,individuals!$W:$W,H$212)</f>
        <v>0</v>
      </c>
      <c r="J556" s="53" t="n">
        <f aca="false">COUNTIFS(individuals!$F:$F,$A556,individuals!$S:$S,J$213,individuals!$W:$W,J$212)</f>
        <v>0</v>
      </c>
      <c r="K556" s="53" t="n">
        <f aca="false">COUNTIFS(individuals!$F:$F,$A556,individuals!$S:$S,K$213,individuals!$W:$W,J$212)</f>
        <v>0</v>
      </c>
      <c r="L556" s="53" t="n">
        <f aca="false">COUNTIFS(individuals!$F:$F,$A556,individuals!$S:$S,L$213,individuals!$W:$W,L$212)</f>
        <v>0</v>
      </c>
      <c r="M556" s="53" t="n">
        <f aca="false">COUNTIFS(individuals!$F:$F,$A556,individuals!$S:$S,M$213,individuals!$W:$W,L$212)</f>
        <v>3</v>
      </c>
      <c r="N556" s="54" t="n">
        <f aca="false">SUM(B556:M556)</f>
        <v>5</v>
      </c>
      <c r="O556" s="50"/>
      <c r="P556" s="50"/>
      <c r="Q556" s="50"/>
      <c r="R556" s="50"/>
      <c r="S556" s="50"/>
      <c r="T556" s="50"/>
      <c r="U556" s="50"/>
      <c r="V556" s="50"/>
      <c r="W556" s="50"/>
      <c r="X556" s="50"/>
      <c r="Y556" s="50"/>
      <c r="Z556" s="50"/>
      <c r="AA556" s="50"/>
      <c r="AB556" s="50"/>
      <c r="AC556" s="50"/>
      <c r="AD556" s="50"/>
      <c r="AE556" s="50"/>
    </row>
    <row r="557" customFormat="false" ht="16.55" hidden="false" customHeight="true" outlineLevel="0" collapsed="false">
      <c r="A557" s="52" t="s">
        <v>501</v>
      </c>
      <c r="B557" s="53" t="n">
        <f aca="false">COUNTIFS(individuals!$F:$F,$A557,individuals!$S:$S,B$213,individuals!$W:$W,B$212)</f>
        <v>1</v>
      </c>
      <c r="C557" s="53" t="n">
        <f aca="false">COUNTIFS(individuals!$F:$F,$A557,individuals!$S:$S,C$213,individuals!$W:$W,B$212)</f>
        <v>4</v>
      </c>
      <c r="D557" s="53" t="n">
        <f aca="false">COUNTIFS(individuals!$F:$F,$A557,individuals!$S:$S,D$213,individuals!$W:$W,D$212)</f>
        <v>0</v>
      </c>
      <c r="E557" s="53" t="n">
        <f aca="false">COUNTIFS(individuals!$F:$F,$A557,individuals!$S:$S,E$213,individuals!$W:$W,D$212)</f>
        <v>2</v>
      </c>
      <c r="F557" s="53" t="n">
        <f aca="false">COUNTIFS(individuals!$F:$F,$A557,individuals!$S:$S,F$213,individuals!$W:$W,F$212)</f>
        <v>0</v>
      </c>
      <c r="G557" s="53" t="n">
        <f aca="false">COUNTIFS(individuals!$F:$F,$A557,individuals!$S:$S,G$213,individuals!$W:$W,F$212)</f>
        <v>0</v>
      </c>
      <c r="H557" s="53" t="n">
        <f aca="false">COUNTIFS(individuals!$F:$F,$A557,individuals!$S:$S,H$213,individuals!$W:$W,H$212)</f>
        <v>0</v>
      </c>
      <c r="I557" s="53" t="n">
        <f aca="false">COUNTIFS(individuals!$F:$F,$A557,individuals!$S:$S,I$213,individuals!$W:$W,H$212)</f>
        <v>1</v>
      </c>
      <c r="J557" s="53" t="n">
        <f aca="false">COUNTIFS(individuals!$F:$F,$A557,individuals!$S:$S,J$213,individuals!$W:$W,J$212)</f>
        <v>0</v>
      </c>
      <c r="K557" s="53" t="n">
        <f aca="false">COUNTIFS(individuals!$F:$F,$A557,individuals!$S:$S,K$213,individuals!$W:$W,J$212)</f>
        <v>0</v>
      </c>
      <c r="L557" s="53" t="n">
        <f aca="false">COUNTIFS(individuals!$F:$F,$A557,individuals!$S:$S,L$213,individuals!$W:$W,L$212)</f>
        <v>0</v>
      </c>
      <c r="M557" s="53" t="n">
        <f aca="false">COUNTIFS(individuals!$F:$F,$A557,individuals!$S:$S,M$213,individuals!$W:$W,L$212)</f>
        <v>8</v>
      </c>
      <c r="N557" s="54" t="n">
        <f aca="false">SUM(B557:M557)</f>
        <v>16</v>
      </c>
      <c r="O557" s="50"/>
      <c r="P557" s="50"/>
      <c r="Q557" s="50"/>
      <c r="R557" s="50"/>
      <c r="S557" s="50"/>
      <c r="T557" s="50"/>
      <c r="U557" s="50"/>
      <c r="V557" s="50"/>
      <c r="W557" s="50"/>
      <c r="X557" s="50"/>
      <c r="Y557" s="50"/>
      <c r="Z557" s="50"/>
      <c r="AA557" s="50"/>
      <c r="AB557" s="50"/>
      <c r="AC557" s="50"/>
      <c r="AD557" s="50"/>
      <c r="AE557" s="50"/>
    </row>
    <row r="558" customFormat="false" ht="16.55" hidden="false" customHeight="true" outlineLevel="0" collapsed="false">
      <c r="A558" s="52" t="s">
        <v>258</v>
      </c>
      <c r="B558" s="53" t="n">
        <f aca="false">COUNTIFS(individuals!$F:$F,$A558,individuals!$S:$S,B$213,individuals!$W:$W,B$212)</f>
        <v>0</v>
      </c>
      <c r="C558" s="53" t="n">
        <f aca="false">COUNTIFS(individuals!$F:$F,$A558,individuals!$S:$S,C$213,individuals!$W:$W,B$212)</f>
        <v>2</v>
      </c>
      <c r="D558" s="53" t="n">
        <f aca="false">COUNTIFS(individuals!$F:$F,$A558,individuals!$S:$S,D$213,individuals!$W:$W,D$212)</f>
        <v>0</v>
      </c>
      <c r="E558" s="53" t="n">
        <f aca="false">COUNTIFS(individuals!$F:$F,$A558,individuals!$S:$S,E$213,individuals!$W:$W,D$212)</f>
        <v>1</v>
      </c>
      <c r="F558" s="53" t="n">
        <f aca="false">COUNTIFS(individuals!$F:$F,$A558,individuals!$S:$S,F$213,individuals!$W:$W,F$212)</f>
        <v>0</v>
      </c>
      <c r="G558" s="53" t="n">
        <f aca="false">COUNTIFS(individuals!$F:$F,$A558,individuals!$S:$S,G$213,individuals!$W:$W,F$212)</f>
        <v>0</v>
      </c>
      <c r="H558" s="53" t="n">
        <f aca="false">COUNTIFS(individuals!$F:$F,$A558,individuals!$S:$S,H$213,individuals!$W:$W,H$212)</f>
        <v>0</v>
      </c>
      <c r="I558" s="53" t="n">
        <f aca="false">COUNTIFS(individuals!$F:$F,$A558,individuals!$S:$S,I$213,individuals!$W:$W,H$212)</f>
        <v>0</v>
      </c>
      <c r="J558" s="53" t="n">
        <f aca="false">COUNTIFS(individuals!$F:$F,$A558,individuals!$S:$S,J$213,individuals!$W:$W,J$212)</f>
        <v>0</v>
      </c>
      <c r="K558" s="53" t="n">
        <f aca="false">COUNTIFS(individuals!$F:$F,$A558,individuals!$S:$S,K$213,individuals!$W:$W,J$212)</f>
        <v>0</v>
      </c>
      <c r="L558" s="53" t="n">
        <f aca="false">COUNTIFS(individuals!$F:$F,$A558,individuals!$S:$S,L$213,individuals!$W:$W,L$212)</f>
        <v>0</v>
      </c>
      <c r="M558" s="53" t="n">
        <f aca="false">COUNTIFS(individuals!$F:$F,$A558,individuals!$S:$S,M$213,individuals!$W:$W,L$212)</f>
        <v>7</v>
      </c>
      <c r="N558" s="54" t="n">
        <f aca="false">SUM(B558:M558)</f>
        <v>10</v>
      </c>
      <c r="O558" s="50"/>
      <c r="P558" s="50"/>
      <c r="Q558" s="50"/>
      <c r="R558" s="50"/>
      <c r="S558" s="50"/>
      <c r="T558" s="50"/>
      <c r="U558" s="50"/>
      <c r="V558" s="50"/>
      <c r="W558" s="50"/>
      <c r="X558" s="50"/>
      <c r="Y558" s="50"/>
      <c r="Z558" s="50"/>
      <c r="AA558" s="50"/>
      <c r="AB558" s="50"/>
      <c r="AC558" s="50"/>
      <c r="AD558" s="50"/>
      <c r="AE558" s="50"/>
    </row>
    <row r="559" customFormat="false" ht="16.55" hidden="false" customHeight="true" outlineLevel="0" collapsed="false">
      <c r="A559" s="52" t="s">
        <v>367</v>
      </c>
      <c r="B559" s="53" t="n">
        <f aca="false">COUNTIFS(individuals!$F:$F,$A559,individuals!$S:$S,B$213,individuals!$W:$W,B$212)</f>
        <v>0</v>
      </c>
      <c r="C559" s="53" t="n">
        <f aca="false">COUNTIFS(individuals!$F:$F,$A559,individuals!$S:$S,C$213,individuals!$W:$W,B$212)</f>
        <v>2</v>
      </c>
      <c r="D559" s="53" t="n">
        <f aca="false">COUNTIFS(individuals!$F:$F,$A559,individuals!$S:$S,D$213,individuals!$W:$W,D$212)</f>
        <v>0</v>
      </c>
      <c r="E559" s="53" t="n">
        <f aca="false">COUNTIFS(individuals!$F:$F,$A559,individuals!$S:$S,E$213,individuals!$W:$W,D$212)</f>
        <v>5</v>
      </c>
      <c r="F559" s="53" t="n">
        <f aca="false">COUNTIFS(individuals!$F:$F,$A559,individuals!$S:$S,F$213,individuals!$W:$W,F$212)</f>
        <v>0</v>
      </c>
      <c r="G559" s="53" t="n">
        <f aca="false">COUNTIFS(individuals!$F:$F,$A559,individuals!$S:$S,G$213,individuals!$W:$W,F$212)</f>
        <v>0</v>
      </c>
      <c r="H559" s="53" t="n">
        <f aca="false">COUNTIFS(individuals!$F:$F,$A559,individuals!$S:$S,H$213,individuals!$W:$W,H$212)</f>
        <v>0</v>
      </c>
      <c r="I559" s="53" t="n">
        <f aca="false">COUNTIFS(individuals!$F:$F,$A559,individuals!$S:$S,I$213,individuals!$W:$W,H$212)</f>
        <v>0</v>
      </c>
      <c r="J559" s="53" t="n">
        <f aca="false">COUNTIFS(individuals!$F:$F,$A559,individuals!$S:$S,J$213,individuals!$W:$W,J$212)</f>
        <v>0</v>
      </c>
      <c r="K559" s="53" t="n">
        <f aca="false">COUNTIFS(individuals!$F:$F,$A559,individuals!$S:$S,K$213,individuals!$W:$W,J$212)</f>
        <v>0</v>
      </c>
      <c r="L559" s="53" t="n">
        <f aca="false">COUNTIFS(individuals!$F:$F,$A559,individuals!$S:$S,L$213,individuals!$W:$W,L$212)</f>
        <v>0</v>
      </c>
      <c r="M559" s="53" t="n">
        <f aca="false">COUNTIFS(individuals!$F:$F,$A559,individuals!$S:$S,M$213,individuals!$W:$W,L$212)</f>
        <v>4</v>
      </c>
      <c r="N559" s="54" t="n">
        <f aca="false">SUM(B559:M559)</f>
        <v>11</v>
      </c>
      <c r="O559" s="50"/>
      <c r="P559" s="50"/>
      <c r="Q559" s="50"/>
      <c r="R559" s="50"/>
      <c r="S559" s="50"/>
      <c r="T559" s="50"/>
      <c r="U559" s="50"/>
      <c r="V559" s="50"/>
      <c r="W559" s="50"/>
      <c r="X559" s="50"/>
      <c r="Y559" s="50"/>
      <c r="Z559" s="50"/>
      <c r="AA559" s="50"/>
      <c r="AB559" s="50"/>
      <c r="AC559" s="50"/>
      <c r="AD559" s="50"/>
      <c r="AE559" s="50"/>
    </row>
    <row r="560" customFormat="false" ht="16.55" hidden="false" customHeight="true" outlineLevel="0" collapsed="false">
      <c r="A560" s="52" t="s">
        <v>61</v>
      </c>
      <c r="B560" s="53" t="n">
        <f aca="false">COUNTIFS(individuals!$F:$F,$A560,individuals!$S:$S,B$213,individuals!$W:$W,B$212)</f>
        <v>4</v>
      </c>
      <c r="C560" s="53" t="n">
        <f aca="false">COUNTIFS(individuals!$F:$F,$A560,individuals!$S:$S,C$213,individuals!$W:$W,B$212)</f>
        <v>15</v>
      </c>
      <c r="D560" s="53" t="n">
        <f aca="false">COUNTIFS(individuals!$F:$F,$A560,individuals!$S:$S,D$213,individuals!$W:$W,D$212)</f>
        <v>1</v>
      </c>
      <c r="E560" s="53" t="n">
        <f aca="false">COUNTIFS(individuals!$F:$F,$A560,individuals!$S:$S,E$213,individuals!$W:$W,D$212)</f>
        <v>11</v>
      </c>
      <c r="F560" s="53" t="n">
        <f aca="false">COUNTIFS(individuals!$F:$F,$A560,individuals!$S:$S,F$213,individuals!$W:$W,F$212)</f>
        <v>0</v>
      </c>
      <c r="G560" s="53" t="n">
        <f aca="false">COUNTIFS(individuals!$F:$F,$A560,individuals!$S:$S,G$213,individuals!$W:$W,F$212)</f>
        <v>1</v>
      </c>
      <c r="H560" s="53" t="n">
        <f aca="false">COUNTIFS(individuals!$F:$F,$A560,individuals!$S:$S,H$213,individuals!$W:$W,H$212)</f>
        <v>0</v>
      </c>
      <c r="I560" s="53" t="n">
        <f aca="false">COUNTIFS(individuals!$F:$F,$A560,individuals!$S:$S,I$213,individuals!$W:$W,H$212)</f>
        <v>1</v>
      </c>
      <c r="J560" s="53" t="n">
        <f aca="false">COUNTIFS(individuals!$F:$F,$A560,individuals!$S:$S,J$213,individuals!$W:$W,J$212)</f>
        <v>0</v>
      </c>
      <c r="K560" s="53" t="n">
        <f aca="false">COUNTIFS(individuals!$F:$F,$A560,individuals!$S:$S,K$213,individuals!$W:$W,J$212)</f>
        <v>0</v>
      </c>
      <c r="L560" s="53" t="n">
        <f aca="false">COUNTIFS(individuals!$F:$F,$A560,individuals!$S:$S,L$213,individuals!$W:$W,L$212)</f>
        <v>0</v>
      </c>
      <c r="M560" s="53" t="n">
        <f aca="false">COUNTIFS(individuals!$F:$F,$A560,individuals!$S:$S,M$213,individuals!$W:$W,L$212)</f>
        <v>23</v>
      </c>
      <c r="N560" s="54" t="n">
        <f aca="false">SUM(B560:M560)</f>
        <v>56</v>
      </c>
      <c r="O560" s="50"/>
      <c r="P560" s="50"/>
      <c r="Q560" s="50"/>
      <c r="R560" s="50"/>
      <c r="S560" s="50"/>
      <c r="T560" s="50"/>
      <c r="U560" s="50"/>
      <c r="V560" s="50"/>
      <c r="W560" s="50"/>
      <c r="X560" s="50"/>
      <c r="Y560" s="50"/>
      <c r="Z560" s="50"/>
      <c r="AA560" s="50"/>
      <c r="AB560" s="50"/>
      <c r="AC560" s="50"/>
      <c r="AD560" s="50"/>
      <c r="AE560" s="50"/>
    </row>
    <row r="561" customFormat="false" ht="16.55" hidden="false" customHeight="true" outlineLevel="0" collapsed="false">
      <c r="A561" s="52" t="s">
        <v>329</v>
      </c>
      <c r="B561" s="53" t="n">
        <f aca="false">COUNTIFS(individuals!$F:$F,$A561,individuals!$S:$S,B$213,individuals!$W:$W,B$212)</f>
        <v>2</v>
      </c>
      <c r="C561" s="53" t="n">
        <f aca="false">COUNTIFS(individuals!$F:$F,$A561,individuals!$S:$S,C$213,individuals!$W:$W,B$212)</f>
        <v>6</v>
      </c>
      <c r="D561" s="53" t="n">
        <f aca="false">COUNTIFS(individuals!$F:$F,$A561,individuals!$S:$S,D$213,individuals!$W:$W,D$212)</f>
        <v>0</v>
      </c>
      <c r="E561" s="53" t="n">
        <f aca="false">COUNTIFS(individuals!$F:$F,$A561,individuals!$S:$S,E$213,individuals!$W:$W,D$212)</f>
        <v>4</v>
      </c>
      <c r="F561" s="53" t="n">
        <f aca="false">COUNTIFS(individuals!$F:$F,$A561,individuals!$S:$S,F$213,individuals!$W:$W,F$212)</f>
        <v>0</v>
      </c>
      <c r="G561" s="53" t="n">
        <f aca="false">COUNTIFS(individuals!$F:$F,$A561,individuals!$S:$S,G$213,individuals!$W:$W,F$212)</f>
        <v>0</v>
      </c>
      <c r="H561" s="53" t="n">
        <f aca="false">COUNTIFS(individuals!$F:$F,$A561,individuals!$S:$S,H$213,individuals!$W:$W,H$212)</f>
        <v>0</v>
      </c>
      <c r="I561" s="53" t="n">
        <f aca="false">COUNTIFS(individuals!$F:$F,$A561,individuals!$S:$S,I$213,individuals!$W:$W,H$212)</f>
        <v>0</v>
      </c>
      <c r="J561" s="53" t="n">
        <f aca="false">COUNTIFS(individuals!$F:$F,$A561,individuals!$S:$S,J$213,individuals!$W:$W,J$212)</f>
        <v>0</v>
      </c>
      <c r="K561" s="53" t="n">
        <f aca="false">COUNTIFS(individuals!$F:$F,$A561,individuals!$S:$S,K$213,individuals!$W:$W,J$212)</f>
        <v>2</v>
      </c>
      <c r="L561" s="53" t="n">
        <f aca="false">COUNTIFS(individuals!$F:$F,$A561,individuals!$S:$S,L$213,individuals!$W:$W,L$212)</f>
        <v>0</v>
      </c>
      <c r="M561" s="53" t="n">
        <f aca="false">COUNTIFS(individuals!$F:$F,$A561,individuals!$S:$S,M$213,individuals!$W:$W,L$212)</f>
        <v>11</v>
      </c>
      <c r="N561" s="54" t="n">
        <f aca="false">SUM(B561:M561)</f>
        <v>25</v>
      </c>
      <c r="O561" s="50"/>
      <c r="P561" s="50"/>
      <c r="Q561" s="50"/>
      <c r="R561" s="50"/>
      <c r="S561" s="50"/>
      <c r="T561" s="50"/>
      <c r="U561" s="50"/>
      <c r="V561" s="50"/>
      <c r="W561" s="50"/>
      <c r="X561" s="50"/>
      <c r="Y561" s="50"/>
      <c r="Z561" s="50"/>
      <c r="AA561" s="50"/>
      <c r="AB561" s="50"/>
      <c r="AC561" s="50"/>
      <c r="AD561" s="50"/>
      <c r="AE561" s="50"/>
    </row>
    <row r="562" customFormat="false" ht="16.55" hidden="false" customHeight="true" outlineLevel="0" collapsed="false">
      <c r="A562" s="52" t="s">
        <v>679</v>
      </c>
      <c r="B562" s="53" t="n">
        <f aca="false">COUNTIFS(individuals!$F:$F,$A562,individuals!$S:$S,B$213,individuals!$W:$W,B$212)</f>
        <v>0</v>
      </c>
      <c r="C562" s="53" t="n">
        <f aca="false">COUNTIFS(individuals!$F:$F,$A562,individuals!$S:$S,C$213,individuals!$W:$W,B$212)</f>
        <v>1</v>
      </c>
      <c r="D562" s="53" t="n">
        <f aca="false">COUNTIFS(individuals!$F:$F,$A562,individuals!$S:$S,D$213,individuals!$W:$W,D$212)</f>
        <v>0</v>
      </c>
      <c r="E562" s="53" t="n">
        <f aca="false">COUNTIFS(individuals!$F:$F,$A562,individuals!$S:$S,E$213,individuals!$W:$W,D$212)</f>
        <v>2</v>
      </c>
      <c r="F562" s="53" t="n">
        <f aca="false">COUNTIFS(individuals!$F:$F,$A562,individuals!$S:$S,F$213,individuals!$W:$W,F$212)</f>
        <v>0</v>
      </c>
      <c r="G562" s="53" t="n">
        <f aca="false">COUNTIFS(individuals!$F:$F,$A562,individuals!$S:$S,G$213,individuals!$W:$W,F$212)</f>
        <v>0</v>
      </c>
      <c r="H562" s="53" t="n">
        <f aca="false">COUNTIFS(individuals!$F:$F,$A562,individuals!$S:$S,H$213,individuals!$W:$W,H$212)</f>
        <v>0</v>
      </c>
      <c r="I562" s="53" t="n">
        <f aca="false">COUNTIFS(individuals!$F:$F,$A562,individuals!$S:$S,I$213,individuals!$W:$W,H$212)</f>
        <v>0</v>
      </c>
      <c r="J562" s="53" t="n">
        <f aca="false">COUNTIFS(individuals!$F:$F,$A562,individuals!$S:$S,J$213,individuals!$W:$W,J$212)</f>
        <v>0</v>
      </c>
      <c r="K562" s="53" t="n">
        <f aca="false">COUNTIFS(individuals!$F:$F,$A562,individuals!$S:$S,K$213,individuals!$W:$W,J$212)</f>
        <v>0</v>
      </c>
      <c r="L562" s="53" t="n">
        <f aca="false">COUNTIFS(individuals!$F:$F,$A562,individuals!$S:$S,L$213,individuals!$W:$W,L$212)</f>
        <v>0</v>
      </c>
      <c r="M562" s="53" t="n">
        <f aca="false">COUNTIFS(individuals!$F:$F,$A562,individuals!$S:$S,M$213,individuals!$W:$W,L$212)</f>
        <v>4</v>
      </c>
      <c r="N562" s="54" t="n">
        <f aca="false">SUM(B562:M562)</f>
        <v>7</v>
      </c>
      <c r="O562" s="50"/>
      <c r="P562" s="50"/>
      <c r="Q562" s="50"/>
      <c r="R562" s="50"/>
      <c r="S562" s="50"/>
      <c r="T562" s="50"/>
      <c r="U562" s="50"/>
      <c r="V562" s="50"/>
      <c r="W562" s="50"/>
      <c r="X562" s="50"/>
      <c r="Y562" s="50"/>
      <c r="Z562" s="50"/>
      <c r="AA562" s="50"/>
      <c r="AB562" s="50"/>
      <c r="AC562" s="50"/>
      <c r="AD562" s="50"/>
      <c r="AE562" s="50"/>
    </row>
    <row r="563" customFormat="false" ht="16.55" hidden="false" customHeight="true" outlineLevel="0" collapsed="false">
      <c r="A563" s="52" t="s">
        <v>152</v>
      </c>
      <c r="B563" s="53" t="n">
        <f aca="false">COUNTIFS(individuals!$F:$F,$A563,individuals!$S:$S,B$213,individuals!$W:$W,B$212)</f>
        <v>0</v>
      </c>
      <c r="C563" s="53" t="n">
        <f aca="false">COUNTIFS(individuals!$F:$F,$A563,individuals!$S:$S,C$213,individuals!$W:$W,B$212)</f>
        <v>3</v>
      </c>
      <c r="D563" s="53" t="n">
        <f aca="false">COUNTIFS(individuals!$F:$F,$A563,individuals!$S:$S,D$213,individuals!$W:$W,D$212)</f>
        <v>0</v>
      </c>
      <c r="E563" s="53" t="n">
        <f aca="false">COUNTIFS(individuals!$F:$F,$A563,individuals!$S:$S,E$213,individuals!$W:$W,D$212)</f>
        <v>15</v>
      </c>
      <c r="F563" s="53" t="n">
        <f aca="false">COUNTIFS(individuals!$F:$F,$A563,individuals!$S:$S,F$213,individuals!$W:$W,F$212)</f>
        <v>0</v>
      </c>
      <c r="G563" s="53" t="n">
        <f aca="false">COUNTIFS(individuals!$F:$F,$A563,individuals!$S:$S,G$213,individuals!$W:$W,F$212)</f>
        <v>2</v>
      </c>
      <c r="H563" s="53" t="n">
        <f aca="false">COUNTIFS(individuals!$F:$F,$A563,individuals!$S:$S,H$213,individuals!$W:$W,H$212)</f>
        <v>0</v>
      </c>
      <c r="I563" s="53" t="n">
        <f aca="false">COUNTIFS(individuals!$F:$F,$A563,individuals!$S:$S,I$213,individuals!$W:$W,H$212)</f>
        <v>0</v>
      </c>
      <c r="J563" s="53" t="n">
        <f aca="false">COUNTIFS(individuals!$F:$F,$A563,individuals!$S:$S,J$213,individuals!$W:$W,J$212)</f>
        <v>0</v>
      </c>
      <c r="K563" s="53" t="n">
        <f aca="false">COUNTIFS(individuals!$F:$F,$A563,individuals!$S:$S,K$213,individuals!$W:$W,J$212)</f>
        <v>0</v>
      </c>
      <c r="L563" s="53" t="n">
        <f aca="false">COUNTIFS(individuals!$F:$F,$A563,individuals!$S:$S,L$213,individuals!$W:$W,L$212)</f>
        <v>0</v>
      </c>
      <c r="M563" s="53" t="n">
        <f aca="false">COUNTIFS(individuals!$F:$F,$A563,individuals!$S:$S,M$213,individuals!$W:$W,L$212)</f>
        <v>3</v>
      </c>
      <c r="N563" s="54" t="n">
        <f aca="false">SUM(B563:M563)</f>
        <v>23</v>
      </c>
      <c r="O563" s="50"/>
      <c r="P563" s="50"/>
      <c r="Q563" s="50"/>
      <c r="R563" s="50"/>
      <c r="S563" s="50"/>
      <c r="T563" s="50"/>
      <c r="U563" s="50"/>
      <c r="V563" s="50"/>
      <c r="W563" s="50"/>
      <c r="X563" s="50"/>
      <c r="Y563" s="50"/>
      <c r="Z563" s="50"/>
      <c r="AA563" s="50"/>
      <c r="AB563" s="50"/>
      <c r="AC563" s="50"/>
      <c r="AD563" s="50"/>
      <c r="AE563" s="50"/>
    </row>
    <row r="564" customFormat="false" ht="16.55" hidden="false" customHeight="true" outlineLevel="0" collapsed="false">
      <c r="A564" s="52" t="s">
        <v>246</v>
      </c>
      <c r="B564" s="53" t="n">
        <f aca="false">COUNTIFS(individuals!$F:$F,$A564,individuals!$S:$S,B$213,individuals!$W:$W,B$212)</f>
        <v>0</v>
      </c>
      <c r="C564" s="53" t="n">
        <f aca="false">COUNTIFS(individuals!$F:$F,$A564,individuals!$S:$S,C$213,individuals!$W:$W,B$212)</f>
        <v>2</v>
      </c>
      <c r="D564" s="53" t="n">
        <f aca="false">COUNTIFS(individuals!$F:$F,$A564,individuals!$S:$S,D$213,individuals!$W:$W,D$212)</f>
        <v>0</v>
      </c>
      <c r="E564" s="53" t="n">
        <f aca="false">COUNTIFS(individuals!$F:$F,$A564,individuals!$S:$S,E$213,individuals!$W:$W,D$212)</f>
        <v>5</v>
      </c>
      <c r="F564" s="53" t="n">
        <f aca="false">COUNTIFS(individuals!$F:$F,$A564,individuals!$S:$S,F$213,individuals!$W:$W,F$212)</f>
        <v>0</v>
      </c>
      <c r="G564" s="53" t="n">
        <f aca="false">COUNTIFS(individuals!$F:$F,$A564,individuals!$S:$S,G$213,individuals!$W:$W,F$212)</f>
        <v>0</v>
      </c>
      <c r="H564" s="53" t="n">
        <f aca="false">COUNTIFS(individuals!$F:$F,$A564,individuals!$S:$S,H$213,individuals!$W:$W,H$212)</f>
        <v>0</v>
      </c>
      <c r="I564" s="53" t="n">
        <f aca="false">COUNTIFS(individuals!$F:$F,$A564,individuals!$S:$S,I$213,individuals!$W:$W,H$212)</f>
        <v>0</v>
      </c>
      <c r="J564" s="53" t="n">
        <f aca="false">COUNTIFS(individuals!$F:$F,$A564,individuals!$S:$S,J$213,individuals!$W:$W,J$212)</f>
        <v>0</v>
      </c>
      <c r="K564" s="53" t="n">
        <f aca="false">COUNTIFS(individuals!$F:$F,$A564,individuals!$S:$S,K$213,individuals!$W:$W,J$212)</f>
        <v>0</v>
      </c>
      <c r="L564" s="53" t="n">
        <f aca="false">COUNTIFS(individuals!$F:$F,$A564,individuals!$S:$S,L$213,individuals!$W:$W,L$212)</f>
        <v>0</v>
      </c>
      <c r="M564" s="53" t="n">
        <f aca="false">COUNTIFS(individuals!$F:$F,$A564,individuals!$S:$S,M$213,individuals!$W:$W,L$212)</f>
        <v>0</v>
      </c>
      <c r="N564" s="54" t="n">
        <f aca="false">SUM(B564:M564)</f>
        <v>7</v>
      </c>
      <c r="O564" s="50"/>
      <c r="P564" s="50"/>
      <c r="Q564" s="50"/>
      <c r="R564" s="50"/>
      <c r="S564" s="50"/>
      <c r="T564" s="50"/>
      <c r="U564" s="50"/>
      <c r="V564" s="50"/>
      <c r="W564" s="50"/>
      <c r="X564" s="50"/>
      <c r="Y564" s="50"/>
      <c r="Z564" s="50"/>
      <c r="AA564" s="50"/>
      <c r="AB564" s="50"/>
      <c r="AC564" s="50"/>
      <c r="AD564" s="50"/>
      <c r="AE564" s="50"/>
    </row>
    <row r="565" customFormat="false" ht="16.55" hidden="false" customHeight="true" outlineLevel="0" collapsed="false">
      <c r="A565" s="52" t="s">
        <v>308</v>
      </c>
      <c r="B565" s="53" t="n">
        <f aca="false">COUNTIFS(individuals!$F:$F,$A565,individuals!$S:$S,B$213,individuals!$W:$W,B$212)</f>
        <v>0</v>
      </c>
      <c r="C565" s="53" t="n">
        <f aca="false">COUNTIFS(individuals!$F:$F,$A565,individuals!$S:$S,C$213,individuals!$W:$W,B$212)</f>
        <v>0</v>
      </c>
      <c r="D565" s="53" t="n">
        <f aca="false">COUNTIFS(individuals!$F:$F,$A565,individuals!$S:$S,D$213,individuals!$W:$W,D$212)</f>
        <v>0</v>
      </c>
      <c r="E565" s="53" t="n">
        <f aca="false">COUNTIFS(individuals!$F:$F,$A565,individuals!$S:$S,E$213,individuals!$W:$W,D$212)</f>
        <v>3</v>
      </c>
      <c r="F565" s="53" t="n">
        <f aca="false">COUNTIFS(individuals!$F:$F,$A565,individuals!$S:$S,F$213,individuals!$W:$W,F$212)</f>
        <v>0</v>
      </c>
      <c r="G565" s="53" t="n">
        <f aca="false">COUNTIFS(individuals!$F:$F,$A565,individuals!$S:$S,G$213,individuals!$W:$W,F$212)</f>
        <v>0</v>
      </c>
      <c r="H565" s="53" t="n">
        <f aca="false">COUNTIFS(individuals!$F:$F,$A565,individuals!$S:$S,H$213,individuals!$W:$W,H$212)</f>
        <v>0</v>
      </c>
      <c r="I565" s="53" t="n">
        <f aca="false">COUNTIFS(individuals!$F:$F,$A565,individuals!$S:$S,I$213,individuals!$W:$W,H$212)</f>
        <v>0</v>
      </c>
      <c r="J565" s="53" t="n">
        <f aca="false">COUNTIFS(individuals!$F:$F,$A565,individuals!$S:$S,J$213,individuals!$W:$W,J$212)</f>
        <v>0</v>
      </c>
      <c r="K565" s="53" t="n">
        <f aca="false">COUNTIFS(individuals!$F:$F,$A565,individuals!$S:$S,K$213,individuals!$W:$W,J$212)</f>
        <v>1</v>
      </c>
      <c r="L565" s="53" t="n">
        <f aca="false">COUNTIFS(individuals!$F:$F,$A565,individuals!$S:$S,L$213,individuals!$W:$W,L$212)</f>
        <v>0</v>
      </c>
      <c r="M565" s="53" t="n">
        <f aca="false">COUNTIFS(individuals!$F:$F,$A565,individuals!$S:$S,M$213,individuals!$W:$W,L$212)</f>
        <v>1</v>
      </c>
      <c r="N565" s="54" t="n">
        <f aca="false">SUM(B565:M565)</f>
        <v>5</v>
      </c>
      <c r="O565" s="50"/>
      <c r="P565" s="50"/>
      <c r="Q565" s="50"/>
      <c r="R565" s="50"/>
      <c r="S565" s="50"/>
      <c r="T565" s="50"/>
      <c r="U565" s="50"/>
      <c r="V565" s="50"/>
      <c r="W565" s="50"/>
      <c r="X565" s="50"/>
      <c r="Y565" s="50"/>
      <c r="Z565" s="50"/>
      <c r="AA565" s="50"/>
      <c r="AB565" s="50"/>
      <c r="AC565" s="50"/>
      <c r="AD565" s="50"/>
      <c r="AE565" s="50"/>
    </row>
    <row r="566" customFormat="false" ht="16.55" hidden="false" customHeight="true" outlineLevel="0" collapsed="false">
      <c r="A566" s="52" t="s">
        <v>1158</v>
      </c>
      <c r="B566" s="53" t="n">
        <f aca="false">COUNTIFS(individuals!$F:$F,$A566,individuals!$S:$S,B$213,individuals!$W:$W,B$212)</f>
        <v>0</v>
      </c>
      <c r="C566" s="53" t="n">
        <f aca="false">COUNTIFS(individuals!$F:$F,$A566,individuals!$S:$S,C$213,individuals!$W:$W,B$212)</f>
        <v>3</v>
      </c>
      <c r="D566" s="53" t="n">
        <f aca="false">COUNTIFS(individuals!$F:$F,$A566,individuals!$S:$S,D$213,individuals!$W:$W,D$212)</f>
        <v>0</v>
      </c>
      <c r="E566" s="53" t="n">
        <f aca="false">COUNTIFS(individuals!$F:$F,$A566,individuals!$S:$S,E$213,individuals!$W:$W,D$212)</f>
        <v>2</v>
      </c>
      <c r="F566" s="53" t="n">
        <f aca="false">COUNTIFS(individuals!$F:$F,$A566,individuals!$S:$S,F$213,individuals!$W:$W,F$212)</f>
        <v>0</v>
      </c>
      <c r="G566" s="53" t="n">
        <f aca="false">COUNTIFS(individuals!$F:$F,$A566,individuals!$S:$S,G$213,individuals!$W:$W,F$212)</f>
        <v>0</v>
      </c>
      <c r="H566" s="53" t="n">
        <f aca="false">COUNTIFS(individuals!$F:$F,$A566,individuals!$S:$S,H$213,individuals!$W:$W,H$212)</f>
        <v>0</v>
      </c>
      <c r="I566" s="53" t="n">
        <f aca="false">COUNTIFS(individuals!$F:$F,$A566,individuals!$S:$S,I$213,individuals!$W:$W,H$212)</f>
        <v>0</v>
      </c>
      <c r="J566" s="53" t="n">
        <f aca="false">COUNTIFS(individuals!$F:$F,$A566,individuals!$S:$S,J$213,individuals!$W:$W,J$212)</f>
        <v>0</v>
      </c>
      <c r="K566" s="53" t="n">
        <f aca="false">COUNTIFS(individuals!$F:$F,$A566,individuals!$S:$S,K$213,individuals!$W:$W,J$212)</f>
        <v>0</v>
      </c>
      <c r="L566" s="53" t="n">
        <f aca="false">COUNTIFS(individuals!$F:$F,$A566,individuals!$S:$S,L$213,individuals!$W:$W,L$212)</f>
        <v>0</v>
      </c>
      <c r="M566" s="53" t="n">
        <f aca="false">COUNTIFS(individuals!$F:$F,$A566,individuals!$S:$S,M$213,individuals!$W:$W,L$212)</f>
        <v>3</v>
      </c>
      <c r="N566" s="54" t="n">
        <f aca="false">SUM(B566:M566)</f>
        <v>8</v>
      </c>
      <c r="O566" s="50"/>
      <c r="P566" s="50"/>
      <c r="Q566" s="50"/>
      <c r="R566" s="50"/>
      <c r="S566" s="50"/>
      <c r="T566" s="50"/>
      <c r="U566" s="50"/>
      <c r="V566" s="50"/>
      <c r="W566" s="50"/>
      <c r="X566" s="50"/>
      <c r="Y566" s="50"/>
      <c r="Z566" s="50"/>
      <c r="AA566" s="50"/>
      <c r="AB566" s="50"/>
      <c r="AC566" s="50"/>
      <c r="AD566" s="50"/>
      <c r="AE566" s="50"/>
    </row>
    <row r="567" customFormat="false" ht="16.55" hidden="false" customHeight="true" outlineLevel="0" collapsed="false">
      <c r="A567" s="52" t="s">
        <v>224</v>
      </c>
      <c r="B567" s="53" t="n">
        <f aca="false">COUNTIFS(individuals!$F:$F,$A567,individuals!$S:$S,B$213,individuals!$W:$W,B$212)</f>
        <v>0</v>
      </c>
      <c r="C567" s="53" t="n">
        <f aca="false">COUNTIFS(individuals!$F:$F,$A567,individuals!$S:$S,C$213,individuals!$W:$W,B$212)</f>
        <v>6</v>
      </c>
      <c r="D567" s="53" t="n">
        <f aca="false">COUNTIFS(individuals!$F:$F,$A567,individuals!$S:$S,D$213,individuals!$W:$W,D$212)</f>
        <v>0</v>
      </c>
      <c r="E567" s="53" t="n">
        <f aca="false">COUNTIFS(individuals!$F:$F,$A567,individuals!$S:$S,E$213,individuals!$W:$W,D$212)</f>
        <v>5</v>
      </c>
      <c r="F567" s="53" t="n">
        <f aca="false">COUNTIFS(individuals!$F:$F,$A567,individuals!$S:$S,F$213,individuals!$W:$W,F$212)</f>
        <v>0</v>
      </c>
      <c r="G567" s="53" t="n">
        <f aca="false">COUNTIFS(individuals!$F:$F,$A567,individuals!$S:$S,G$213,individuals!$W:$W,F$212)</f>
        <v>1</v>
      </c>
      <c r="H567" s="53" t="n">
        <f aca="false">COUNTIFS(individuals!$F:$F,$A567,individuals!$S:$S,H$213,individuals!$W:$W,H$212)</f>
        <v>0</v>
      </c>
      <c r="I567" s="53" t="n">
        <f aca="false">COUNTIFS(individuals!$F:$F,$A567,individuals!$S:$S,I$213,individuals!$W:$W,H$212)</f>
        <v>0</v>
      </c>
      <c r="J567" s="53" t="n">
        <f aca="false">COUNTIFS(individuals!$F:$F,$A567,individuals!$S:$S,J$213,individuals!$W:$W,J$212)</f>
        <v>0</v>
      </c>
      <c r="K567" s="53" t="n">
        <f aca="false">COUNTIFS(individuals!$F:$F,$A567,individuals!$S:$S,K$213,individuals!$W:$W,J$212)</f>
        <v>0</v>
      </c>
      <c r="L567" s="53" t="n">
        <f aca="false">COUNTIFS(individuals!$F:$F,$A567,individuals!$S:$S,L$213,individuals!$W:$W,L$212)</f>
        <v>0</v>
      </c>
      <c r="M567" s="53" t="n">
        <f aca="false">COUNTIFS(individuals!$F:$F,$A567,individuals!$S:$S,M$213,individuals!$W:$W,L$212)</f>
        <v>3</v>
      </c>
      <c r="N567" s="54" t="n">
        <f aca="false">SUM(B567:M567)</f>
        <v>15</v>
      </c>
      <c r="O567" s="50"/>
      <c r="P567" s="50"/>
      <c r="Q567" s="50"/>
      <c r="R567" s="50"/>
      <c r="S567" s="50"/>
      <c r="T567" s="50"/>
      <c r="U567" s="50"/>
      <c r="V567" s="50"/>
      <c r="W567" s="50"/>
      <c r="X567" s="50"/>
      <c r="Y567" s="50"/>
      <c r="Z567" s="50"/>
      <c r="AA567" s="50"/>
      <c r="AB567" s="50"/>
      <c r="AC567" s="50"/>
      <c r="AD567" s="50"/>
      <c r="AE567" s="50"/>
    </row>
    <row r="568" customFormat="false" ht="16.55" hidden="false" customHeight="true" outlineLevel="0" collapsed="false">
      <c r="A568" s="52" t="s">
        <v>601</v>
      </c>
      <c r="B568" s="53" t="n">
        <f aca="false">COUNTIFS(individuals!$F:$F,$A568,individuals!$S:$S,B$213,individuals!$W:$W,B$212)</f>
        <v>0</v>
      </c>
      <c r="C568" s="53" t="n">
        <f aca="false">COUNTIFS(individuals!$F:$F,$A568,individuals!$S:$S,C$213,individuals!$W:$W,B$212)</f>
        <v>0</v>
      </c>
      <c r="D568" s="53" t="n">
        <f aca="false">COUNTIFS(individuals!$F:$F,$A568,individuals!$S:$S,D$213,individuals!$W:$W,D$212)</f>
        <v>0</v>
      </c>
      <c r="E568" s="53" t="n">
        <f aca="false">COUNTIFS(individuals!$F:$F,$A568,individuals!$S:$S,E$213,individuals!$W:$W,D$212)</f>
        <v>3</v>
      </c>
      <c r="F568" s="53" t="n">
        <f aca="false">COUNTIFS(individuals!$F:$F,$A568,individuals!$S:$S,F$213,individuals!$W:$W,F$212)</f>
        <v>0</v>
      </c>
      <c r="G568" s="53" t="n">
        <f aca="false">COUNTIFS(individuals!$F:$F,$A568,individuals!$S:$S,G$213,individuals!$W:$W,F$212)</f>
        <v>1</v>
      </c>
      <c r="H568" s="53" t="n">
        <f aca="false">COUNTIFS(individuals!$F:$F,$A568,individuals!$S:$S,H$213,individuals!$W:$W,H$212)</f>
        <v>0</v>
      </c>
      <c r="I568" s="53" t="n">
        <f aca="false">COUNTIFS(individuals!$F:$F,$A568,individuals!$S:$S,I$213,individuals!$W:$W,H$212)</f>
        <v>3</v>
      </c>
      <c r="J568" s="53" t="n">
        <f aca="false">COUNTIFS(individuals!$F:$F,$A568,individuals!$S:$S,J$213,individuals!$W:$W,J$212)</f>
        <v>0</v>
      </c>
      <c r="K568" s="53" t="n">
        <f aca="false">COUNTIFS(individuals!$F:$F,$A568,individuals!$S:$S,K$213,individuals!$W:$W,J$212)</f>
        <v>0</v>
      </c>
      <c r="L568" s="53" t="n">
        <f aca="false">COUNTIFS(individuals!$F:$F,$A568,individuals!$S:$S,L$213,individuals!$W:$W,L$212)</f>
        <v>0</v>
      </c>
      <c r="M568" s="53" t="n">
        <f aca="false">COUNTIFS(individuals!$F:$F,$A568,individuals!$S:$S,M$213,individuals!$W:$W,L$212)</f>
        <v>2</v>
      </c>
      <c r="N568" s="54" t="n">
        <f aca="false">SUM(B568:M568)</f>
        <v>9</v>
      </c>
      <c r="O568" s="50"/>
      <c r="P568" s="50"/>
      <c r="Q568" s="50"/>
      <c r="R568" s="50"/>
      <c r="S568" s="50"/>
      <c r="T568" s="50"/>
      <c r="U568" s="50"/>
      <c r="V568" s="50"/>
      <c r="W568" s="50"/>
      <c r="X568" s="50"/>
      <c r="Y568" s="50"/>
      <c r="Z568" s="50"/>
      <c r="AA568" s="50"/>
      <c r="AB568" s="50"/>
      <c r="AC568" s="50"/>
      <c r="AD568" s="50"/>
      <c r="AE568" s="50"/>
    </row>
    <row r="569" customFormat="false" ht="16.55" hidden="false" customHeight="true" outlineLevel="0" collapsed="false">
      <c r="A569" s="52" t="s">
        <v>181</v>
      </c>
      <c r="B569" s="53" t="n">
        <f aca="false">COUNTIFS(individuals!$F:$F,$A569,individuals!$S:$S,B$213,individuals!$W:$W,B$212)</f>
        <v>0</v>
      </c>
      <c r="C569" s="53" t="n">
        <f aca="false">COUNTIFS(individuals!$F:$F,$A569,individuals!$S:$S,C$213,individuals!$W:$W,B$212)</f>
        <v>2</v>
      </c>
      <c r="D569" s="53" t="n">
        <f aca="false">COUNTIFS(individuals!$F:$F,$A569,individuals!$S:$S,D$213,individuals!$W:$W,D$212)</f>
        <v>0</v>
      </c>
      <c r="E569" s="53" t="n">
        <f aca="false">COUNTIFS(individuals!$F:$F,$A569,individuals!$S:$S,E$213,individuals!$W:$W,D$212)</f>
        <v>1</v>
      </c>
      <c r="F569" s="53" t="n">
        <f aca="false">COUNTIFS(individuals!$F:$F,$A569,individuals!$S:$S,F$213,individuals!$W:$W,F$212)</f>
        <v>0</v>
      </c>
      <c r="G569" s="53" t="n">
        <f aca="false">COUNTIFS(individuals!$F:$F,$A569,individuals!$S:$S,G$213,individuals!$W:$W,F$212)</f>
        <v>0</v>
      </c>
      <c r="H569" s="53" t="n">
        <f aca="false">COUNTIFS(individuals!$F:$F,$A569,individuals!$S:$S,H$213,individuals!$W:$W,H$212)</f>
        <v>0</v>
      </c>
      <c r="I569" s="53" t="n">
        <f aca="false">COUNTIFS(individuals!$F:$F,$A569,individuals!$S:$S,I$213,individuals!$W:$W,H$212)</f>
        <v>0</v>
      </c>
      <c r="J569" s="53" t="n">
        <f aca="false">COUNTIFS(individuals!$F:$F,$A569,individuals!$S:$S,J$213,individuals!$W:$W,J$212)</f>
        <v>0</v>
      </c>
      <c r="K569" s="53" t="n">
        <f aca="false">COUNTIFS(individuals!$F:$F,$A569,individuals!$S:$S,K$213,individuals!$W:$W,J$212)</f>
        <v>0</v>
      </c>
      <c r="L569" s="53" t="n">
        <f aca="false">COUNTIFS(individuals!$F:$F,$A569,individuals!$S:$S,L$213,individuals!$W:$W,L$212)</f>
        <v>0</v>
      </c>
      <c r="M569" s="53" t="n">
        <f aca="false">COUNTIFS(individuals!$F:$F,$A569,individuals!$S:$S,M$213,individuals!$W:$W,L$212)</f>
        <v>5</v>
      </c>
      <c r="N569" s="54" t="n">
        <f aca="false">SUM(B569:M569)</f>
        <v>8</v>
      </c>
      <c r="O569" s="50"/>
      <c r="P569" s="50"/>
      <c r="Q569" s="50"/>
      <c r="R569" s="50"/>
      <c r="S569" s="50"/>
      <c r="T569" s="50"/>
      <c r="U569" s="50"/>
      <c r="V569" s="50"/>
      <c r="W569" s="50"/>
      <c r="X569" s="50"/>
      <c r="Y569" s="50"/>
      <c r="Z569" s="50"/>
      <c r="AA569" s="50"/>
      <c r="AB569" s="50"/>
      <c r="AC569" s="50"/>
      <c r="AD569" s="50"/>
      <c r="AE569" s="50"/>
    </row>
    <row r="570" customFormat="false" ht="16.55" hidden="false" customHeight="true" outlineLevel="0" collapsed="false">
      <c r="A570" s="52" t="s">
        <v>2995</v>
      </c>
      <c r="B570" s="54" t="n">
        <f aca="false">SUM(B548:B569)</f>
        <v>15</v>
      </c>
      <c r="C570" s="54" t="n">
        <f aca="false">SUM(C548:C569)</f>
        <v>79</v>
      </c>
      <c r="D570" s="54" t="n">
        <f aca="false">SUM(D548:D569)</f>
        <v>1</v>
      </c>
      <c r="E570" s="54" t="n">
        <f aca="false">SUM(E548:E569)</f>
        <v>84</v>
      </c>
      <c r="F570" s="54" t="n">
        <f aca="false">SUM(F548:F569)</f>
        <v>2</v>
      </c>
      <c r="G570" s="54" t="n">
        <f aca="false">SUM(G548:G569)</f>
        <v>7</v>
      </c>
      <c r="H570" s="54" t="n">
        <f aca="false">SUM(H548:H569)</f>
        <v>0</v>
      </c>
      <c r="I570" s="54" t="n">
        <f aca="false">SUM(I548:I569)</f>
        <v>7</v>
      </c>
      <c r="J570" s="54" t="n">
        <f aca="false">SUM(J548:J569)</f>
        <v>1</v>
      </c>
      <c r="K570" s="54" t="n">
        <f aca="false">SUM(K548:K569)</f>
        <v>3</v>
      </c>
      <c r="L570" s="54" t="n">
        <f aca="false">SUM(L548:L569)</f>
        <v>0</v>
      </c>
      <c r="M570" s="54" t="n">
        <f aca="false">SUM(M548:M569)</f>
        <v>126</v>
      </c>
      <c r="N570" s="54" t="n">
        <f aca="false">SUM(B570:M570)</f>
        <v>325</v>
      </c>
      <c r="O570" s="50"/>
      <c r="P570" s="50"/>
      <c r="Q570" s="50"/>
      <c r="R570" s="50"/>
      <c r="S570" s="50"/>
      <c r="T570" s="50"/>
      <c r="U570" s="50"/>
      <c r="V570" s="50"/>
      <c r="W570" s="50"/>
      <c r="X570" s="50"/>
      <c r="Y570" s="50"/>
      <c r="Z570" s="50"/>
      <c r="AA570" s="50"/>
      <c r="AB570" s="50"/>
      <c r="AC570" s="50"/>
      <c r="AD570" s="50"/>
      <c r="AE570" s="50"/>
    </row>
    <row r="571" customFormat="false" ht="16.55" hidden="false" customHeight="true" outlineLevel="0" collapsed="false">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c r="AA571" s="50"/>
      <c r="AB571" s="50"/>
      <c r="AC571" s="50"/>
      <c r="AD571" s="50"/>
      <c r="AE571" s="50"/>
    </row>
    <row r="572" customFormat="false" ht="16.55" hidden="false" customHeight="true" outlineLevel="0" collapsed="false">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c r="AA572" s="50"/>
      <c r="AB572" s="50"/>
      <c r="AC572" s="50"/>
      <c r="AD572" s="50"/>
      <c r="AE572" s="50"/>
    </row>
    <row r="573" customFormat="false" ht="16.55" hidden="false" customHeight="true" outlineLevel="0" collapsed="false">
      <c r="A573" s="59" t="s">
        <v>2993</v>
      </c>
      <c r="B573" s="59"/>
      <c r="C573" s="59"/>
      <c r="D573" s="59"/>
      <c r="E573" s="59"/>
      <c r="F573" s="59"/>
      <c r="G573" s="59"/>
      <c r="H573" s="68"/>
      <c r="I573" s="68"/>
      <c r="J573" s="68"/>
      <c r="K573" s="68"/>
      <c r="L573" s="68"/>
      <c r="M573" s="50"/>
      <c r="N573" s="50"/>
      <c r="O573" s="50"/>
      <c r="P573" s="50"/>
      <c r="Q573" s="50"/>
      <c r="R573" s="50"/>
      <c r="S573" s="50"/>
      <c r="T573" s="50"/>
      <c r="U573" s="50"/>
      <c r="V573" s="50"/>
      <c r="W573" s="50"/>
      <c r="X573" s="50"/>
      <c r="Y573" s="50"/>
      <c r="Z573" s="50"/>
      <c r="AA573" s="50"/>
      <c r="AB573" s="50"/>
      <c r="AC573" s="50"/>
      <c r="AD573" s="50"/>
      <c r="AE573" s="50"/>
    </row>
    <row r="574" customFormat="false" ht="16.55" hidden="false" customHeight="true" outlineLevel="0" collapsed="false">
      <c r="A574" s="60" t="s">
        <v>3035</v>
      </c>
      <c r="B574" s="60"/>
      <c r="C574" s="60"/>
      <c r="D574" s="60"/>
      <c r="E574" s="60"/>
      <c r="F574" s="60"/>
      <c r="G574" s="60"/>
      <c r="M574" s="50"/>
      <c r="N574" s="50"/>
      <c r="O574" s="50"/>
      <c r="P574" s="50"/>
      <c r="Q574" s="50"/>
      <c r="R574" s="50"/>
      <c r="S574" s="50"/>
      <c r="T574" s="50"/>
      <c r="U574" s="50"/>
      <c r="V574" s="50"/>
      <c r="W574" s="50"/>
      <c r="X574" s="50"/>
      <c r="Y574" s="50"/>
      <c r="Z574" s="50"/>
      <c r="AA574" s="50"/>
      <c r="AB574" s="50"/>
      <c r="AC574" s="50"/>
      <c r="AD574" s="50"/>
      <c r="AE574" s="50"/>
    </row>
    <row r="575" customFormat="false" ht="16.55" hidden="false" customHeight="true" outlineLevel="0" collapsed="false">
      <c r="A575" s="61" t="s">
        <v>21</v>
      </c>
      <c r="B575" s="61" t="s">
        <v>120</v>
      </c>
      <c r="C575" s="61" t="s">
        <v>136</v>
      </c>
      <c r="D575" s="61" t="s">
        <v>744</v>
      </c>
      <c r="E575" s="61" t="s">
        <v>315</v>
      </c>
      <c r="F575" s="61" t="s">
        <v>75</v>
      </c>
      <c r="G575" s="61" t="s">
        <v>3021</v>
      </c>
      <c r="M575" s="50"/>
      <c r="N575" s="50"/>
      <c r="O575" s="50"/>
      <c r="P575" s="50"/>
      <c r="Q575" s="50"/>
      <c r="R575" s="50"/>
      <c r="S575" s="50"/>
      <c r="T575" s="50"/>
      <c r="U575" s="50"/>
      <c r="V575" s="50"/>
      <c r="W575" s="50"/>
      <c r="X575" s="50"/>
      <c r="Y575" s="50"/>
      <c r="Z575" s="50"/>
      <c r="AA575" s="50"/>
      <c r="AB575" s="50"/>
      <c r="AC575" s="50"/>
      <c r="AD575" s="50"/>
      <c r="AE575" s="50"/>
    </row>
    <row r="576" customFormat="false" ht="16.55" hidden="false" customHeight="true" outlineLevel="0" collapsed="false">
      <c r="A576" s="61" t="s">
        <v>1062</v>
      </c>
      <c r="B576" s="63" t="n">
        <f aca="false">COUNTIFS(individuals!$F:$F,$A576,individuals!$AH:$AH,B$575)</f>
        <v>0</v>
      </c>
      <c r="C576" s="63" t="n">
        <f aca="false">COUNTIFS(individuals!$F:$F,$A576,individuals!$AH:$AH,C$575)</f>
        <v>0</v>
      </c>
      <c r="D576" s="63" t="n">
        <f aca="false">COUNTIFS(individuals!$F:$F,$A576,individuals!$AH:$AH,D$575)</f>
        <v>0</v>
      </c>
      <c r="E576" s="63" t="n">
        <f aca="false">COUNTIFS(individuals!$F:$F,$A576,individuals!$AH:$AH,E$575)</f>
        <v>0</v>
      </c>
      <c r="F576" s="63" t="n">
        <f aca="false">COUNTIFS(individuals!$F:$F,$A576,individuals!$AH:$AH,F$575)</f>
        <v>0</v>
      </c>
      <c r="G576" s="64" t="n">
        <f aca="false">SUM(B576:F576)</f>
        <v>0</v>
      </c>
      <c r="M576" s="50"/>
      <c r="N576" s="50"/>
      <c r="O576" s="50"/>
      <c r="P576" s="50"/>
      <c r="Q576" s="50"/>
      <c r="R576" s="50"/>
      <c r="S576" s="50"/>
      <c r="T576" s="50"/>
      <c r="U576" s="50"/>
      <c r="V576" s="50"/>
      <c r="W576" s="50"/>
      <c r="X576" s="50"/>
      <c r="Y576" s="50"/>
      <c r="Z576" s="50"/>
      <c r="AA576" s="50"/>
      <c r="AB576" s="50"/>
      <c r="AC576" s="50"/>
      <c r="AD576" s="50"/>
      <c r="AE576" s="50"/>
    </row>
    <row r="577" customFormat="false" ht="16.55" hidden="false" customHeight="true" outlineLevel="0" collapsed="false">
      <c r="A577" s="61" t="s">
        <v>954</v>
      </c>
      <c r="B577" s="63" t="n">
        <f aca="false">COUNTIFS(individuals!$F:$F,$A577,individuals!$AH:$AH,B$575)</f>
        <v>0</v>
      </c>
      <c r="C577" s="63" t="n">
        <f aca="false">COUNTIFS(individuals!$F:$F,$A577,individuals!$AH:$AH,C$575)</f>
        <v>0</v>
      </c>
      <c r="D577" s="63" t="n">
        <f aca="false">COUNTIFS(individuals!$F:$F,$A577,individuals!$AH:$AH,D$575)</f>
        <v>0</v>
      </c>
      <c r="E577" s="63" t="n">
        <f aca="false">COUNTIFS(individuals!$F:$F,$A577,individuals!$AH:$AH,E$575)</f>
        <v>0</v>
      </c>
      <c r="F577" s="63" t="n">
        <f aca="false">COUNTIFS(individuals!$F:$F,$A577,individuals!$AH:$AH,F$575)</f>
        <v>0</v>
      </c>
      <c r="G577" s="64" t="n">
        <f aca="false">SUM(B577:F577)</f>
        <v>0</v>
      </c>
      <c r="M577" s="50"/>
      <c r="N577" s="50"/>
      <c r="O577" s="50"/>
      <c r="P577" s="50"/>
      <c r="Q577" s="50"/>
      <c r="R577" s="50"/>
      <c r="S577" s="50"/>
      <c r="T577" s="50"/>
      <c r="U577" s="50"/>
      <c r="V577" s="50"/>
      <c r="W577" s="50"/>
      <c r="X577" s="50"/>
      <c r="Y577" s="50"/>
      <c r="Z577" s="50"/>
      <c r="AA577" s="50"/>
      <c r="AB577" s="50"/>
      <c r="AC577" s="50"/>
      <c r="AD577" s="50"/>
      <c r="AE577" s="50"/>
    </row>
    <row r="578" customFormat="false" ht="16.55" hidden="false" customHeight="true" outlineLevel="0" collapsed="false">
      <c r="A578" s="61" t="s">
        <v>91</v>
      </c>
      <c r="B578" s="63" t="n">
        <f aca="false">COUNTIFS(individuals!$F:$F,$A578,individuals!$AH:$AH,B$575)</f>
        <v>0</v>
      </c>
      <c r="C578" s="63" t="n">
        <f aca="false">COUNTIFS(individuals!$F:$F,$A578,individuals!$AH:$AH,C$575)</f>
        <v>0</v>
      </c>
      <c r="D578" s="63" t="n">
        <f aca="false">COUNTIFS(individuals!$F:$F,$A578,individuals!$AH:$AH,D$575)</f>
        <v>0</v>
      </c>
      <c r="E578" s="63" t="n">
        <f aca="false">COUNTIFS(individuals!$F:$F,$A578,individuals!$AH:$AH,E$575)</f>
        <v>0</v>
      </c>
      <c r="F578" s="63" t="n">
        <f aca="false">COUNTIFS(individuals!$F:$F,$A578,individuals!$AH:$AH,F$575)</f>
        <v>2</v>
      </c>
      <c r="G578" s="64" t="n">
        <f aca="false">SUM(B578:F578)</f>
        <v>2</v>
      </c>
      <c r="M578" s="50"/>
      <c r="N578" s="50"/>
      <c r="O578" s="50"/>
      <c r="P578" s="50"/>
      <c r="Q578" s="50"/>
      <c r="R578" s="50"/>
      <c r="S578" s="50"/>
      <c r="T578" s="50"/>
      <c r="U578" s="50"/>
      <c r="V578" s="50"/>
      <c r="W578" s="50"/>
      <c r="X578" s="50"/>
      <c r="Y578" s="50"/>
      <c r="Z578" s="50"/>
      <c r="AA578" s="50"/>
      <c r="AB578" s="50"/>
      <c r="AC578" s="50"/>
      <c r="AD578" s="50"/>
      <c r="AE578" s="50"/>
    </row>
    <row r="579" customFormat="false" ht="16.55" hidden="false" customHeight="true" outlineLevel="0" collapsed="false">
      <c r="A579" s="61" t="s">
        <v>205</v>
      </c>
      <c r="B579" s="63" t="n">
        <f aca="false">COUNTIFS(individuals!$F:$F,$A579,individuals!$AH:$AH,B$575)</f>
        <v>0</v>
      </c>
      <c r="C579" s="63" t="n">
        <f aca="false">COUNTIFS(individuals!$F:$F,$A579,individuals!$AH:$AH,C$575)</f>
        <v>0</v>
      </c>
      <c r="D579" s="63" t="n">
        <f aca="false">COUNTIFS(individuals!$F:$F,$A579,individuals!$AH:$AH,D$575)</f>
        <v>0</v>
      </c>
      <c r="E579" s="63" t="n">
        <f aca="false">COUNTIFS(individuals!$F:$F,$A579,individuals!$AH:$AH,E$575)</f>
        <v>0</v>
      </c>
      <c r="F579" s="63" t="n">
        <f aca="false">COUNTIFS(individuals!$F:$F,$A579,individuals!$AH:$AH,F$575)</f>
        <v>0</v>
      </c>
      <c r="G579" s="64" t="n">
        <f aca="false">SUM(B579:F579)</f>
        <v>0</v>
      </c>
      <c r="M579" s="50"/>
      <c r="N579" s="50"/>
      <c r="O579" s="50"/>
      <c r="P579" s="50"/>
      <c r="Q579" s="50"/>
      <c r="R579" s="50"/>
      <c r="S579" s="50"/>
      <c r="T579" s="50"/>
      <c r="U579" s="50"/>
      <c r="V579" s="50"/>
      <c r="W579" s="50"/>
      <c r="X579" s="50"/>
      <c r="Y579" s="50"/>
      <c r="Z579" s="50"/>
      <c r="AA579" s="50"/>
      <c r="AB579" s="50"/>
      <c r="AC579" s="50"/>
      <c r="AD579" s="50"/>
      <c r="AE579" s="50"/>
    </row>
    <row r="580" customFormat="false" ht="16.55" hidden="false" customHeight="true" outlineLevel="0" collapsed="false">
      <c r="A580" s="61" t="s">
        <v>110</v>
      </c>
      <c r="B580" s="63" t="n">
        <f aca="false">COUNTIFS(individuals!$F:$F,$A580,individuals!$AH:$AH,B$575)</f>
        <v>0</v>
      </c>
      <c r="C580" s="63" t="n">
        <f aca="false">COUNTIFS(individuals!$F:$F,$A580,individuals!$AH:$AH,C$575)</f>
        <v>0</v>
      </c>
      <c r="D580" s="63" t="n">
        <f aca="false">COUNTIFS(individuals!$F:$F,$A580,individuals!$AH:$AH,D$575)</f>
        <v>0</v>
      </c>
      <c r="E580" s="63" t="n">
        <f aca="false">COUNTIFS(individuals!$F:$F,$A580,individuals!$AH:$AH,E$575)</f>
        <v>0</v>
      </c>
      <c r="F580" s="63" t="n">
        <f aca="false">COUNTIFS(individuals!$F:$F,$A580,individuals!$AH:$AH,F$575)</f>
        <v>0</v>
      </c>
      <c r="G580" s="64" t="n">
        <f aca="false">SUM(B580:F580)</f>
        <v>0</v>
      </c>
      <c r="M580" s="50"/>
      <c r="N580" s="50"/>
      <c r="O580" s="50"/>
      <c r="P580" s="50"/>
      <c r="Q580" s="50"/>
      <c r="R580" s="50"/>
      <c r="S580" s="50"/>
      <c r="T580" s="50"/>
      <c r="U580" s="50"/>
      <c r="V580" s="50"/>
      <c r="W580" s="50"/>
      <c r="X580" s="50"/>
      <c r="Y580" s="50"/>
      <c r="Z580" s="50"/>
      <c r="AA580" s="50"/>
      <c r="AB580" s="50"/>
      <c r="AC580" s="50"/>
      <c r="AD580" s="50"/>
      <c r="AE580" s="50"/>
    </row>
    <row r="581" customFormat="false" ht="16.55" hidden="false" customHeight="true" outlineLevel="0" collapsed="false">
      <c r="A581" s="61" t="s">
        <v>235</v>
      </c>
      <c r="B581" s="63" t="n">
        <f aca="false">COUNTIFS(individuals!$F:$F,$A581,individuals!$AH:$AH,B$575)</f>
        <v>0</v>
      </c>
      <c r="C581" s="63" t="n">
        <f aca="false">COUNTIFS(individuals!$F:$F,$A581,individuals!$AH:$AH,C$575)</f>
        <v>0</v>
      </c>
      <c r="D581" s="63" t="n">
        <f aca="false">COUNTIFS(individuals!$F:$F,$A581,individuals!$AH:$AH,D$575)</f>
        <v>0</v>
      </c>
      <c r="E581" s="63" t="n">
        <f aca="false">COUNTIFS(individuals!$F:$F,$A581,individuals!$AH:$AH,E$575)</f>
        <v>0</v>
      </c>
      <c r="F581" s="63" t="n">
        <f aca="false">COUNTIFS(individuals!$F:$F,$A581,individuals!$AH:$AH,F$575)</f>
        <v>0</v>
      </c>
      <c r="G581" s="64" t="n">
        <f aca="false">SUM(B581:F581)</f>
        <v>0</v>
      </c>
      <c r="M581" s="50"/>
      <c r="N581" s="50"/>
      <c r="O581" s="50"/>
      <c r="P581" s="50"/>
      <c r="Q581" s="50"/>
      <c r="R581" s="50"/>
      <c r="S581" s="50"/>
      <c r="T581" s="50"/>
      <c r="U581" s="50"/>
      <c r="V581" s="50"/>
      <c r="W581" s="50"/>
      <c r="X581" s="50"/>
      <c r="Y581" s="50"/>
      <c r="Z581" s="50"/>
      <c r="AA581" s="50"/>
      <c r="AB581" s="50"/>
      <c r="AC581" s="50"/>
      <c r="AD581" s="50"/>
      <c r="AE581" s="50"/>
    </row>
    <row r="582" customFormat="false" ht="16.55" hidden="false" customHeight="true" outlineLevel="0" collapsed="false">
      <c r="A582" s="61" t="s">
        <v>129</v>
      </c>
      <c r="B582" s="63" t="n">
        <f aca="false">COUNTIFS(individuals!$F:$F,$A582,individuals!$AH:$AH,B$575)</f>
        <v>1</v>
      </c>
      <c r="C582" s="63" t="n">
        <f aca="false">COUNTIFS(individuals!$F:$F,$A582,individuals!$AH:$AH,C$575)</f>
        <v>0</v>
      </c>
      <c r="D582" s="63" t="n">
        <f aca="false">COUNTIFS(individuals!$F:$F,$A582,individuals!$AH:$AH,D$575)</f>
        <v>0</v>
      </c>
      <c r="E582" s="63" t="n">
        <f aca="false">COUNTIFS(individuals!$F:$F,$A582,individuals!$AH:$AH,E$575)</f>
        <v>1</v>
      </c>
      <c r="F582" s="63" t="n">
        <f aca="false">COUNTIFS(individuals!$F:$F,$A582,individuals!$AH:$AH,F$575)</f>
        <v>8</v>
      </c>
      <c r="G582" s="64" t="n">
        <f aca="false">SUM(B582:F582)</f>
        <v>10</v>
      </c>
      <c r="M582" s="50"/>
      <c r="N582" s="50"/>
      <c r="O582" s="50"/>
      <c r="P582" s="50"/>
      <c r="Q582" s="50"/>
      <c r="R582" s="50"/>
      <c r="S582" s="50"/>
      <c r="T582" s="50"/>
      <c r="U582" s="50"/>
      <c r="V582" s="50"/>
      <c r="W582" s="50"/>
      <c r="X582" s="50"/>
      <c r="Y582" s="50"/>
      <c r="Z582" s="50"/>
      <c r="AA582" s="50"/>
      <c r="AB582" s="50"/>
      <c r="AC582" s="50"/>
      <c r="AD582" s="50"/>
      <c r="AE582" s="50"/>
    </row>
    <row r="583" customFormat="false" ht="16.55" hidden="false" customHeight="true" outlineLevel="0" collapsed="false">
      <c r="A583" s="61" t="s">
        <v>818</v>
      </c>
      <c r="B583" s="63" t="n">
        <f aca="false">COUNTIFS(individuals!$F:$F,$A583,individuals!$AH:$AH,B$575)</f>
        <v>0</v>
      </c>
      <c r="C583" s="63" t="n">
        <f aca="false">COUNTIFS(individuals!$F:$F,$A583,individuals!$AH:$AH,C$575)</f>
        <v>1</v>
      </c>
      <c r="D583" s="63" t="n">
        <f aca="false">COUNTIFS(individuals!$F:$F,$A583,individuals!$AH:$AH,D$575)</f>
        <v>0</v>
      </c>
      <c r="E583" s="63" t="n">
        <f aca="false">COUNTIFS(individuals!$F:$F,$A583,individuals!$AH:$AH,E$575)</f>
        <v>1</v>
      </c>
      <c r="F583" s="63" t="n">
        <f aca="false">COUNTIFS(individuals!$F:$F,$A583,individuals!$AH:$AH,F$575)</f>
        <v>5</v>
      </c>
      <c r="G583" s="64" t="n">
        <f aca="false">SUM(B583:F583)</f>
        <v>7</v>
      </c>
      <c r="M583" s="50"/>
      <c r="N583" s="50"/>
      <c r="O583" s="50"/>
      <c r="P583" s="50"/>
      <c r="Q583" s="50"/>
      <c r="R583" s="50"/>
      <c r="S583" s="50"/>
      <c r="T583" s="50"/>
      <c r="U583" s="50"/>
      <c r="V583" s="50"/>
      <c r="W583" s="50"/>
      <c r="X583" s="50"/>
      <c r="Y583" s="50"/>
      <c r="Z583" s="50"/>
      <c r="AA583" s="50"/>
      <c r="AB583" s="50"/>
      <c r="AC583" s="50"/>
      <c r="AD583" s="50"/>
      <c r="AE583" s="50"/>
    </row>
    <row r="584" customFormat="false" ht="16.55" hidden="false" customHeight="true" outlineLevel="0" collapsed="false">
      <c r="A584" s="61" t="s">
        <v>1365</v>
      </c>
      <c r="B584" s="63" t="n">
        <f aca="false">COUNTIFS(individuals!$F:$F,$A584,individuals!$AH:$AH,B$575)</f>
        <v>0</v>
      </c>
      <c r="C584" s="63" t="n">
        <f aca="false">COUNTIFS(individuals!$F:$F,$A584,individuals!$AH:$AH,C$575)</f>
        <v>0</v>
      </c>
      <c r="D584" s="63" t="n">
        <f aca="false">COUNTIFS(individuals!$F:$F,$A584,individuals!$AH:$AH,D$575)</f>
        <v>0</v>
      </c>
      <c r="E584" s="63" t="n">
        <f aca="false">COUNTIFS(individuals!$F:$F,$A584,individuals!$AH:$AH,E$575)</f>
        <v>0</v>
      </c>
      <c r="F584" s="63" t="n">
        <f aca="false">COUNTIFS(individuals!$F:$F,$A584,individuals!$AH:$AH,F$575)</f>
        <v>0</v>
      </c>
      <c r="G584" s="64" t="n">
        <f aca="false">SUM(B584:F584)</f>
        <v>0</v>
      </c>
      <c r="M584" s="50"/>
      <c r="N584" s="50"/>
      <c r="O584" s="50"/>
      <c r="P584" s="50"/>
      <c r="Q584" s="50"/>
      <c r="R584" s="50"/>
      <c r="S584" s="50"/>
      <c r="T584" s="50"/>
      <c r="U584" s="50"/>
      <c r="V584" s="50"/>
      <c r="W584" s="50"/>
      <c r="X584" s="50"/>
      <c r="Y584" s="50"/>
      <c r="Z584" s="50"/>
      <c r="AA584" s="50"/>
      <c r="AB584" s="50"/>
      <c r="AC584" s="50"/>
      <c r="AD584" s="50"/>
      <c r="AE584" s="50"/>
    </row>
    <row r="585" customFormat="false" ht="16.55" hidden="false" customHeight="true" outlineLevel="0" collapsed="false">
      <c r="A585" s="61" t="s">
        <v>501</v>
      </c>
      <c r="B585" s="63" t="n">
        <f aca="false">COUNTIFS(individuals!$F:$F,$A585,individuals!$AH:$AH,B$575)</f>
        <v>0</v>
      </c>
      <c r="C585" s="63" t="n">
        <f aca="false">COUNTIFS(individuals!$F:$F,$A585,individuals!$AH:$AH,C$575)</f>
        <v>0</v>
      </c>
      <c r="D585" s="63" t="n">
        <f aca="false">COUNTIFS(individuals!$F:$F,$A585,individuals!$AH:$AH,D$575)</f>
        <v>0</v>
      </c>
      <c r="E585" s="63" t="n">
        <f aca="false">COUNTIFS(individuals!$F:$F,$A585,individuals!$AH:$AH,E$575)</f>
        <v>0</v>
      </c>
      <c r="F585" s="63" t="n">
        <f aca="false">COUNTIFS(individuals!$F:$F,$A585,individuals!$AH:$AH,F$575)</f>
        <v>0</v>
      </c>
      <c r="G585" s="64" t="n">
        <f aca="false">SUM(B585:F585)</f>
        <v>0</v>
      </c>
      <c r="M585" s="50"/>
      <c r="N585" s="50"/>
      <c r="O585" s="50"/>
      <c r="P585" s="50"/>
      <c r="Q585" s="50"/>
      <c r="R585" s="50"/>
      <c r="S585" s="50"/>
      <c r="T585" s="50"/>
      <c r="U585" s="50"/>
      <c r="V585" s="50"/>
      <c r="W585" s="50"/>
      <c r="X585" s="50"/>
      <c r="Y585" s="50"/>
      <c r="Z585" s="50"/>
      <c r="AA585" s="50"/>
      <c r="AB585" s="50"/>
      <c r="AC585" s="50"/>
      <c r="AD585" s="50"/>
      <c r="AE585" s="50"/>
    </row>
    <row r="586" customFormat="false" ht="16.55" hidden="false" customHeight="true" outlineLevel="0" collapsed="false">
      <c r="A586" s="61" t="s">
        <v>258</v>
      </c>
      <c r="B586" s="63" t="n">
        <f aca="false">COUNTIFS(individuals!$F:$F,$A586,individuals!$AH:$AH,B$575)</f>
        <v>0</v>
      </c>
      <c r="C586" s="63" t="n">
        <f aca="false">COUNTIFS(individuals!$F:$F,$A586,individuals!$AH:$AH,C$575)</f>
        <v>0</v>
      </c>
      <c r="D586" s="63" t="n">
        <f aca="false">COUNTIFS(individuals!$F:$F,$A586,individuals!$AH:$AH,D$575)</f>
        <v>0</v>
      </c>
      <c r="E586" s="63" t="n">
        <f aca="false">COUNTIFS(individuals!$F:$F,$A586,individuals!$AH:$AH,E$575)</f>
        <v>1</v>
      </c>
      <c r="F586" s="63" t="n">
        <f aca="false">COUNTIFS(individuals!$F:$F,$A586,individuals!$AH:$AH,F$575)</f>
        <v>1</v>
      </c>
      <c r="G586" s="64" t="n">
        <f aca="false">SUM(B586:F586)</f>
        <v>2</v>
      </c>
      <c r="M586" s="50"/>
      <c r="N586" s="50"/>
      <c r="O586" s="50"/>
      <c r="P586" s="50"/>
      <c r="Q586" s="50"/>
      <c r="R586" s="50"/>
      <c r="S586" s="50"/>
      <c r="T586" s="50"/>
      <c r="U586" s="50"/>
      <c r="V586" s="50"/>
      <c r="W586" s="50"/>
      <c r="X586" s="50"/>
      <c r="Y586" s="50"/>
      <c r="Z586" s="50"/>
      <c r="AA586" s="50"/>
      <c r="AB586" s="50"/>
      <c r="AC586" s="50"/>
      <c r="AD586" s="50"/>
      <c r="AE586" s="50"/>
    </row>
    <row r="587" customFormat="false" ht="16.55" hidden="false" customHeight="true" outlineLevel="0" collapsed="false">
      <c r="A587" s="61" t="s">
        <v>367</v>
      </c>
      <c r="B587" s="63" t="n">
        <f aca="false">COUNTIFS(individuals!$F:$F,$A587,individuals!$AH:$AH,B$575)</f>
        <v>0</v>
      </c>
      <c r="C587" s="63" t="n">
        <f aca="false">COUNTIFS(individuals!$F:$F,$A587,individuals!$AH:$AH,C$575)</f>
        <v>0</v>
      </c>
      <c r="D587" s="63" t="n">
        <f aca="false">COUNTIFS(individuals!$F:$F,$A587,individuals!$AH:$AH,D$575)</f>
        <v>0</v>
      </c>
      <c r="E587" s="63" t="n">
        <f aca="false">COUNTIFS(individuals!$F:$F,$A587,individuals!$AH:$AH,E$575)</f>
        <v>0</v>
      </c>
      <c r="F587" s="63" t="n">
        <f aca="false">COUNTIFS(individuals!$F:$F,$A587,individuals!$AH:$AH,F$575)</f>
        <v>0</v>
      </c>
      <c r="G587" s="64" t="n">
        <f aca="false">SUM(B587:F587)</f>
        <v>0</v>
      </c>
      <c r="M587" s="50"/>
      <c r="N587" s="50"/>
      <c r="O587" s="50"/>
      <c r="P587" s="50"/>
      <c r="Q587" s="50"/>
      <c r="R587" s="50"/>
      <c r="S587" s="50"/>
      <c r="T587" s="50"/>
      <c r="U587" s="50"/>
      <c r="V587" s="50"/>
      <c r="W587" s="50"/>
      <c r="X587" s="50"/>
      <c r="Y587" s="50"/>
      <c r="Z587" s="50"/>
      <c r="AA587" s="50"/>
      <c r="AB587" s="50"/>
      <c r="AC587" s="50"/>
      <c r="AD587" s="50"/>
      <c r="AE587" s="50"/>
    </row>
    <row r="588" customFormat="false" ht="16.55" hidden="false" customHeight="true" outlineLevel="0" collapsed="false">
      <c r="A588" s="61" t="s">
        <v>61</v>
      </c>
      <c r="B588" s="63" t="n">
        <f aca="false">COUNTIFS(individuals!$F:$F,$A588,individuals!$AH:$AH,B$575)</f>
        <v>3</v>
      </c>
      <c r="C588" s="63" t="n">
        <f aca="false">COUNTIFS(individuals!$F:$F,$A588,individuals!$AH:$AH,C$575)</f>
        <v>3</v>
      </c>
      <c r="D588" s="63" t="n">
        <f aca="false">COUNTIFS(individuals!$F:$F,$A588,individuals!$AH:$AH,D$575)</f>
        <v>0</v>
      </c>
      <c r="E588" s="63" t="n">
        <f aca="false">COUNTIFS(individuals!$F:$F,$A588,individuals!$AH:$AH,E$575)</f>
        <v>1</v>
      </c>
      <c r="F588" s="63" t="n">
        <f aca="false">COUNTIFS(individuals!$F:$F,$A588,individuals!$AH:$AH,F$575)</f>
        <v>6</v>
      </c>
      <c r="G588" s="64" t="n">
        <f aca="false">SUM(B588:F588)</f>
        <v>13</v>
      </c>
      <c r="M588" s="50"/>
      <c r="N588" s="50"/>
      <c r="O588" s="50"/>
      <c r="P588" s="50"/>
      <c r="Q588" s="50"/>
      <c r="R588" s="50"/>
      <c r="S588" s="50"/>
      <c r="T588" s="50"/>
      <c r="U588" s="50"/>
      <c r="V588" s="50"/>
      <c r="W588" s="50"/>
      <c r="X588" s="50"/>
      <c r="Y588" s="50"/>
      <c r="Z588" s="50"/>
      <c r="AA588" s="50"/>
      <c r="AB588" s="50"/>
      <c r="AC588" s="50"/>
      <c r="AD588" s="50"/>
      <c r="AE588" s="50"/>
    </row>
    <row r="589" customFormat="false" ht="16.55" hidden="false" customHeight="true" outlineLevel="0" collapsed="false">
      <c r="A589" s="61" t="s">
        <v>329</v>
      </c>
      <c r="B589" s="63" t="n">
        <f aca="false">COUNTIFS(individuals!$F:$F,$A589,individuals!$AH:$AH,B$575)</f>
        <v>0</v>
      </c>
      <c r="C589" s="63" t="n">
        <f aca="false">COUNTIFS(individuals!$F:$F,$A589,individuals!$AH:$AH,C$575)</f>
        <v>0</v>
      </c>
      <c r="D589" s="63" t="n">
        <f aca="false">COUNTIFS(individuals!$F:$F,$A589,individuals!$AH:$AH,D$575)</f>
        <v>0</v>
      </c>
      <c r="E589" s="63" t="n">
        <f aca="false">COUNTIFS(individuals!$F:$F,$A589,individuals!$AH:$AH,E$575)</f>
        <v>0</v>
      </c>
      <c r="F589" s="63" t="n">
        <f aca="false">COUNTIFS(individuals!$F:$F,$A589,individuals!$AH:$AH,F$575)</f>
        <v>2</v>
      </c>
      <c r="G589" s="64" t="n">
        <f aca="false">SUM(B589:F589)</f>
        <v>2</v>
      </c>
      <c r="M589" s="50"/>
      <c r="N589" s="50"/>
      <c r="O589" s="50"/>
      <c r="P589" s="50"/>
      <c r="Q589" s="50"/>
      <c r="R589" s="50"/>
      <c r="S589" s="50"/>
      <c r="T589" s="50"/>
      <c r="U589" s="50"/>
      <c r="V589" s="50"/>
      <c r="W589" s="50"/>
      <c r="X589" s="50"/>
      <c r="Y589" s="50"/>
      <c r="Z589" s="50"/>
      <c r="AA589" s="50"/>
      <c r="AB589" s="50"/>
      <c r="AC589" s="50"/>
      <c r="AD589" s="50"/>
      <c r="AE589" s="50"/>
    </row>
    <row r="590" customFormat="false" ht="16.55" hidden="false" customHeight="true" outlineLevel="0" collapsed="false">
      <c r="A590" s="61" t="s">
        <v>679</v>
      </c>
      <c r="B590" s="63" t="n">
        <f aca="false">COUNTIFS(individuals!$F:$F,$A590,individuals!$AH:$AH,B$575)</f>
        <v>0</v>
      </c>
      <c r="C590" s="63" t="n">
        <f aca="false">COUNTIFS(individuals!$F:$F,$A590,individuals!$AH:$AH,C$575)</f>
        <v>0</v>
      </c>
      <c r="D590" s="63" t="n">
        <f aca="false">COUNTIFS(individuals!$F:$F,$A590,individuals!$AH:$AH,D$575)</f>
        <v>0</v>
      </c>
      <c r="E590" s="63" t="n">
        <f aca="false">COUNTIFS(individuals!$F:$F,$A590,individuals!$AH:$AH,E$575)</f>
        <v>0</v>
      </c>
      <c r="F590" s="63" t="n">
        <f aca="false">COUNTIFS(individuals!$F:$F,$A590,individuals!$AH:$AH,F$575)</f>
        <v>1</v>
      </c>
      <c r="G590" s="64" t="n">
        <f aca="false">SUM(B590:F590)</f>
        <v>1</v>
      </c>
      <c r="M590" s="50"/>
      <c r="N590" s="50"/>
      <c r="O590" s="50"/>
      <c r="P590" s="50"/>
      <c r="Q590" s="50"/>
      <c r="R590" s="50"/>
      <c r="S590" s="50"/>
      <c r="T590" s="50"/>
      <c r="U590" s="50"/>
      <c r="V590" s="50"/>
      <c r="W590" s="50"/>
      <c r="X590" s="50"/>
      <c r="Y590" s="50"/>
      <c r="Z590" s="50"/>
      <c r="AA590" s="50"/>
      <c r="AB590" s="50"/>
      <c r="AC590" s="50"/>
      <c r="AD590" s="50"/>
      <c r="AE590" s="50"/>
    </row>
    <row r="591" customFormat="false" ht="16.55" hidden="false" customHeight="true" outlineLevel="0" collapsed="false">
      <c r="A591" s="61" t="s">
        <v>152</v>
      </c>
      <c r="B591" s="63" t="n">
        <f aca="false">COUNTIFS(individuals!$F:$F,$A591,individuals!$AH:$AH,B$575)</f>
        <v>1</v>
      </c>
      <c r="C591" s="63" t="n">
        <f aca="false">COUNTIFS(individuals!$F:$F,$A591,individuals!$AH:$AH,C$575)</f>
        <v>0</v>
      </c>
      <c r="D591" s="63" t="n">
        <f aca="false">COUNTIFS(individuals!$F:$F,$A591,individuals!$AH:$AH,D$575)</f>
        <v>0</v>
      </c>
      <c r="E591" s="63" t="n">
        <f aca="false">COUNTIFS(individuals!$F:$F,$A591,individuals!$AH:$AH,E$575)</f>
        <v>0</v>
      </c>
      <c r="F591" s="63" t="n">
        <f aca="false">COUNTIFS(individuals!$F:$F,$A591,individuals!$AH:$AH,F$575)</f>
        <v>1</v>
      </c>
      <c r="G591" s="64" t="n">
        <f aca="false">SUM(B591:F591)</f>
        <v>2</v>
      </c>
      <c r="M591" s="50"/>
      <c r="N591" s="50"/>
      <c r="O591" s="50"/>
      <c r="P591" s="50"/>
      <c r="Q591" s="50"/>
      <c r="R591" s="50"/>
      <c r="S591" s="50"/>
      <c r="T591" s="50"/>
      <c r="U591" s="50"/>
      <c r="V591" s="50"/>
      <c r="W591" s="50"/>
      <c r="X591" s="50"/>
      <c r="Y591" s="50"/>
      <c r="Z591" s="50"/>
      <c r="AA591" s="50"/>
      <c r="AB591" s="50"/>
      <c r="AC591" s="50"/>
      <c r="AD591" s="50"/>
      <c r="AE591" s="50"/>
    </row>
    <row r="592" customFormat="false" ht="16.55" hidden="false" customHeight="true" outlineLevel="0" collapsed="false">
      <c r="A592" s="61" t="s">
        <v>246</v>
      </c>
      <c r="B592" s="63" t="n">
        <f aca="false">COUNTIFS(individuals!$F:$F,$A592,individuals!$AH:$AH,B$575)</f>
        <v>0</v>
      </c>
      <c r="C592" s="63" t="n">
        <f aca="false">COUNTIFS(individuals!$F:$F,$A592,individuals!$AH:$AH,C$575)</f>
        <v>1</v>
      </c>
      <c r="D592" s="63" t="n">
        <f aca="false">COUNTIFS(individuals!$F:$F,$A592,individuals!$AH:$AH,D$575)</f>
        <v>0</v>
      </c>
      <c r="E592" s="63" t="n">
        <f aca="false">COUNTIFS(individuals!$F:$F,$A592,individuals!$AH:$AH,E$575)</f>
        <v>0</v>
      </c>
      <c r="F592" s="63" t="n">
        <f aca="false">COUNTIFS(individuals!$F:$F,$A592,individuals!$AH:$AH,F$575)</f>
        <v>1</v>
      </c>
      <c r="G592" s="64" t="n">
        <f aca="false">SUM(B592:F592)</f>
        <v>2</v>
      </c>
      <c r="M592" s="50"/>
      <c r="N592" s="50"/>
      <c r="O592" s="50"/>
      <c r="P592" s="50"/>
      <c r="Q592" s="50"/>
      <c r="R592" s="50"/>
      <c r="S592" s="50"/>
      <c r="T592" s="50"/>
      <c r="U592" s="50"/>
      <c r="V592" s="50"/>
      <c r="W592" s="50"/>
      <c r="X592" s="50"/>
      <c r="Y592" s="50"/>
      <c r="Z592" s="50"/>
      <c r="AA592" s="50"/>
      <c r="AB592" s="50"/>
      <c r="AC592" s="50"/>
      <c r="AD592" s="50"/>
      <c r="AE592" s="50"/>
    </row>
    <row r="593" customFormat="false" ht="16.55" hidden="false" customHeight="true" outlineLevel="0" collapsed="false">
      <c r="A593" s="61" t="s">
        <v>308</v>
      </c>
      <c r="B593" s="63" t="n">
        <f aca="false">COUNTIFS(individuals!$F:$F,$A593,individuals!$AH:$AH,B$575)</f>
        <v>0</v>
      </c>
      <c r="C593" s="63" t="n">
        <f aca="false">COUNTIFS(individuals!$F:$F,$A593,individuals!$AH:$AH,C$575)</f>
        <v>0</v>
      </c>
      <c r="D593" s="63" t="n">
        <f aca="false">COUNTIFS(individuals!$F:$F,$A593,individuals!$AH:$AH,D$575)</f>
        <v>0</v>
      </c>
      <c r="E593" s="63" t="n">
        <f aca="false">COUNTIFS(individuals!$F:$F,$A593,individuals!$AH:$AH,E$575)</f>
        <v>0</v>
      </c>
      <c r="F593" s="63" t="n">
        <f aca="false">COUNTIFS(individuals!$F:$F,$A593,individuals!$AH:$AH,F$575)</f>
        <v>0</v>
      </c>
      <c r="G593" s="64" t="n">
        <f aca="false">SUM(B593:F593)</f>
        <v>0</v>
      </c>
      <c r="M593" s="50"/>
      <c r="N593" s="50"/>
      <c r="O593" s="50"/>
      <c r="P593" s="50"/>
      <c r="Q593" s="50"/>
      <c r="R593" s="50"/>
      <c r="S593" s="50"/>
      <c r="T593" s="50"/>
      <c r="U593" s="50"/>
      <c r="V593" s="50"/>
      <c r="W593" s="50"/>
      <c r="X593" s="50"/>
      <c r="Y593" s="50"/>
      <c r="Z593" s="50"/>
      <c r="AA593" s="50"/>
      <c r="AB593" s="50"/>
      <c r="AC593" s="50"/>
      <c r="AD593" s="50"/>
      <c r="AE593" s="50"/>
    </row>
    <row r="594" customFormat="false" ht="16.55" hidden="false" customHeight="true" outlineLevel="0" collapsed="false">
      <c r="A594" s="61" t="s">
        <v>1158</v>
      </c>
      <c r="B594" s="63" t="n">
        <f aca="false">COUNTIFS(individuals!$F:$F,$A594,individuals!$AH:$AH,B$575)</f>
        <v>2</v>
      </c>
      <c r="C594" s="63" t="n">
        <f aca="false">COUNTIFS(individuals!$F:$F,$A594,individuals!$AH:$AH,C$575)</f>
        <v>0</v>
      </c>
      <c r="D594" s="63" t="n">
        <f aca="false">COUNTIFS(individuals!$F:$F,$A594,individuals!$AH:$AH,D$575)</f>
        <v>0</v>
      </c>
      <c r="E594" s="63" t="n">
        <f aca="false">COUNTIFS(individuals!$F:$F,$A594,individuals!$AH:$AH,E$575)</f>
        <v>0</v>
      </c>
      <c r="F594" s="63" t="n">
        <f aca="false">COUNTIFS(individuals!$F:$F,$A594,individuals!$AH:$AH,F$575)</f>
        <v>0</v>
      </c>
      <c r="G594" s="64" t="n">
        <f aca="false">SUM(B594:F594)</f>
        <v>2</v>
      </c>
      <c r="M594" s="50"/>
      <c r="N594" s="50"/>
      <c r="O594" s="50"/>
      <c r="P594" s="50"/>
      <c r="Q594" s="50"/>
      <c r="R594" s="50"/>
      <c r="S594" s="50"/>
      <c r="T594" s="50"/>
      <c r="U594" s="50"/>
      <c r="V594" s="50"/>
      <c r="W594" s="50"/>
      <c r="X594" s="50"/>
      <c r="Y594" s="50"/>
      <c r="Z594" s="50"/>
      <c r="AA594" s="50"/>
      <c r="AB594" s="50"/>
      <c r="AC594" s="50"/>
      <c r="AD594" s="50"/>
      <c r="AE594" s="50"/>
    </row>
    <row r="595" customFormat="false" ht="16.55" hidden="false" customHeight="true" outlineLevel="0" collapsed="false">
      <c r="A595" s="61" t="s">
        <v>224</v>
      </c>
      <c r="B595" s="63" t="n">
        <f aca="false">COUNTIFS(individuals!$F:$F,$A595,individuals!$AH:$AH,B$575)</f>
        <v>0</v>
      </c>
      <c r="C595" s="63" t="n">
        <f aca="false">COUNTIFS(individuals!$F:$F,$A595,individuals!$AH:$AH,C$575)</f>
        <v>1</v>
      </c>
      <c r="D595" s="63" t="n">
        <f aca="false">COUNTIFS(individuals!$F:$F,$A595,individuals!$AH:$AH,D$575)</f>
        <v>0</v>
      </c>
      <c r="E595" s="63" t="n">
        <f aca="false">COUNTIFS(individuals!$F:$F,$A595,individuals!$AH:$AH,E$575)</f>
        <v>0</v>
      </c>
      <c r="F595" s="63" t="n">
        <f aca="false">COUNTIFS(individuals!$F:$F,$A595,individuals!$AH:$AH,F$575)</f>
        <v>0</v>
      </c>
      <c r="G595" s="64" t="n">
        <f aca="false">SUM(B595:F595)</f>
        <v>1</v>
      </c>
      <c r="M595" s="50"/>
      <c r="N595" s="50"/>
      <c r="O595" s="50"/>
      <c r="P595" s="50"/>
      <c r="Q595" s="50"/>
      <c r="R595" s="50"/>
      <c r="S595" s="50"/>
      <c r="T595" s="50"/>
      <c r="U595" s="50"/>
      <c r="V595" s="50"/>
      <c r="W595" s="50"/>
      <c r="X595" s="50"/>
      <c r="Y595" s="50"/>
      <c r="Z595" s="50"/>
      <c r="AA595" s="50"/>
      <c r="AB595" s="50"/>
      <c r="AC595" s="50"/>
      <c r="AD595" s="50"/>
      <c r="AE595" s="50"/>
    </row>
    <row r="596" customFormat="false" ht="16.55" hidden="false" customHeight="true" outlineLevel="0" collapsed="false">
      <c r="A596" s="61" t="s">
        <v>601</v>
      </c>
      <c r="B596" s="63" t="n">
        <f aca="false">COUNTIFS(individuals!$F:$F,$A596,individuals!$AH:$AH,B$575)</f>
        <v>0</v>
      </c>
      <c r="C596" s="63" t="n">
        <f aca="false">COUNTIFS(individuals!$F:$F,$A596,individuals!$AH:$AH,C$575)</f>
        <v>0</v>
      </c>
      <c r="D596" s="63" t="n">
        <f aca="false">COUNTIFS(individuals!$F:$F,$A596,individuals!$AH:$AH,D$575)</f>
        <v>0</v>
      </c>
      <c r="E596" s="63" t="n">
        <f aca="false">COUNTIFS(individuals!$F:$F,$A596,individuals!$AH:$AH,E$575)</f>
        <v>0</v>
      </c>
      <c r="F596" s="63" t="n">
        <f aca="false">COUNTIFS(individuals!$F:$F,$A596,individuals!$AH:$AH,F$575)</f>
        <v>0</v>
      </c>
      <c r="G596" s="64" t="n">
        <f aca="false">SUM(B596:F596)</f>
        <v>0</v>
      </c>
      <c r="M596" s="50"/>
      <c r="N596" s="50"/>
      <c r="O596" s="50"/>
      <c r="P596" s="50"/>
      <c r="Q596" s="50"/>
      <c r="R596" s="50"/>
      <c r="S596" s="50"/>
      <c r="T596" s="50"/>
      <c r="U596" s="50"/>
      <c r="V596" s="50"/>
      <c r="W596" s="50"/>
      <c r="X596" s="50"/>
      <c r="Y596" s="50"/>
      <c r="Z596" s="50"/>
      <c r="AA596" s="50"/>
      <c r="AB596" s="50"/>
      <c r="AC596" s="50"/>
      <c r="AD596" s="50"/>
      <c r="AE596" s="50"/>
    </row>
    <row r="597" customFormat="false" ht="16.55" hidden="false" customHeight="true" outlineLevel="0" collapsed="false">
      <c r="A597" s="61" t="s">
        <v>181</v>
      </c>
      <c r="B597" s="63" t="n">
        <f aca="false">COUNTIFS(individuals!$F:$F,$A597,individuals!$AH:$AH,B$575)</f>
        <v>0</v>
      </c>
      <c r="C597" s="63" t="n">
        <f aca="false">COUNTIFS(individuals!$F:$F,$A597,individuals!$AH:$AH,C$575)</f>
        <v>1</v>
      </c>
      <c r="D597" s="63" t="n">
        <f aca="false">COUNTIFS(individuals!$F:$F,$A597,individuals!$AH:$AH,D$575)</f>
        <v>1</v>
      </c>
      <c r="E597" s="63" t="n">
        <f aca="false">COUNTIFS(individuals!$F:$F,$A597,individuals!$AH:$AH,E$575)</f>
        <v>0</v>
      </c>
      <c r="F597" s="63" t="n">
        <f aca="false">COUNTIFS(individuals!$F:$F,$A597,individuals!$AH:$AH,F$575)</f>
        <v>0</v>
      </c>
      <c r="G597" s="64" t="n">
        <f aca="false">SUM(B597:F597)</f>
        <v>2</v>
      </c>
      <c r="M597" s="50"/>
      <c r="N597" s="50"/>
      <c r="O597" s="50"/>
      <c r="P597" s="50"/>
      <c r="Q597" s="50"/>
      <c r="R597" s="50"/>
      <c r="S597" s="50"/>
      <c r="T597" s="50"/>
      <c r="U597" s="50"/>
      <c r="V597" s="50"/>
      <c r="W597" s="50"/>
      <c r="X597" s="50"/>
      <c r="Y597" s="50"/>
      <c r="Z597" s="50"/>
      <c r="AA597" s="50"/>
      <c r="AB597" s="50"/>
      <c r="AC597" s="50"/>
      <c r="AD597" s="50"/>
      <c r="AE597" s="50"/>
    </row>
    <row r="598" customFormat="false" ht="16.55" hidden="false" customHeight="true" outlineLevel="0" collapsed="false">
      <c r="A598" s="61" t="s">
        <v>2995</v>
      </c>
      <c r="B598" s="64" t="n">
        <f aca="false">SUM(B576:B597)</f>
        <v>7</v>
      </c>
      <c r="C598" s="64" t="n">
        <f aca="false">SUM(C576:C597)</f>
        <v>7</v>
      </c>
      <c r="D598" s="64" t="n">
        <f aca="false">SUM(D576:D597)</f>
        <v>1</v>
      </c>
      <c r="E598" s="64" t="n">
        <f aca="false">SUM(E576:E597)</f>
        <v>4</v>
      </c>
      <c r="F598" s="64" t="n">
        <f aca="false">SUM(F576:F597)</f>
        <v>27</v>
      </c>
      <c r="G598" s="64" t="n">
        <f aca="false">SUM(B598:F598)</f>
        <v>46</v>
      </c>
      <c r="M598" s="50"/>
      <c r="N598" s="50"/>
      <c r="O598" s="50"/>
      <c r="P598" s="50"/>
      <c r="Q598" s="50"/>
      <c r="R598" s="50"/>
      <c r="S598" s="50"/>
      <c r="T598" s="50"/>
      <c r="U598" s="50"/>
      <c r="V598" s="50"/>
      <c r="W598" s="50"/>
      <c r="X598" s="50"/>
      <c r="Y598" s="50"/>
      <c r="Z598" s="50"/>
      <c r="AA598" s="50"/>
      <c r="AB598" s="50"/>
      <c r="AC598" s="50"/>
      <c r="AD598" s="50"/>
      <c r="AE598" s="50"/>
    </row>
    <row r="599" customFormat="false" ht="16.55" hidden="false" customHeight="true" outlineLevel="0" collapsed="false">
      <c r="K599" s="50"/>
      <c r="L599" s="50"/>
      <c r="M599" s="50"/>
      <c r="N599" s="50"/>
      <c r="O599" s="50"/>
      <c r="P599" s="50"/>
      <c r="Q599" s="50"/>
      <c r="R599" s="50"/>
      <c r="S599" s="50"/>
      <c r="T599" s="50"/>
      <c r="U599" s="50"/>
      <c r="V599" s="50"/>
      <c r="W599" s="50"/>
      <c r="X599" s="50"/>
      <c r="Y599" s="50"/>
      <c r="Z599" s="50"/>
      <c r="AA599" s="50"/>
      <c r="AB599" s="50"/>
      <c r="AC599" s="50"/>
      <c r="AD599" s="50"/>
      <c r="AE599" s="50"/>
    </row>
    <row r="600" customFormat="false" ht="16.55" hidden="false" customHeight="true" outlineLevel="0" collapsed="false">
      <c r="K600" s="50"/>
      <c r="L600" s="50"/>
      <c r="M600" s="50"/>
      <c r="N600" s="50"/>
      <c r="O600" s="50"/>
      <c r="P600" s="50"/>
      <c r="Q600" s="50"/>
      <c r="R600" s="50"/>
      <c r="S600" s="50"/>
      <c r="T600" s="50"/>
      <c r="U600" s="50"/>
      <c r="V600" s="50"/>
      <c r="W600" s="50"/>
      <c r="X600" s="50"/>
      <c r="Y600" s="50"/>
      <c r="Z600" s="50"/>
      <c r="AA600" s="50"/>
      <c r="AB600" s="50"/>
      <c r="AC600" s="50"/>
      <c r="AD600" s="50"/>
      <c r="AE600" s="50"/>
    </row>
    <row r="601" customFormat="false" ht="16.55" hidden="false" customHeight="true" outlineLevel="0" collapsed="false">
      <c r="A601" s="59" t="s">
        <v>2993</v>
      </c>
      <c r="B601" s="59"/>
      <c r="C601" s="59"/>
      <c r="D601" s="59"/>
      <c r="E601" s="68"/>
      <c r="F601" s="68"/>
      <c r="G601" s="68"/>
      <c r="H601" s="68"/>
      <c r="I601" s="68"/>
      <c r="J601" s="68"/>
      <c r="K601" s="68"/>
      <c r="L601" s="68"/>
      <c r="M601" s="50"/>
      <c r="N601" s="50"/>
      <c r="O601" s="50"/>
      <c r="P601" s="50"/>
      <c r="Q601" s="50"/>
      <c r="R601" s="50"/>
      <c r="S601" s="50"/>
      <c r="T601" s="50"/>
      <c r="U601" s="50"/>
      <c r="V601" s="50"/>
      <c r="W601" s="50"/>
      <c r="X601" s="50"/>
      <c r="Y601" s="50"/>
      <c r="Z601" s="50"/>
      <c r="AA601" s="50"/>
      <c r="AB601" s="50"/>
      <c r="AC601" s="50"/>
      <c r="AD601" s="50"/>
      <c r="AE601" s="50"/>
    </row>
    <row r="602" customFormat="false" ht="16.55" hidden="false" customHeight="true" outlineLevel="0" collapsed="false">
      <c r="A602" s="60" t="s">
        <v>3036</v>
      </c>
      <c r="B602" s="60"/>
      <c r="C602" s="60"/>
      <c r="D602" s="60"/>
      <c r="K602" s="50"/>
      <c r="L602" s="50"/>
      <c r="M602" s="50"/>
      <c r="N602" s="50"/>
      <c r="O602" s="50"/>
      <c r="P602" s="50"/>
      <c r="Q602" s="50"/>
      <c r="R602" s="50"/>
      <c r="S602" s="50"/>
      <c r="T602" s="50"/>
      <c r="U602" s="50"/>
      <c r="V602" s="50"/>
      <c r="W602" s="50"/>
      <c r="X602" s="50"/>
      <c r="Y602" s="50"/>
      <c r="Z602" s="50"/>
      <c r="AA602" s="50"/>
      <c r="AB602" s="50"/>
      <c r="AC602" s="50"/>
      <c r="AD602" s="50"/>
      <c r="AE602" s="50"/>
    </row>
    <row r="603" customFormat="false" ht="16.55" hidden="false" customHeight="true" outlineLevel="0" collapsed="false">
      <c r="A603" s="61" t="s">
        <v>21</v>
      </c>
      <c r="B603" s="61" t="s">
        <v>85</v>
      </c>
      <c r="C603" s="61" t="s">
        <v>1865</v>
      </c>
      <c r="D603" s="61" t="s">
        <v>2995</v>
      </c>
      <c r="K603" s="50"/>
      <c r="L603" s="50"/>
      <c r="M603" s="50"/>
      <c r="N603" s="50"/>
      <c r="O603" s="50"/>
      <c r="P603" s="50"/>
      <c r="Q603" s="50"/>
      <c r="R603" s="50"/>
      <c r="S603" s="50"/>
      <c r="T603" s="50"/>
      <c r="U603" s="50"/>
      <c r="V603" s="50"/>
      <c r="W603" s="50"/>
      <c r="X603" s="50"/>
      <c r="Y603" s="50"/>
      <c r="Z603" s="50"/>
      <c r="AA603" s="50"/>
      <c r="AB603" s="50"/>
      <c r="AC603" s="50"/>
      <c r="AD603" s="50"/>
      <c r="AE603" s="50"/>
    </row>
    <row r="604" customFormat="false" ht="16.55" hidden="false" customHeight="true" outlineLevel="0" collapsed="false">
      <c r="A604" s="61" t="s">
        <v>1062</v>
      </c>
      <c r="B604" s="63" t="n">
        <f aca="false">COUNTIFS(individuals!$F:$F,$A604,individuals!$AV:$AV,B$603)</f>
        <v>2</v>
      </c>
      <c r="C604" s="63" t="n">
        <f aca="false">COUNTIFS(individuals!$F:$F,$A604,individuals!$AV:$AV,C$603)</f>
        <v>0</v>
      </c>
      <c r="D604" s="64" t="n">
        <f aca="false">SUM(B604:C604)</f>
        <v>2</v>
      </c>
      <c r="K604" s="50"/>
      <c r="L604" s="50"/>
      <c r="M604" s="50"/>
      <c r="N604" s="50"/>
      <c r="O604" s="50"/>
      <c r="P604" s="50"/>
      <c r="Q604" s="50"/>
      <c r="R604" s="50"/>
      <c r="S604" s="50"/>
      <c r="T604" s="50"/>
      <c r="U604" s="50"/>
      <c r="V604" s="50"/>
      <c r="W604" s="50"/>
      <c r="X604" s="50"/>
      <c r="Y604" s="50"/>
      <c r="Z604" s="50"/>
      <c r="AA604" s="50"/>
      <c r="AB604" s="50"/>
      <c r="AC604" s="50"/>
      <c r="AD604" s="50"/>
      <c r="AE604" s="50"/>
    </row>
    <row r="605" customFormat="false" ht="16.55" hidden="false" customHeight="true" outlineLevel="0" collapsed="false">
      <c r="A605" s="61" t="s">
        <v>954</v>
      </c>
      <c r="B605" s="63" t="n">
        <f aca="false">COUNTIFS(individuals!$F:$F,$A605,individuals!$AV:$AV,B$603)</f>
        <v>5</v>
      </c>
      <c r="C605" s="63" t="n">
        <f aca="false">COUNTIFS(individuals!$F:$F,$A605,individuals!$AV:$AV,C$603)</f>
        <v>0</v>
      </c>
      <c r="D605" s="64" t="n">
        <f aca="false">SUM(B605:C605)</f>
        <v>5</v>
      </c>
      <c r="K605" s="50"/>
      <c r="L605" s="50"/>
      <c r="M605" s="50"/>
      <c r="N605" s="50"/>
      <c r="O605" s="50"/>
      <c r="P605" s="50"/>
      <c r="Q605" s="50"/>
      <c r="R605" s="50"/>
      <c r="S605" s="50"/>
      <c r="T605" s="50"/>
      <c r="U605" s="50"/>
      <c r="V605" s="50"/>
      <c r="W605" s="50"/>
      <c r="X605" s="50"/>
      <c r="Y605" s="50"/>
      <c r="Z605" s="50"/>
      <c r="AA605" s="50"/>
      <c r="AB605" s="50"/>
      <c r="AC605" s="50"/>
      <c r="AD605" s="50"/>
      <c r="AE605" s="50"/>
    </row>
    <row r="606" customFormat="false" ht="16.55" hidden="false" customHeight="true" outlineLevel="0" collapsed="false">
      <c r="A606" s="61" t="s">
        <v>91</v>
      </c>
      <c r="B606" s="63" t="n">
        <f aca="false">COUNTIFS(individuals!$F:$F,$A606,individuals!$AV:$AV,B$603)</f>
        <v>27</v>
      </c>
      <c r="C606" s="63" t="n">
        <f aca="false">COUNTIFS(individuals!$F:$F,$A606,individuals!$AV:$AV,C$603)</f>
        <v>0</v>
      </c>
      <c r="D606" s="64" t="n">
        <f aca="false">SUM(B606:C606)</f>
        <v>27</v>
      </c>
      <c r="K606" s="50"/>
      <c r="L606" s="50"/>
      <c r="M606" s="50"/>
      <c r="N606" s="50"/>
      <c r="O606" s="50"/>
      <c r="P606" s="50"/>
      <c r="Q606" s="50"/>
      <c r="R606" s="50"/>
      <c r="S606" s="50"/>
      <c r="T606" s="50"/>
      <c r="U606" s="50"/>
      <c r="V606" s="50"/>
      <c r="W606" s="50"/>
      <c r="X606" s="50"/>
      <c r="Y606" s="50"/>
      <c r="Z606" s="50"/>
      <c r="AA606" s="50"/>
      <c r="AB606" s="50"/>
      <c r="AC606" s="50"/>
      <c r="AD606" s="50"/>
      <c r="AE606" s="50"/>
    </row>
    <row r="607" customFormat="false" ht="16.55" hidden="false" customHeight="true" outlineLevel="0" collapsed="false">
      <c r="A607" s="61" t="s">
        <v>205</v>
      </c>
      <c r="B607" s="63" t="n">
        <f aca="false">COUNTIFS(individuals!$F:$F,$A607,individuals!$AV:$AV,B$603)</f>
        <v>9</v>
      </c>
      <c r="C607" s="63" t="n">
        <f aca="false">COUNTIFS(individuals!$F:$F,$A607,individuals!$AV:$AV,C$603)</f>
        <v>0</v>
      </c>
      <c r="D607" s="64" t="n">
        <f aca="false">SUM(B607:C607)</f>
        <v>9</v>
      </c>
      <c r="K607" s="50"/>
      <c r="L607" s="50"/>
      <c r="M607" s="50"/>
      <c r="N607" s="50"/>
      <c r="O607" s="50"/>
      <c r="P607" s="50"/>
      <c r="Q607" s="50"/>
      <c r="R607" s="50"/>
      <c r="S607" s="50"/>
      <c r="T607" s="50"/>
      <c r="U607" s="50"/>
      <c r="V607" s="50"/>
      <c r="W607" s="50"/>
      <c r="X607" s="50"/>
      <c r="Y607" s="50"/>
      <c r="Z607" s="50"/>
      <c r="AA607" s="50"/>
      <c r="AB607" s="50"/>
      <c r="AC607" s="50"/>
      <c r="AD607" s="50"/>
      <c r="AE607" s="50"/>
    </row>
    <row r="608" customFormat="false" ht="16.55" hidden="false" customHeight="true" outlineLevel="0" collapsed="false">
      <c r="A608" s="61" t="s">
        <v>110</v>
      </c>
      <c r="B608" s="63" t="n">
        <f aca="false">COUNTIFS(individuals!$F:$F,$A608,individuals!$AV:$AV,B$603)</f>
        <v>3</v>
      </c>
      <c r="C608" s="63" t="n">
        <f aca="false">COUNTIFS(individuals!$F:$F,$A608,individuals!$AV:$AV,C$603)</f>
        <v>0</v>
      </c>
      <c r="D608" s="64" t="n">
        <f aca="false">SUM(B608:C608)</f>
        <v>3</v>
      </c>
      <c r="K608" s="50"/>
      <c r="L608" s="50"/>
      <c r="M608" s="50"/>
      <c r="N608" s="50"/>
      <c r="O608" s="50"/>
      <c r="P608" s="50"/>
      <c r="Q608" s="50"/>
      <c r="R608" s="50"/>
      <c r="S608" s="50"/>
      <c r="T608" s="50"/>
      <c r="U608" s="50"/>
      <c r="V608" s="50"/>
      <c r="W608" s="50"/>
      <c r="X608" s="50"/>
      <c r="Y608" s="50"/>
      <c r="Z608" s="50"/>
      <c r="AA608" s="50"/>
      <c r="AB608" s="50"/>
      <c r="AC608" s="50"/>
      <c r="AD608" s="50"/>
      <c r="AE608" s="50"/>
    </row>
    <row r="609" customFormat="false" ht="16.55" hidden="false" customHeight="true" outlineLevel="0" collapsed="false">
      <c r="A609" s="61" t="s">
        <v>235</v>
      </c>
      <c r="B609" s="63" t="n">
        <f aca="false">COUNTIFS(individuals!$F:$F,$A609,individuals!$AV:$AV,B$603)</f>
        <v>12</v>
      </c>
      <c r="C609" s="63" t="n">
        <f aca="false">COUNTIFS(individuals!$F:$F,$A609,individuals!$AV:$AV,C$603)</f>
        <v>0</v>
      </c>
      <c r="D609" s="64" t="n">
        <f aca="false">SUM(B609:C609)</f>
        <v>12</v>
      </c>
      <c r="K609" s="50"/>
      <c r="L609" s="50"/>
      <c r="M609" s="50"/>
      <c r="N609" s="50"/>
      <c r="O609" s="50"/>
      <c r="P609" s="50"/>
      <c r="Q609" s="50"/>
      <c r="R609" s="50"/>
      <c r="S609" s="50"/>
      <c r="T609" s="50"/>
      <c r="U609" s="50"/>
      <c r="V609" s="50"/>
      <c r="W609" s="50"/>
      <c r="X609" s="50"/>
      <c r="Y609" s="50"/>
      <c r="Z609" s="50"/>
      <c r="AA609" s="50"/>
      <c r="AB609" s="50"/>
      <c r="AC609" s="50"/>
      <c r="AD609" s="50"/>
      <c r="AE609" s="50"/>
    </row>
    <row r="610" customFormat="false" ht="16.55" hidden="false" customHeight="true" outlineLevel="0" collapsed="false">
      <c r="A610" s="61" t="s">
        <v>129</v>
      </c>
      <c r="B610" s="63" t="n">
        <f aca="false">COUNTIFS(individuals!$F:$F,$A610,individuals!$AV:$AV,B$603)</f>
        <v>66</v>
      </c>
      <c r="C610" s="63" t="n">
        <f aca="false">COUNTIFS(individuals!$F:$F,$A610,individuals!$AV:$AV,C$603)</f>
        <v>1</v>
      </c>
      <c r="D610" s="64" t="n">
        <f aca="false">SUM(B610:C610)</f>
        <v>67</v>
      </c>
      <c r="K610" s="50"/>
      <c r="L610" s="50"/>
      <c r="M610" s="50"/>
      <c r="N610" s="50"/>
      <c r="O610" s="50"/>
      <c r="P610" s="50"/>
      <c r="Q610" s="50"/>
      <c r="R610" s="50"/>
      <c r="S610" s="50"/>
      <c r="T610" s="50"/>
      <c r="U610" s="50"/>
      <c r="V610" s="50"/>
      <c r="W610" s="50"/>
      <c r="X610" s="50"/>
      <c r="Y610" s="50"/>
      <c r="Z610" s="50"/>
      <c r="AA610" s="50"/>
      <c r="AB610" s="50"/>
      <c r="AC610" s="50"/>
      <c r="AD610" s="50"/>
      <c r="AE610" s="50"/>
    </row>
    <row r="611" customFormat="false" ht="16.55" hidden="false" customHeight="true" outlineLevel="0" collapsed="false">
      <c r="A611" s="61" t="s">
        <v>818</v>
      </c>
      <c r="B611" s="63" t="n">
        <f aca="false">COUNTIFS(individuals!$F:$F,$A611,individuals!$AV:$AV,B$603)</f>
        <v>14</v>
      </c>
      <c r="C611" s="63" t="n">
        <f aca="false">COUNTIFS(individuals!$F:$F,$A611,individuals!$AV:$AV,C$603)</f>
        <v>0</v>
      </c>
      <c r="D611" s="64" t="n">
        <f aca="false">SUM(B611:C611)</f>
        <v>14</v>
      </c>
      <c r="K611" s="50"/>
      <c r="L611" s="50"/>
      <c r="M611" s="50"/>
      <c r="N611" s="50"/>
      <c r="O611" s="50"/>
      <c r="P611" s="50"/>
      <c r="Q611" s="50"/>
      <c r="R611" s="50"/>
      <c r="S611" s="50"/>
      <c r="T611" s="50"/>
      <c r="U611" s="50"/>
      <c r="V611" s="50"/>
      <c r="W611" s="50"/>
      <c r="X611" s="50"/>
      <c r="Y611" s="50"/>
      <c r="Z611" s="50"/>
      <c r="AA611" s="50"/>
      <c r="AB611" s="50"/>
      <c r="AC611" s="50"/>
      <c r="AD611" s="50"/>
      <c r="AE611" s="50"/>
    </row>
    <row r="612" customFormat="false" ht="16.55" hidden="false" customHeight="true" outlineLevel="0" collapsed="false">
      <c r="A612" s="61" t="s">
        <v>1365</v>
      </c>
      <c r="B612" s="63" t="n">
        <f aca="false">COUNTIFS(individuals!$F:$F,$A612,individuals!$AV:$AV,B$603)</f>
        <v>5</v>
      </c>
      <c r="C612" s="63" t="n">
        <f aca="false">COUNTIFS(individuals!$F:$F,$A612,individuals!$AV:$AV,C$603)</f>
        <v>0</v>
      </c>
      <c r="D612" s="64" t="n">
        <f aca="false">SUM(B612:C612)</f>
        <v>5</v>
      </c>
      <c r="K612" s="50"/>
      <c r="L612" s="50"/>
      <c r="M612" s="50"/>
      <c r="N612" s="50"/>
      <c r="O612" s="50"/>
      <c r="P612" s="50"/>
      <c r="Q612" s="50"/>
      <c r="R612" s="50"/>
      <c r="S612" s="50"/>
      <c r="T612" s="50"/>
      <c r="U612" s="50"/>
      <c r="V612" s="50"/>
      <c r="W612" s="50"/>
      <c r="X612" s="50"/>
      <c r="Y612" s="50"/>
      <c r="Z612" s="50"/>
      <c r="AA612" s="50"/>
      <c r="AB612" s="50"/>
      <c r="AC612" s="50"/>
      <c r="AD612" s="50"/>
      <c r="AE612" s="50"/>
    </row>
    <row r="613" customFormat="false" ht="16.55" hidden="false" customHeight="true" outlineLevel="0" collapsed="false">
      <c r="A613" s="61" t="s">
        <v>501</v>
      </c>
      <c r="B613" s="63" t="n">
        <f aca="false">COUNTIFS(individuals!$F:$F,$A613,individuals!$AV:$AV,B$603)</f>
        <v>16</v>
      </c>
      <c r="C613" s="63" t="n">
        <f aca="false">COUNTIFS(individuals!$F:$F,$A613,individuals!$AV:$AV,C$603)</f>
        <v>0</v>
      </c>
      <c r="D613" s="64" t="n">
        <f aca="false">SUM(B613:C613)</f>
        <v>16</v>
      </c>
      <c r="K613" s="50"/>
      <c r="L613" s="50"/>
      <c r="M613" s="50"/>
      <c r="N613" s="50"/>
      <c r="O613" s="50"/>
      <c r="P613" s="50"/>
      <c r="Q613" s="50"/>
      <c r="R613" s="50"/>
      <c r="S613" s="50"/>
      <c r="T613" s="50"/>
      <c r="U613" s="50"/>
      <c r="V613" s="50"/>
      <c r="W613" s="50"/>
      <c r="X613" s="50"/>
      <c r="Y613" s="50"/>
      <c r="Z613" s="50"/>
      <c r="AA613" s="50"/>
      <c r="AB613" s="50"/>
      <c r="AC613" s="50"/>
      <c r="AD613" s="50"/>
      <c r="AE613" s="50"/>
    </row>
    <row r="614" customFormat="false" ht="16.55" hidden="false" customHeight="true" outlineLevel="0" collapsed="false">
      <c r="A614" s="61" t="s">
        <v>258</v>
      </c>
      <c r="B614" s="63" t="n">
        <f aca="false">COUNTIFS(individuals!$F:$F,$A614,individuals!$AV:$AV,B$603)</f>
        <v>11</v>
      </c>
      <c r="C614" s="63" t="n">
        <f aca="false">COUNTIFS(individuals!$F:$F,$A614,individuals!$AV:$AV,C$603)</f>
        <v>1</v>
      </c>
      <c r="D614" s="64" t="n">
        <f aca="false">SUM(B614:C614)</f>
        <v>12</v>
      </c>
      <c r="K614" s="50"/>
      <c r="L614" s="50"/>
      <c r="M614" s="50"/>
      <c r="N614" s="50"/>
      <c r="O614" s="50"/>
      <c r="P614" s="50"/>
      <c r="Q614" s="50"/>
      <c r="R614" s="50"/>
      <c r="S614" s="50"/>
      <c r="T614" s="50"/>
      <c r="U614" s="50"/>
      <c r="V614" s="50"/>
      <c r="W614" s="50"/>
      <c r="X614" s="50"/>
      <c r="Y614" s="50"/>
      <c r="Z614" s="50"/>
      <c r="AA614" s="50"/>
      <c r="AB614" s="50"/>
      <c r="AC614" s="50"/>
      <c r="AD614" s="50"/>
      <c r="AE614" s="50"/>
    </row>
    <row r="615" customFormat="false" ht="16.55" hidden="false" customHeight="true" outlineLevel="0" collapsed="false">
      <c r="A615" s="61" t="s">
        <v>367</v>
      </c>
      <c r="B615" s="63" t="n">
        <f aca="false">COUNTIFS(individuals!$F:$F,$A615,individuals!$AV:$AV,B$603)</f>
        <v>11</v>
      </c>
      <c r="C615" s="63" t="n">
        <f aca="false">COUNTIFS(individuals!$F:$F,$A615,individuals!$AV:$AV,C$603)</f>
        <v>0</v>
      </c>
      <c r="D615" s="64" t="n">
        <f aca="false">SUM(B615:C615)</f>
        <v>11</v>
      </c>
      <c r="K615" s="50"/>
      <c r="L615" s="50"/>
      <c r="M615" s="50"/>
      <c r="N615" s="50"/>
      <c r="O615" s="50"/>
      <c r="P615" s="50"/>
      <c r="Q615" s="50"/>
      <c r="R615" s="50"/>
      <c r="S615" s="50"/>
      <c r="T615" s="50"/>
      <c r="U615" s="50"/>
      <c r="V615" s="50"/>
      <c r="W615" s="50"/>
      <c r="X615" s="50"/>
      <c r="Y615" s="50"/>
      <c r="Z615" s="50"/>
      <c r="AA615" s="50"/>
      <c r="AB615" s="50"/>
      <c r="AC615" s="50"/>
      <c r="AD615" s="50"/>
      <c r="AE615" s="50"/>
    </row>
    <row r="616" customFormat="false" ht="16.55" hidden="false" customHeight="true" outlineLevel="0" collapsed="false">
      <c r="A616" s="61" t="s">
        <v>61</v>
      </c>
      <c r="B616" s="63" t="n">
        <f aca="false">COUNTIFS(individuals!$F:$F,$A616,individuals!$AV:$AV,B$603)</f>
        <v>68</v>
      </c>
      <c r="C616" s="63" t="n">
        <f aca="false">COUNTIFS(individuals!$F:$F,$A616,individuals!$AV:$AV,C$603)</f>
        <v>1</v>
      </c>
      <c r="D616" s="64" t="n">
        <f aca="false">SUM(B616:C616)</f>
        <v>69</v>
      </c>
      <c r="K616" s="50"/>
      <c r="L616" s="50"/>
      <c r="M616" s="50"/>
      <c r="N616" s="50"/>
      <c r="O616" s="50"/>
      <c r="P616" s="50"/>
      <c r="Q616" s="50"/>
      <c r="R616" s="50"/>
      <c r="S616" s="50"/>
      <c r="T616" s="50"/>
      <c r="U616" s="50"/>
      <c r="V616" s="50"/>
      <c r="W616" s="50"/>
      <c r="X616" s="50"/>
      <c r="Y616" s="50"/>
      <c r="Z616" s="50"/>
      <c r="AA616" s="50"/>
      <c r="AB616" s="50"/>
      <c r="AC616" s="50"/>
      <c r="AD616" s="50"/>
      <c r="AE616" s="50"/>
    </row>
    <row r="617" customFormat="false" ht="16.55" hidden="false" customHeight="true" outlineLevel="0" collapsed="false">
      <c r="A617" s="61" t="s">
        <v>329</v>
      </c>
      <c r="B617" s="63" t="n">
        <f aca="false">COUNTIFS(individuals!$F:$F,$A617,individuals!$AV:$AV,B$603)</f>
        <v>26</v>
      </c>
      <c r="C617" s="63" t="n">
        <f aca="false">COUNTIFS(individuals!$F:$F,$A617,individuals!$AV:$AV,C$603)</f>
        <v>1</v>
      </c>
      <c r="D617" s="64" t="n">
        <f aca="false">SUM(B617:C617)</f>
        <v>27</v>
      </c>
      <c r="K617" s="50"/>
      <c r="L617" s="50"/>
      <c r="M617" s="50"/>
      <c r="N617" s="50"/>
      <c r="O617" s="50"/>
      <c r="P617" s="50"/>
      <c r="Q617" s="50"/>
      <c r="R617" s="50"/>
      <c r="S617" s="50"/>
      <c r="T617" s="50"/>
      <c r="U617" s="50"/>
      <c r="V617" s="50"/>
      <c r="W617" s="50"/>
      <c r="X617" s="50"/>
      <c r="Y617" s="50"/>
      <c r="Z617" s="50"/>
      <c r="AA617" s="50"/>
      <c r="AB617" s="50"/>
      <c r="AC617" s="50"/>
      <c r="AD617" s="50"/>
      <c r="AE617" s="50"/>
    </row>
    <row r="618" customFormat="false" ht="16.55" hidden="false" customHeight="true" outlineLevel="0" collapsed="false">
      <c r="A618" s="61" t="s">
        <v>679</v>
      </c>
      <c r="B618" s="63" t="n">
        <f aca="false">COUNTIFS(individuals!$F:$F,$A618,individuals!$AV:$AV,B$603)</f>
        <v>8</v>
      </c>
      <c r="C618" s="63" t="n">
        <f aca="false">COUNTIFS(individuals!$F:$F,$A618,individuals!$AV:$AV,C$603)</f>
        <v>0</v>
      </c>
      <c r="D618" s="64" t="n">
        <f aca="false">SUM(B618:C618)</f>
        <v>8</v>
      </c>
      <c r="K618" s="50"/>
      <c r="L618" s="50"/>
      <c r="M618" s="50"/>
      <c r="N618" s="50"/>
      <c r="O618" s="50"/>
      <c r="P618" s="50"/>
      <c r="Q618" s="50"/>
      <c r="R618" s="50"/>
      <c r="S618" s="50"/>
      <c r="T618" s="50"/>
      <c r="U618" s="50"/>
      <c r="V618" s="50"/>
      <c r="W618" s="50"/>
      <c r="X618" s="50"/>
      <c r="Y618" s="50"/>
      <c r="Z618" s="50"/>
      <c r="AA618" s="50"/>
      <c r="AB618" s="50"/>
      <c r="AC618" s="50"/>
      <c r="AD618" s="50"/>
      <c r="AE618" s="50"/>
    </row>
    <row r="619" customFormat="false" ht="16.55" hidden="false" customHeight="true" outlineLevel="0" collapsed="false">
      <c r="A619" s="61" t="s">
        <v>152</v>
      </c>
      <c r="B619" s="63" t="n">
        <f aca="false">COUNTIFS(individuals!$F:$F,$A619,individuals!$AV:$AV,B$603)</f>
        <v>25</v>
      </c>
      <c r="C619" s="63" t="n">
        <f aca="false">COUNTIFS(individuals!$F:$F,$A619,individuals!$AV:$AV,C$603)</f>
        <v>0</v>
      </c>
      <c r="D619" s="64" t="n">
        <f aca="false">SUM(B619:C619)</f>
        <v>25</v>
      </c>
      <c r="K619" s="50"/>
      <c r="L619" s="50"/>
      <c r="M619" s="50"/>
      <c r="N619" s="50"/>
      <c r="O619" s="50"/>
      <c r="P619" s="50"/>
      <c r="Q619" s="50"/>
      <c r="R619" s="50"/>
      <c r="S619" s="50"/>
      <c r="T619" s="50"/>
      <c r="U619" s="50"/>
      <c r="V619" s="50"/>
      <c r="W619" s="50"/>
      <c r="X619" s="50"/>
      <c r="Y619" s="50"/>
      <c r="Z619" s="50"/>
      <c r="AA619" s="50"/>
      <c r="AB619" s="50"/>
      <c r="AC619" s="50"/>
      <c r="AD619" s="50"/>
      <c r="AE619" s="50"/>
    </row>
    <row r="620" customFormat="false" ht="16.55" hidden="false" customHeight="true" outlineLevel="0" collapsed="false">
      <c r="A620" s="61" t="s">
        <v>246</v>
      </c>
      <c r="B620" s="63" t="n">
        <f aca="false">COUNTIFS(individuals!$F:$F,$A620,individuals!$AV:$AV,B$603)</f>
        <v>9</v>
      </c>
      <c r="C620" s="63" t="n">
        <f aca="false">COUNTIFS(individuals!$F:$F,$A620,individuals!$AV:$AV,C$603)</f>
        <v>0</v>
      </c>
      <c r="D620" s="64" t="n">
        <f aca="false">SUM(B620:C620)</f>
        <v>9</v>
      </c>
      <c r="K620" s="50"/>
      <c r="L620" s="50"/>
      <c r="M620" s="50"/>
      <c r="N620" s="50"/>
      <c r="O620" s="50"/>
      <c r="P620" s="50"/>
      <c r="Q620" s="50"/>
      <c r="R620" s="50"/>
      <c r="S620" s="50"/>
      <c r="T620" s="50"/>
      <c r="U620" s="50"/>
      <c r="V620" s="50"/>
      <c r="W620" s="50"/>
      <c r="X620" s="50"/>
      <c r="Y620" s="50"/>
      <c r="Z620" s="50"/>
      <c r="AA620" s="50"/>
      <c r="AB620" s="50"/>
      <c r="AC620" s="50"/>
      <c r="AD620" s="50"/>
      <c r="AE620" s="50"/>
    </row>
    <row r="621" customFormat="false" ht="16.55" hidden="false" customHeight="true" outlineLevel="0" collapsed="false">
      <c r="A621" s="61" t="s">
        <v>308</v>
      </c>
      <c r="B621" s="63" t="n">
        <f aca="false">COUNTIFS(individuals!$F:$F,$A621,individuals!$AV:$AV,B$603)</f>
        <v>5</v>
      </c>
      <c r="C621" s="63" t="n">
        <f aca="false">COUNTIFS(individuals!$F:$F,$A621,individuals!$AV:$AV,C$603)</f>
        <v>0</v>
      </c>
      <c r="D621" s="64" t="n">
        <f aca="false">SUM(B621:C621)</f>
        <v>5</v>
      </c>
      <c r="K621" s="50"/>
      <c r="L621" s="50"/>
      <c r="M621" s="50"/>
      <c r="N621" s="50"/>
      <c r="O621" s="50"/>
      <c r="P621" s="50"/>
      <c r="Q621" s="50"/>
      <c r="R621" s="50"/>
      <c r="S621" s="50"/>
      <c r="T621" s="50"/>
      <c r="U621" s="50"/>
      <c r="V621" s="50"/>
      <c r="W621" s="50"/>
      <c r="X621" s="50"/>
      <c r="Y621" s="50"/>
      <c r="Z621" s="50"/>
      <c r="AA621" s="50"/>
      <c r="AB621" s="50"/>
      <c r="AC621" s="50"/>
      <c r="AD621" s="50"/>
      <c r="AE621" s="50"/>
    </row>
    <row r="622" customFormat="false" ht="16.55" hidden="false" customHeight="true" outlineLevel="0" collapsed="false">
      <c r="A622" s="61" t="s">
        <v>1158</v>
      </c>
      <c r="B622" s="63" t="n">
        <f aca="false">COUNTIFS(individuals!$F:$F,$A622,individuals!$AV:$AV,B$603)</f>
        <v>10</v>
      </c>
      <c r="C622" s="63" t="n">
        <f aca="false">COUNTIFS(individuals!$F:$F,$A622,individuals!$AV:$AV,C$603)</f>
        <v>0</v>
      </c>
      <c r="D622" s="64" t="n">
        <f aca="false">SUM(B622:C622)</f>
        <v>10</v>
      </c>
      <c r="K622" s="50"/>
      <c r="L622" s="50"/>
      <c r="M622" s="50"/>
      <c r="N622" s="50"/>
      <c r="O622" s="50"/>
      <c r="P622" s="50"/>
      <c r="Q622" s="50"/>
      <c r="R622" s="50"/>
      <c r="S622" s="50"/>
      <c r="T622" s="50"/>
      <c r="U622" s="50"/>
      <c r="V622" s="50"/>
      <c r="W622" s="50"/>
      <c r="X622" s="50"/>
      <c r="Y622" s="50"/>
      <c r="Z622" s="50"/>
      <c r="AA622" s="50"/>
      <c r="AB622" s="50"/>
      <c r="AC622" s="50"/>
      <c r="AD622" s="50"/>
      <c r="AE622" s="50"/>
    </row>
    <row r="623" customFormat="false" ht="16.55" hidden="false" customHeight="true" outlineLevel="0" collapsed="false">
      <c r="A623" s="61" t="s">
        <v>224</v>
      </c>
      <c r="B623" s="63" t="n">
        <f aca="false">COUNTIFS(individuals!$F:$F,$A623,individuals!$AV:$AV,B$603)</f>
        <v>16</v>
      </c>
      <c r="C623" s="63" t="n">
        <f aca="false">COUNTIFS(individuals!$F:$F,$A623,individuals!$AV:$AV,C$603)</f>
        <v>0</v>
      </c>
      <c r="D623" s="64" t="n">
        <f aca="false">SUM(B623:C623)</f>
        <v>16</v>
      </c>
      <c r="K623" s="50"/>
      <c r="L623" s="50"/>
      <c r="M623" s="50"/>
      <c r="N623" s="50"/>
      <c r="O623" s="50"/>
      <c r="P623" s="50"/>
      <c r="Q623" s="50"/>
      <c r="R623" s="50"/>
      <c r="S623" s="50"/>
      <c r="T623" s="50"/>
      <c r="U623" s="50"/>
      <c r="V623" s="50"/>
      <c r="W623" s="50"/>
      <c r="X623" s="50"/>
      <c r="Y623" s="50"/>
      <c r="Z623" s="50"/>
      <c r="AA623" s="50"/>
      <c r="AB623" s="50"/>
      <c r="AC623" s="50"/>
      <c r="AD623" s="50"/>
      <c r="AE623" s="50"/>
    </row>
    <row r="624" customFormat="false" ht="16.55" hidden="false" customHeight="true" outlineLevel="0" collapsed="false">
      <c r="A624" s="61" t="s">
        <v>601</v>
      </c>
      <c r="B624" s="63" t="n">
        <f aca="false">COUNTIFS(individuals!$F:$F,$A624,individuals!$AV:$AV,B$603)</f>
        <v>9</v>
      </c>
      <c r="C624" s="63" t="n">
        <f aca="false">COUNTIFS(individuals!$F:$F,$A624,individuals!$AV:$AV,C$603)</f>
        <v>0</v>
      </c>
      <c r="D624" s="64" t="n">
        <f aca="false">SUM(B624:C624)</f>
        <v>9</v>
      </c>
      <c r="K624" s="50"/>
      <c r="L624" s="50"/>
      <c r="M624" s="50"/>
      <c r="N624" s="50"/>
      <c r="O624" s="50"/>
      <c r="P624" s="50"/>
      <c r="Q624" s="50"/>
      <c r="R624" s="50"/>
      <c r="S624" s="50"/>
      <c r="T624" s="50"/>
      <c r="U624" s="50"/>
      <c r="V624" s="50"/>
      <c r="W624" s="50"/>
      <c r="X624" s="50"/>
      <c r="Y624" s="50"/>
      <c r="Z624" s="50"/>
      <c r="AA624" s="50"/>
      <c r="AB624" s="50"/>
      <c r="AC624" s="50"/>
      <c r="AD624" s="50"/>
      <c r="AE624" s="50"/>
    </row>
    <row r="625" customFormat="false" ht="16.55" hidden="false" customHeight="true" outlineLevel="0" collapsed="false">
      <c r="A625" s="61" t="s">
        <v>181</v>
      </c>
      <c r="B625" s="63" t="n">
        <f aca="false">COUNTIFS(individuals!$F:$F,$A625,individuals!$AV:$AV,B$603)</f>
        <v>10</v>
      </c>
      <c r="C625" s="63" t="n">
        <f aca="false">COUNTIFS(individuals!$F:$F,$A625,individuals!$AV:$AV,C$603)</f>
        <v>0</v>
      </c>
      <c r="D625" s="64" t="n">
        <f aca="false">SUM(B625:C625)</f>
        <v>10</v>
      </c>
      <c r="K625" s="50"/>
      <c r="L625" s="50"/>
      <c r="M625" s="50"/>
      <c r="N625" s="50"/>
      <c r="O625" s="50"/>
      <c r="P625" s="50"/>
      <c r="Q625" s="50"/>
      <c r="R625" s="50"/>
      <c r="S625" s="50"/>
      <c r="T625" s="50"/>
      <c r="U625" s="50"/>
      <c r="V625" s="50"/>
      <c r="W625" s="50"/>
      <c r="X625" s="50"/>
      <c r="Y625" s="50"/>
      <c r="Z625" s="50"/>
      <c r="AA625" s="50"/>
      <c r="AB625" s="50"/>
      <c r="AC625" s="50"/>
      <c r="AD625" s="50"/>
      <c r="AE625" s="50"/>
    </row>
    <row r="626" customFormat="false" ht="16.55" hidden="false" customHeight="true" outlineLevel="0" collapsed="false">
      <c r="A626" s="61" t="s">
        <v>2995</v>
      </c>
      <c r="B626" s="64" t="n">
        <f aca="false">SUM(B604:B625)</f>
        <v>367</v>
      </c>
      <c r="C626" s="64" t="n">
        <f aca="false">SUM(C604:C625)</f>
        <v>4</v>
      </c>
      <c r="D626" s="64" t="n">
        <f aca="false">SUM(B626:C626)</f>
        <v>371</v>
      </c>
      <c r="K626" s="50"/>
      <c r="L626" s="50"/>
      <c r="M626" s="50"/>
      <c r="N626" s="50"/>
      <c r="O626" s="50"/>
      <c r="P626" s="50"/>
      <c r="Q626" s="50"/>
      <c r="R626" s="50"/>
      <c r="S626" s="50"/>
      <c r="T626" s="50"/>
      <c r="U626" s="50"/>
      <c r="V626" s="50"/>
      <c r="W626" s="50"/>
      <c r="X626" s="50"/>
      <c r="Y626" s="50"/>
      <c r="Z626" s="50"/>
      <c r="AA626" s="50"/>
      <c r="AB626" s="50"/>
      <c r="AC626" s="50"/>
      <c r="AD626" s="50"/>
      <c r="AE626" s="50"/>
    </row>
    <row r="627" customFormat="false" ht="16.55" hidden="false" customHeight="true" outlineLevel="0" collapsed="false">
      <c r="K627" s="50"/>
      <c r="L627" s="50"/>
      <c r="M627" s="50"/>
      <c r="N627" s="50"/>
      <c r="O627" s="50"/>
      <c r="P627" s="50"/>
      <c r="Q627" s="50"/>
      <c r="R627" s="50"/>
      <c r="S627" s="50"/>
      <c r="T627" s="50"/>
      <c r="U627" s="50"/>
      <c r="V627" s="50"/>
      <c r="W627" s="50"/>
      <c r="X627" s="50"/>
      <c r="Y627" s="50"/>
      <c r="Z627" s="50"/>
      <c r="AA627" s="50"/>
      <c r="AB627" s="50"/>
      <c r="AC627" s="50"/>
      <c r="AD627" s="50"/>
      <c r="AE627" s="50"/>
    </row>
    <row r="628" customFormat="false" ht="16.55" hidden="false" customHeight="true" outlineLevel="0" collapsed="false">
      <c r="K628" s="50"/>
      <c r="L628" s="50"/>
      <c r="M628" s="50"/>
      <c r="N628" s="50"/>
      <c r="O628" s="50"/>
      <c r="P628" s="50"/>
      <c r="Q628" s="50"/>
      <c r="R628" s="50"/>
      <c r="S628" s="50"/>
      <c r="T628" s="50"/>
      <c r="U628" s="50"/>
      <c r="V628" s="50"/>
      <c r="W628" s="50"/>
      <c r="X628" s="50"/>
      <c r="Y628" s="50"/>
      <c r="Z628" s="50"/>
      <c r="AA628" s="50"/>
      <c r="AB628" s="50"/>
      <c r="AC628" s="50"/>
      <c r="AD628" s="50"/>
      <c r="AE628" s="50"/>
    </row>
    <row r="629" customFormat="false" ht="16.55" hidden="false" customHeight="true" outlineLevel="0" collapsed="false">
      <c r="K629" s="50"/>
      <c r="L629" s="50"/>
      <c r="M629" s="50"/>
      <c r="N629" s="50"/>
      <c r="O629" s="50"/>
      <c r="P629" s="50"/>
      <c r="Q629" s="50"/>
      <c r="R629" s="50"/>
      <c r="S629" s="50"/>
      <c r="T629" s="50"/>
      <c r="U629" s="50"/>
      <c r="V629" s="50"/>
      <c r="W629" s="50"/>
      <c r="X629" s="50"/>
      <c r="Y629" s="50"/>
      <c r="Z629" s="50"/>
      <c r="AA629" s="50"/>
      <c r="AB629" s="50"/>
      <c r="AC629" s="50"/>
      <c r="AD629" s="50"/>
      <c r="AE629" s="50"/>
    </row>
    <row r="630" customFormat="false" ht="16.55" hidden="false" customHeight="true" outlineLevel="0" collapsed="false">
      <c r="A630" s="49" t="s">
        <v>2993</v>
      </c>
      <c r="B630" s="49"/>
      <c r="C630" s="49"/>
      <c r="D630" s="49"/>
      <c r="E630" s="49"/>
      <c r="F630" s="49"/>
      <c r="G630" s="49"/>
      <c r="H630" s="68"/>
      <c r="I630" s="68"/>
      <c r="J630" s="68"/>
      <c r="K630" s="68"/>
      <c r="L630" s="68"/>
      <c r="M630" s="50"/>
      <c r="N630" s="50"/>
      <c r="O630" s="50"/>
      <c r="P630" s="50"/>
      <c r="Q630" s="50"/>
      <c r="R630" s="50"/>
      <c r="S630" s="50"/>
      <c r="T630" s="50"/>
      <c r="U630" s="50"/>
      <c r="V630" s="50"/>
      <c r="W630" s="50"/>
      <c r="X630" s="50"/>
      <c r="Y630" s="50"/>
      <c r="Z630" s="50"/>
      <c r="AA630" s="50"/>
      <c r="AB630" s="50"/>
      <c r="AC630" s="50"/>
      <c r="AD630" s="50"/>
      <c r="AE630" s="50"/>
    </row>
    <row r="631" customFormat="false" ht="16.55" hidden="false" customHeight="true" outlineLevel="0" collapsed="false">
      <c r="A631" s="51" t="s">
        <v>3037</v>
      </c>
      <c r="B631" s="51"/>
      <c r="C631" s="51"/>
      <c r="D631" s="51"/>
      <c r="E631" s="51"/>
      <c r="F631" s="51"/>
      <c r="G631" s="51"/>
      <c r="K631" s="50"/>
      <c r="L631" s="50"/>
      <c r="M631" s="50"/>
      <c r="N631" s="50"/>
      <c r="O631" s="50"/>
      <c r="P631" s="50"/>
      <c r="Q631" s="50"/>
      <c r="R631" s="50"/>
      <c r="S631" s="50"/>
      <c r="T631" s="50"/>
      <c r="U631" s="50"/>
      <c r="V631" s="50"/>
      <c r="W631" s="50"/>
      <c r="X631" s="50"/>
      <c r="Y631" s="50"/>
      <c r="Z631" s="50"/>
      <c r="AA631" s="50"/>
      <c r="AB631" s="50"/>
      <c r="AC631" s="50"/>
      <c r="AD631" s="50"/>
      <c r="AE631" s="50"/>
    </row>
    <row r="632" customFormat="false" ht="16.55" hidden="false" customHeight="true" outlineLevel="0" collapsed="false">
      <c r="A632" s="75" t="s">
        <v>25</v>
      </c>
      <c r="B632" s="52" t="s">
        <v>70</v>
      </c>
      <c r="C632" s="52" t="s">
        <v>73</v>
      </c>
      <c r="D632" s="52" t="s">
        <v>1199</v>
      </c>
      <c r="E632" s="52" t="s">
        <v>186</v>
      </c>
      <c r="F632" s="52" t="s">
        <v>116</v>
      </c>
      <c r="G632" s="52" t="s">
        <v>2995</v>
      </c>
      <c r="K632" s="50"/>
      <c r="L632" s="50"/>
      <c r="M632" s="50"/>
      <c r="N632" s="50"/>
      <c r="O632" s="50"/>
      <c r="P632" s="50"/>
      <c r="Q632" s="50"/>
      <c r="R632" s="50"/>
      <c r="S632" s="50"/>
      <c r="T632" s="50"/>
      <c r="U632" s="50"/>
      <c r="V632" s="50"/>
      <c r="W632" s="50"/>
      <c r="X632" s="50"/>
      <c r="Y632" s="50"/>
      <c r="Z632" s="50"/>
      <c r="AA632" s="50"/>
      <c r="AB632" s="50"/>
      <c r="AC632" s="50"/>
      <c r="AD632" s="50"/>
      <c r="AE632" s="50"/>
    </row>
    <row r="633" customFormat="false" ht="16.55" hidden="false" customHeight="true" outlineLevel="0" collapsed="false">
      <c r="A633" s="52" t="s">
        <v>218</v>
      </c>
      <c r="B633" s="53" t="n">
        <f aca="false">COUNTIFS(individuals!$J:$J,$A633,individuals!$P:$P,B$632)</f>
        <v>10</v>
      </c>
      <c r="C633" s="53" t="n">
        <f aca="false">COUNTIFS(individuals!$J:$J,$A633,individuals!$P:$P,C$632)</f>
        <v>0</v>
      </c>
      <c r="D633" s="53" t="n">
        <f aca="false">COUNTIFS(individuals!$J:$J,$A633,individuals!$P:$P,D$632)</f>
        <v>1</v>
      </c>
      <c r="E633" s="53" t="n">
        <f aca="false">COUNTIFS(individuals!$J:$J,$A633,individuals!$P:$P,E$632)</f>
        <v>3</v>
      </c>
      <c r="F633" s="53" t="n">
        <f aca="false">COUNTIFS(individuals!$J:$J,$A633,individuals!$P:$P,F$632)</f>
        <v>0</v>
      </c>
      <c r="G633" s="54" t="n">
        <f aca="false">SUM(B633:F633)</f>
        <v>14</v>
      </c>
      <c r="K633" s="50"/>
      <c r="L633" s="50"/>
      <c r="M633" s="50"/>
      <c r="N633" s="50"/>
      <c r="O633" s="50"/>
      <c r="P633" s="50"/>
      <c r="Q633" s="50"/>
      <c r="R633" s="50"/>
      <c r="S633" s="50"/>
      <c r="T633" s="50"/>
      <c r="U633" s="50"/>
      <c r="V633" s="50"/>
      <c r="W633" s="50"/>
      <c r="X633" s="50"/>
      <c r="Y633" s="50"/>
      <c r="Z633" s="50"/>
      <c r="AA633" s="50"/>
      <c r="AB633" s="50"/>
      <c r="AC633" s="50"/>
      <c r="AD633" s="50"/>
      <c r="AE633" s="50"/>
    </row>
    <row r="634" customFormat="false" ht="16.55" hidden="false" customHeight="true" outlineLevel="0" collapsed="false">
      <c r="A634" s="52" t="s">
        <v>95</v>
      </c>
      <c r="B634" s="53" t="n">
        <f aca="false">COUNTIFS(individuals!$J:$J,$A634,individuals!$P:$P,B$632)</f>
        <v>236</v>
      </c>
      <c r="C634" s="53" t="n">
        <f aca="false">COUNTIFS(individuals!$J:$J,$A634,individuals!$P:$P,C$632)</f>
        <v>3</v>
      </c>
      <c r="D634" s="53" t="n">
        <f aca="false">COUNTIFS(individuals!$J:$J,$A634,individuals!$P:$P,D$632)</f>
        <v>7</v>
      </c>
      <c r="E634" s="53" t="n">
        <f aca="false">COUNTIFS(individuals!$J:$J,$A634,individuals!$P:$P,E$632)</f>
        <v>17</v>
      </c>
      <c r="F634" s="53" t="n">
        <f aca="false">COUNTIFS(individuals!$J:$J,$A634,individuals!$P:$P,F$632)</f>
        <v>6</v>
      </c>
      <c r="G634" s="54" t="n">
        <f aca="false">SUM(B634:F634)</f>
        <v>269</v>
      </c>
      <c r="K634" s="50"/>
      <c r="L634" s="50"/>
      <c r="M634" s="50"/>
      <c r="N634" s="50"/>
      <c r="O634" s="50"/>
      <c r="P634" s="50"/>
      <c r="Q634" s="50"/>
      <c r="R634" s="50"/>
      <c r="S634" s="50"/>
      <c r="T634" s="50"/>
      <c r="U634" s="50"/>
      <c r="V634" s="50"/>
      <c r="W634" s="50"/>
      <c r="X634" s="50"/>
      <c r="Y634" s="50"/>
      <c r="Z634" s="50"/>
      <c r="AA634" s="50"/>
      <c r="AB634" s="50"/>
      <c r="AC634" s="50"/>
      <c r="AD634" s="50"/>
      <c r="AE634" s="50"/>
    </row>
    <row r="635" customFormat="false" ht="16.55" hidden="false" customHeight="true" outlineLevel="0" collapsed="false">
      <c r="A635" s="52" t="s">
        <v>65</v>
      </c>
      <c r="B635" s="53" t="n">
        <f aca="false">COUNTIFS(individuals!$J:$J,$A635,individuals!$P:$P,B$632)</f>
        <v>37</v>
      </c>
      <c r="C635" s="53" t="n">
        <f aca="false">COUNTIFS(individuals!$J:$J,$A635,individuals!$P:$P,C$632)</f>
        <v>2</v>
      </c>
      <c r="D635" s="53" t="n">
        <f aca="false">COUNTIFS(individuals!$J:$J,$A635,individuals!$P:$P,D$632)</f>
        <v>0</v>
      </c>
      <c r="E635" s="53" t="n">
        <f aca="false">COUNTIFS(individuals!$J:$J,$A635,individuals!$P:$P,E$632)</f>
        <v>4</v>
      </c>
      <c r="F635" s="53" t="n">
        <f aca="false">COUNTIFS(individuals!$J:$J,$A635,individuals!$P:$P,F$632)</f>
        <v>0</v>
      </c>
      <c r="G635" s="54" t="n">
        <f aca="false">SUM(B635:F635)</f>
        <v>43</v>
      </c>
      <c r="K635" s="50"/>
      <c r="L635" s="50"/>
      <c r="M635" s="50"/>
      <c r="N635" s="50"/>
      <c r="O635" s="50"/>
      <c r="P635" s="50"/>
      <c r="Q635" s="50"/>
      <c r="R635" s="50"/>
      <c r="S635" s="50"/>
      <c r="T635" s="50"/>
      <c r="U635" s="50"/>
      <c r="V635" s="50"/>
      <c r="W635" s="50"/>
      <c r="X635" s="50"/>
      <c r="Y635" s="50"/>
      <c r="Z635" s="50"/>
      <c r="AA635" s="50"/>
      <c r="AB635" s="50"/>
      <c r="AC635" s="50"/>
      <c r="AD635" s="50"/>
      <c r="AE635" s="50"/>
    </row>
    <row r="636" customFormat="false" ht="16.55" hidden="false" customHeight="true" outlineLevel="0" collapsed="false">
      <c r="A636" s="52" t="s">
        <v>2092</v>
      </c>
      <c r="B636" s="53" t="n">
        <f aca="false">COUNTIFS(individuals!$J:$J,$A636,individuals!$P:$P,B$632)</f>
        <v>6</v>
      </c>
      <c r="C636" s="53" t="n">
        <f aca="false">COUNTIFS(individuals!$J:$J,$A636,individuals!$P:$P,C$632)</f>
        <v>0</v>
      </c>
      <c r="D636" s="53" t="n">
        <f aca="false">COUNTIFS(individuals!$J:$J,$A636,individuals!$P:$P,D$632)</f>
        <v>0</v>
      </c>
      <c r="E636" s="53" t="n">
        <f aca="false">COUNTIFS(individuals!$J:$J,$A636,individuals!$P:$P,E$632)</f>
        <v>0</v>
      </c>
      <c r="F636" s="53" t="n">
        <f aca="false">COUNTIFS(individuals!$J:$J,$A636,individuals!$P:$P,F$632)</f>
        <v>0</v>
      </c>
      <c r="G636" s="54" t="n">
        <f aca="false">SUM(B636:F636)</f>
        <v>6</v>
      </c>
      <c r="K636" s="50"/>
      <c r="L636" s="50"/>
      <c r="M636" s="50"/>
      <c r="N636" s="50"/>
      <c r="O636" s="50"/>
      <c r="P636" s="50"/>
      <c r="Q636" s="50"/>
      <c r="R636" s="50"/>
      <c r="S636" s="50"/>
      <c r="T636" s="50"/>
      <c r="U636" s="50"/>
      <c r="V636" s="50"/>
      <c r="W636" s="50"/>
      <c r="X636" s="50"/>
      <c r="Y636" s="50"/>
      <c r="Z636" s="50"/>
      <c r="AA636" s="50"/>
      <c r="AB636" s="50"/>
      <c r="AC636" s="50"/>
      <c r="AD636" s="50"/>
      <c r="AE636" s="50"/>
    </row>
    <row r="637" customFormat="false" ht="16.55" hidden="false" customHeight="true" outlineLevel="0" collapsed="false">
      <c r="A637" s="52" t="s">
        <v>170</v>
      </c>
      <c r="B637" s="53" t="n">
        <f aca="false">COUNTIFS(individuals!$J:$J,$A637,individuals!$P:$P,B$632)</f>
        <v>25</v>
      </c>
      <c r="C637" s="53" t="n">
        <f aca="false">COUNTIFS(individuals!$J:$J,$A637,individuals!$P:$P,C$632)</f>
        <v>1</v>
      </c>
      <c r="D637" s="53" t="n">
        <f aca="false">COUNTIFS(individuals!$J:$J,$A637,individuals!$P:$P,D$632)</f>
        <v>0</v>
      </c>
      <c r="E637" s="53" t="n">
        <f aca="false">COUNTIFS(individuals!$J:$J,$A637,individuals!$P:$P,E$632)</f>
        <v>0</v>
      </c>
      <c r="F637" s="53" t="n">
        <f aca="false">COUNTIFS(individuals!$J:$J,$A637,individuals!$P:$P,F$632)</f>
        <v>0</v>
      </c>
      <c r="G637" s="54" t="n">
        <f aca="false">SUM(B637:F637)</f>
        <v>26</v>
      </c>
      <c r="K637" s="50"/>
      <c r="L637" s="50"/>
      <c r="M637" s="50"/>
      <c r="N637" s="50"/>
      <c r="O637" s="50"/>
      <c r="P637" s="50"/>
      <c r="Q637" s="50"/>
      <c r="R637" s="50"/>
      <c r="S637" s="50"/>
      <c r="T637" s="50"/>
      <c r="U637" s="50"/>
      <c r="V637" s="50"/>
      <c r="W637" s="50"/>
      <c r="X637" s="50"/>
      <c r="Y637" s="50"/>
      <c r="Z637" s="50"/>
      <c r="AA637" s="50"/>
      <c r="AB637" s="50"/>
      <c r="AC637" s="50"/>
      <c r="AD637" s="50"/>
      <c r="AE637" s="50"/>
    </row>
    <row r="638" customFormat="false" ht="16.55" hidden="false" customHeight="true" outlineLevel="0" collapsed="false">
      <c r="A638" s="52" t="s">
        <v>282</v>
      </c>
      <c r="B638" s="53" t="n">
        <f aca="false">COUNTIFS(individuals!$J:$J,$A638,individuals!$P:$P,B$632)</f>
        <v>10</v>
      </c>
      <c r="C638" s="53" t="n">
        <f aca="false">COUNTIFS(individuals!$J:$J,$A638,individuals!$P:$P,C$632)</f>
        <v>1</v>
      </c>
      <c r="D638" s="53" t="n">
        <f aca="false">COUNTIFS(individuals!$J:$J,$A638,individuals!$P:$P,D$632)</f>
        <v>0</v>
      </c>
      <c r="E638" s="53" t="n">
        <f aca="false">COUNTIFS(individuals!$J:$J,$A638,individuals!$P:$P,E$632)</f>
        <v>2</v>
      </c>
      <c r="F638" s="53" t="n">
        <f aca="false">COUNTIFS(individuals!$J:$J,$A638,individuals!$P:$P,F$632)</f>
        <v>0</v>
      </c>
      <c r="G638" s="54" t="n">
        <f aca="false">SUM(B638:F638)</f>
        <v>13</v>
      </c>
      <c r="K638" s="50"/>
      <c r="L638" s="50"/>
      <c r="M638" s="50"/>
      <c r="N638" s="50"/>
      <c r="O638" s="50"/>
      <c r="P638" s="50"/>
      <c r="Q638" s="50"/>
      <c r="R638" s="50"/>
      <c r="S638" s="50"/>
      <c r="T638" s="50"/>
      <c r="U638" s="50"/>
      <c r="V638" s="50"/>
      <c r="W638" s="50"/>
      <c r="X638" s="50"/>
      <c r="Y638" s="50"/>
      <c r="Z638" s="50"/>
      <c r="AA638" s="50"/>
      <c r="AB638" s="50"/>
      <c r="AC638" s="50"/>
      <c r="AD638" s="50"/>
      <c r="AE638" s="50"/>
    </row>
    <row r="639" customFormat="false" ht="16.55" hidden="false" customHeight="true" outlineLevel="0" collapsed="false">
      <c r="A639" s="52" t="s">
        <v>2995</v>
      </c>
      <c r="B639" s="54" t="n">
        <f aca="false">SUM(B633:B638)</f>
        <v>324</v>
      </c>
      <c r="C639" s="54" t="n">
        <f aca="false">SUM(C633:C638)</f>
        <v>7</v>
      </c>
      <c r="D639" s="54" t="n">
        <f aca="false">SUM(D633:D638)</f>
        <v>8</v>
      </c>
      <c r="E639" s="54" t="n">
        <f aca="false">SUM(E633:E638)</f>
        <v>26</v>
      </c>
      <c r="F639" s="54" t="n">
        <f aca="false">SUM(F633:F638)</f>
        <v>6</v>
      </c>
      <c r="G639" s="54" t="n">
        <f aca="false">SUM(B639:F639)</f>
        <v>371</v>
      </c>
      <c r="K639" s="50"/>
      <c r="L639" s="50"/>
      <c r="M639" s="50"/>
      <c r="N639" s="50"/>
      <c r="O639" s="50"/>
      <c r="P639" s="50"/>
      <c r="Q639" s="50"/>
      <c r="R639" s="50"/>
      <c r="S639" s="50"/>
      <c r="T639" s="50"/>
      <c r="U639" s="50"/>
      <c r="V639" s="50"/>
      <c r="W639" s="50"/>
      <c r="X639" s="50"/>
      <c r="Y639" s="50"/>
      <c r="Z639" s="50"/>
      <c r="AA639" s="50"/>
      <c r="AB639" s="50"/>
      <c r="AC639" s="50"/>
      <c r="AD639" s="50"/>
      <c r="AE639" s="50"/>
    </row>
    <row r="640" customFormat="false" ht="16.55" hidden="false" customHeight="true" outlineLevel="0" collapsed="false">
      <c r="A640" s="50"/>
      <c r="F640" s="50"/>
      <c r="G640" s="50"/>
      <c r="K640" s="50"/>
      <c r="L640" s="50"/>
      <c r="M640" s="50"/>
      <c r="N640" s="50"/>
      <c r="O640" s="50"/>
      <c r="P640" s="50"/>
      <c r="Q640" s="50"/>
      <c r="R640" s="50"/>
      <c r="S640" s="50"/>
      <c r="T640" s="50"/>
      <c r="U640" s="50"/>
      <c r="V640" s="50"/>
      <c r="W640" s="50"/>
      <c r="X640" s="50"/>
      <c r="Y640" s="50"/>
      <c r="Z640" s="50"/>
      <c r="AA640" s="50"/>
      <c r="AB640" s="50"/>
      <c r="AC640" s="50"/>
      <c r="AD640" s="50"/>
      <c r="AE640" s="50"/>
    </row>
    <row r="641" customFormat="false" ht="16.55" hidden="false" customHeight="true" outlineLevel="0" collapsed="false">
      <c r="A641" s="50"/>
      <c r="F641" s="50"/>
      <c r="G641" s="50"/>
      <c r="K641" s="50"/>
      <c r="L641" s="50"/>
      <c r="M641" s="50"/>
      <c r="N641" s="50"/>
      <c r="O641" s="50"/>
      <c r="P641" s="50"/>
      <c r="Q641" s="50"/>
      <c r="R641" s="50"/>
      <c r="S641" s="50"/>
      <c r="T641" s="50"/>
      <c r="U641" s="50"/>
      <c r="V641" s="50"/>
      <c r="W641" s="50"/>
      <c r="X641" s="50"/>
      <c r="Y641" s="50"/>
      <c r="Z641" s="50"/>
      <c r="AA641" s="50"/>
      <c r="AB641" s="50"/>
      <c r="AC641" s="50"/>
      <c r="AD641" s="50"/>
      <c r="AE641" s="50"/>
    </row>
    <row r="642" customFormat="false" ht="29.1" hidden="false" customHeight="true" outlineLevel="0" collapsed="false">
      <c r="A642" s="49" t="s">
        <v>2993</v>
      </c>
      <c r="B642" s="49"/>
      <c r="C642" s="68"/>
      <c r="D642" s="68"/>
      <c r="E642" s="68"/>
      <c r="F642" s="68"/>
      <c r="G642" s="68"/>
      <c r="H642" s="68"/>
      <c r="I642" s="68"/>
      <c r="J642" s="68"/>
      <c r="K642" s="68"/>
      <c r="L642" s="68"/>
      <c r="M642" s="50"/>
      <c r="N642" s="50"/>
      <c r="O642" s="50"/>
      <c r="P642" s="50"/>
      <c r="Q642" s="50"/>
      <c r="R642" s="50"/>
      <c r="S642" s="50"/>
      <c r="T642" s="50"/>
      <c r="U642" s="50"/>
      <c r="V642" s="50"/>
      <c r="W642" s="50"/>
      <c r="X642" s="50"/>
      <c r="Y642" s="50"/>
      <c r="Z642" s="50"/>
      <c r="AA642" s="50"/>
      <c r="AB642" s="50"/>
      <c r="AC642" s="50"/>
      <c r="AD642" s="50"/>
      <c r="AE642" s="50"/>
    </row>
    <row r="643" customFormat="false" ht="16.55" hidden="false" customHeight="true" outlineLevel="0" collapsed="false">
      <c r="A643" s="51" t="s">
        <v>3038</v>
      </c>
      <c r="B643" s="51"/>
      <c r="F643" s="50"/>
      <c r="G643" s="50"/>
      <c r="K643" s="50"/>
      <c r="L643" s="50"/>
      <c r="M643" s="50"/>
      <c r="N643" s="50"/>
      <c r="O643" s="50"/>
      <c r="P643" s="50"/>
      <c r="Q643" s="50"/>
      <c r="R643" s="50"/>
      <c r="S643" s="50"/>
      <c r="T643" s="50"/>
      <c r="U643" s="50"/>
      <c r="V643" s="50"/>
      <c r="W643" s="50"/>
      <c r="X643" s="50"/>
      <c r="Y643" s="50"/>
      <c r="Z643" s="50"/>
      <c r="AA643" s="50"/>
      <c r="AB643" s="50"/>
      <c r="AC643" s="50"/>
      <c r="AD643" s="50"/>
      <c r="AE643" s="50"/>
    </row>
    <row r="644" customFormat="false" ht="16.55" hidden="false" customHeight="true" outlineLevel="0" collapsed="false">
      <c r="A644" s="76" t="s">
        <v>218</v>
      </c>
      <c r="B644" s="53" t="n">
        <f aca="false">COUNTIF(individuals!$J:$J,A644)</f>
        <v>14</v>
      </c>
      <c r="F644" s="50"/>
      <c r="G644" s="50"/>
      <c r="K644" s="50"/>
      <c r="L644" s="50"/>
      <c r="M644" s="50"/>
      <c r="N644" s="50"/>
      <c r="O644" s="50"/>
      <c r="P644" s="50"/>
      <c r="Q644" s="50"/>
      <c r="R644" s="50"/>
      <c r="S644" s="50"/>
      <c r="T644" s="50"/>
      <c r="U644" s="50"/>
      <c r="V644" s="50"/>
      <c r="W644" s="50"/>
      <c r="X644" s="50"/>
      <c r="Y644" s="50"/>
      <c r="Z644" s="50"/>
      <c r="AA644" s="50"/>
      <c r="AB644" s="50"/>
      <c r="AC644" s="50"/>
      <c r="AD644" s="50"/>
      <c r="AE644" s="50"/>
    </row>
    <row r="645" customFormat="false" ht="16.55" hidden="false" customHeight="true" outlineLevel="0" collapsed="false">
      <c r="A645" s="76" t="s">
        <v>95</v>
      </c>
      <c r="B645" s="53" t="n">
        <f aca="false">COUNTIF(individuals!$J:$J,A645)</f>
        <v>269</v>
      </c>
      <c r="F645" s="50"/>
      <c r="G645" s="50"/>
      <c r="K645" s="50"/>
      <c r="L645" s="50"/>
      <c r="M645" s="50"/>
      <c r="N645" s="50"/>
      <c r="O645" s="50"/>
      <c r="P645" s="50"/>
      <c r="Q645" s="50"/>
      <c r="R645" s="50"/>
      <c r="S645" s="50"/>
      <c r="T645" s="50"/>
      <c r="U645" s="50"/>
      <c r="V645" s="50"/>
      <c r="W645" s="50"/>
      <c r="X645" s="50"/>
      <c r="Y645" s="50"/>
      <c r="Z645" s="50"/>
      <c r="AA645" s="50"/>
      <c r="AB645" s="50"/>
      <c r="AC645" s="50"/>
      <c r="AD645" s="50"/>
      <c r="AE645" s="50"/>
    </row>
    <row r="646" customFormat="false" ht="16.55" hidden="false" customHeight="true" outlineLevel="0" collapsed="false">
      <c r="A646" s="76" t="s">
        <v>65</v>
      </c>
      <c r="B646" s="53" t="n">
        <f aca="false">COUNTIF(individuals!$J:$J,A646)</f>
        <v>43</v>
      </c>
      <c r="F646" s="50"/>
      <c r="G646" s="50"/>
      <c r="K646" s="50"/>
      <c r="L646" s="50"/>
      <c r="M646" s="50"/>
      <c r="N646" s="50"/>
      <c r="O646" s="50"/>
      <c r="P646" s="50"/>
      <c r="Q646" s="50"/>
      <c r="R646" s="50"/>
      <c r="S646" s="50"/>
      <c r="T646" s="50"/>
      <c r="U646" s="50"/>
      <c r="V646" s="50"/>
      <c r="W646" s="50"/>
      <c r="X646" s="50"/>
      <c r="Y646" s="50"/>
      <c r="Z646" s="50"/>
      <c r="AA646" s="50"/>
      <c r="AB646" s="50"/>
      <c r="AC646" s="50"/>
      <c r="AD646" s="50"/>
      <c r="AE646" s="50"/>
    </row>
    <row r="647" customFormat="false" ht="16.55" hidden="false" customHeight="true" outlineLevel="0" collapsed="false">
      <c r="A647" s="76" t="s">
        <v>2092</v>
      </c>
      <c r="B647" s="53" t="n">
        <f aca="false">COUNTIF(individuals!$J:$J,A647)</f>
        <v>6</v>
      </c>
      <c r="F647" s="50"/>
      <c r="G647" s="50"/>
      <c r="K647" s="50"/>
      <c r="L647" s="50"/>
      <c r="M647" s="50"/>
      <c r="N647" s="50"/>
      <c r="O647" s="50"/>
      <c r="P647" s="50"/>
      <c r="Q647" s="50"/>
      <c r="R647" s="50"/>
      <c r="S647" s="50"/>
      <c r="T647" s="50"/>
      <c r="U647" s="50"/>
      <c r="V647" s="50"/>
      <c r="W647" s="50"/>
      <c r="X647" s="50"/>
      <c r="Y647" s="50"/>
      <c r="Z647" s="50"/>
      <c r="AA647" s="50"/>
      <c r="AB647" s="50"/>
      <c r="AC647" s="50"/>
      <c r="AD647" s="50"/>
      <c r="AE647" s="50"/>
    </row>
    <row r="648" customFormat="false" ht="16.55" hidden="false" customHeight="true" outlineLevel="0" collapsed="false">
      <c r="A648" s="76" t="s">
        <v>170</v>
      </c>
      <c r="B648" s="53" t="n">
        <f aca="false">COUNTIF(individuals!$J:$J,A648)</f>
        <v>26</v>
      </c>
      <c r="F648" s="50"/>
      <c r="G648" s="50"/>
      <c r="K648" s="50"/>
      <c r="L648" s="50"/>
      <c r="M648" s="50"/>
      <c r="N648" s="50"/>
      <c r="O648" s="50"/>
      <c r="P648" s="50"/>
      <c r="Q648" s="50"/>
      <c r="R648" s="50"/>
      <c r="S648" s="50"/>
      <c r="T648" s="50"/>
      <c r="U648" s="50"/>
      <c r="V648" s="50"/>
      <c r="W648" s="50"/>
      <c r="X648" s="50"/>
      <c r="Y648" s="50"/>
      <c r="Z648" s="50"/>
      <c r="AA648" s="50"/>
      <c r="AB648" s="50"/>
      <c r="AC648" s="50"/>
      <c r="AD648" s="50"/>
      <c r="AE648" s="50"/>
    </row>
    <row r="649" customFormat="false" ht="16.55" hidden="false" customHeight="true" outlineLevel="0" collapsed="false">
      <c r="A649" s="76" t="s">
        <v>282</v>
      </c>
      <c r="B649" s="53" t="n">
        <f aca="false">COUNTIF(individuals!$J:$J,A649)</f>
        <v>13</v>
      </c>
      <c r="F649" s="50"/>
      <c r="G649" s="50"/>
      <c r="K649" s="50"/>
      <c r="L649" s="50"/>
      <c r="M649" s="50"/>
      <c r="N649" s="50"/>
      <c r="O649" s="50"/>
      <c r="P649" s="50"/>
      <c r="Q649" s="50"/>
      <c r="R649" s="50"/>
      <c r="S649" s="50"/>
      <c r="T649" s="50"/>
      <c r="U649" s="50"/>
      <c r="V649" s="50"/>
      <c r="W649" s="50"/>
      <c r="X649" s="50"/>
      <c r="Y649" s="50"/>
      <c r="Z649" s="50"/>
      <c r="AA649" s="50"/>
      <c r="AB649" s="50"/>
      <c r="AC649" s="50"/>
      <c r="AD649" s="50"/>
      <c r="AE649" s="50"/>
    </row>
    <row r="650" customFormat="false" ht="16.55" hidden="false" customHeight="true" outlineLevel="0" collapsed="false">
      <c r="A650" s="52" t="s">
        <v>2995</v>
      </c>
      <c r="B650" s="54" t="n">
        <f aca="false">SUM(B644:B649)</f>
        <v>371</v>
      </c>
      <c r="F650" s="50"/>
      <c r="G650" s="50"/>
      <c r="K650" s="50"/>
      <c r="L650" s="50"/>
      <c r="M650" s="50"/>
      <c r="N650" s="50"/>
      <c r="O650" s="50"/>
      <c r="P650" s="50"/>
      <c r="Q650" s="50"/>
      <c r="R650" s="50"/>
      <c r="S650" s="50"/>
      <c r="T650" s="50"/>
      <c r="U650" s="50"/>
      <c r="V650" s="50"/>
      <c r="W650" s="50"/>
      <c r="X650" s="50"/>
      <c r="Y650" s="50"/>
      <c r="Z650" s="50"/>
      <c r="AA650" s="50"/>
      <c r="AB650" s="50"/>
      <c r="AC650" s="50"/>
      <c r="AD650" s="50"/>
      <c r="AE650" s="50"/>
    </row>
    <row r="651" customFormat="false" ht="16.55" hidden="false" customHeight="true" outlineLevel="0" collapsed="false">
      <c r="A651" s="50"/>
      <c r="F651" s="50"/>
      <c r="G651" s="50"/>
      <c r="K651" s="50"/>
      <c r="L651" s="50"/>
      <c r="M651" s="50"/>
      <c r="N651" s="50"/>
      <c r="O651" s="50"/>
      <c r="P651" s="50"/>
      <c r="Q651" s="50"/>
      <c r="R651" s="50"/>
      <c r="S651" s="50"/>
      <c r="T651" s="50"/>
      <c r="U651" s="50"/>
      <c r="V651" s="50"/>
      <c r="W651" s="50"/>
      <c r="X651" s="50"/>
      <c r="Y651" s="50"/>
      <c r="Z651" s="50"/>
      <c r="AA651" s="50"/>
      <c r="AB651" s="50"/>
      <c r="AC651" s="50"/>
      <c r="AD651" s="50"/>
      <c r="AE651" s="50"/>
    </row>
    <row r="652" customFormat="false" ht="16.55" hidden="false" customHeight="true" outlineLevel="0" collapsed="false">
      <c r="A652" s="50"/>
      <c r="F652" s="50"/>
      <c r="G652" s="50"/>
      <c r="K652" s="50"/>
      <c r="L652" s="50"/>
      <c r="M652" s="50"/>
      <c r="N652" s="50"/>
      <c r="O652" s="50"/>
      <c r="P652" s="50"/>
      <c r="Q652" s="50"/>
      <c r="R652" s="50"/>
      <c r="S652" s="50"/>
      <c r="T652" s="50"/>
      <c r="U652" s="50"/>
      <c r="V652" s="50"/>
      <c r="W652" s="50"/>
      <c r="X652" s="50"/>
      <c r="Y652" s="50"/>
      <c r="Z652" s="50"/>
      <c r="AA652" s="50"/>
      <c r="AB652" s="50"/>
      <c r="AC652" s="50"/>
      <c r="AD652" s="50"/>
      <c r="AE652" s="50"/>
    </row>
    <row r="653" customFormat="false" ht="16.55" hidden="false" customHeight="true" outlineLevel="0" collapsed="false">
      <c r="A653" s="50"/>
      <c r="F653" s="50"/>
      <c r="G653" s="50"/>
      <c r="K653" s="50"/>
      <c r="L653" s="50"/>
      <c r="M653" s="50"/>
      <c r="N653" s="50"/>
      <c r="O653" s="50"/>
      <c r="P653" s="50"/>
      <c r="Q653" s="50"/>
      <c r="R653" s="50"/>
      <c r="S653" s="50"/>
      <c r="T653" s="50"/>
      <c r="U653" s="50"/>
      <c r="V653" s="50"/>
      <c r="W653" s="50"/>
      <c r="X653" s="50"/>
      <c r="Y653" s="50"/>
      <c r="Z653" s="50"/>
      <c r="AA653" s="50"/>
      <c r="AB653" s="50"/>
      <c r="AC653" s="50"/>
      <c r="AD653" s="50"/>
      <c r="AE653" s="50"/>
    </row>
    <row r="654" customFormat="false" ht="16.55" hidden="false" customHeight="true" outlineLevel="0" collapsed="false">
      <c r="A654" s="59" t="s">
        <v>2993</v>
      </c>
      <c r="B654" s="59"/>
      <c r="C654" s="59"/>
      <c r="D654" s="59"/>
      <c r="E654" s="59"/>
      <c r="F654" s="59"/>
      <c r="G654" s="68"/>
      <c r="H654" s="68"/>
      <c r="I654" s="68"/>
      <c r="J654" s="68"/>
      <c r="K654" s="68"/>
      <c r="L654" s="68"/>
      <c r="M654" s="50"/>
      <c r="N654" s="50"/>
      <c r="O654" s="50"/>
      <c r="P654" s="50"/>
      <c r="Q654" s="50"/>
      <c r="R654" s="50"/>
      <c r="S654" s="50"/>
      <c r="T654" s="50"/>
      <c r="U654" s="50"/>
      <c r="V654" s="50"/>
      <c r="W654" s="50"/>
      <c r="X654" s="50"/>
      <c r="Y654" s="50"/>
      <c r="Z654" s="50"/>
      <c r="AA654" s="50"/>
      <c r="AB654" s="50"/>
      <c r="AC654" s="50"/>
      <c r="AD654" s="50"/>
      <c r="AE654" s="50"/>
    </row>
    <row r="655" customFormat="false" ht="16.55" hidden="false" customHeight="true" outlineLevel="0" collapsed="false">
      <c r="A655" s="60" t="s">
        <v>3039</v>
      </c>
      <c r="B655" s="60"/>
      <c r="C655" s="60"/>
      <c r="D655" s="60"/>
      <c r="E655" s="60"/>
      <c r="F655" s="60"/>
      <c r="O655" s="50"/>
      <c r="P655" s="50"/>
      <c r="Q655" s="50"/>
      <c r="R655" s="50"/>
      <c r="S655" s="50"/>
      <c r="T655" s="50"/>
      <c r="U655" s="50"/>
      <c r="V655" s="50"/>
      <c r="W655" s="50"/>
      <c r="X655" s="50"/>
      <c r="Y655" s="50"/>
      <c r="Z655" s="50"/>
      <c r="AA655" s="50"/>
      <c r="AB655" s="50"/>
      <c r="AC655" s="50"/>
      <c r="AD655" s="50"/>
      <c r="AE655" s="50"/>
    </row>
    <row r="656" customFormat="false" ht="16.55" hidden="false" customHeight="true" outlineLevel="0" collapsed="false">
      <c r="A656" s="65" t="s">
        <v>25</v>
      </c>
      <c r="B656" s="61" t="s">
        <v>209</v>
      </c>
      <c r="C656" s="61" t="s">
        <v>731</v>
      </c>
      <c r="D656" s="61" t="s">
        <v>67</v>
      </c>
      <c r="E656" s="61" t="s">
        <v>172</v>
      </c>
      <c r="F656" s="61" t="s">
        <v>2995</v>
      </c>
      <c r="M656" s="50"/>
      <c r="O656" s="50"/>
      <c r="P656" s="50"/>
      <c r="Q656" s="50"/>
      <c r="R656" s="50"/>
      <c r="S656" s="50"/>
      <c r="T656" s="50"/>
      <c r="U656" s="50"/>
      <c r="V656" s="50"/>
      <c r="W656" s="50"/>
      <c r="X656" s="50"/>
      <c r="Y656" s="50"/>
      <c r="Z656" s="50"/>
      <c r="AA656" s="50"/>
      <c r="AB656" s="50"/>
      <c r="AC656" s="50"/>
      <c r="AD656" s="50"/>
      <c r="AE656" s="50"/>
    </row>
    <row r="657" customFormat="false" ht="16.55" hidden="false" customHeight="true" outlineLevel="0" collapsed="false">
      <c r="A657" s="61" t="s">
        <v>218</v>
      </c>
      <c r="B657" s="63" t="n">
        <f aca="false">COUNTIFS(individuals!$J:$J,$A657,individuals!$L:$L,B$656)</f>
        <v>3</v>
      </c>
      <c r="C657" s="63" t="n">
        <f aca="false">COUNTIFS(individuals!$J:$J,$A657,individuals!$L:$L,C$656)</f>
        <v>0</v>
      </c>
      <c r="D657" s="63" t="n">
        <f aca="false">COUNTIFS(individuals!$J:$J,$A657,individuals!$L:$L,D$656)</f>
        <v>11</v>
      </c>
      <c r="E657" s="63" t="n">
        <f aca="false">COUNTIFS(individuals!$J:$J,$A657,individuals!$L:$L,E$656)</f>
        <v>0</v>
      </c>
      <c r="F657" s="64" t="n">
        <f aca="false">SUM(B657:E657)</f>
        <v>14</v>
      </c>
      <c r="M657" s="50"/>
      <c r="O657" s="50"/>
      <c r="P657" s="50"/>
      <c r="Q657" s="50"/>
      <c r="R657" s="50"/>
      <c r="S657" s="50"/>
      <c r="T657" s="50"/>
      <c r="U657" s="50"/>
      <c r="V657" s="50"/>
      <c r="W657" s="50"/>
      <c r="X657" s="50"/>
      <c r="Y657" s="50"/>
      <c r="Z657" s="50"/>
      <c r="AA657" s="50"/>
      <c r="AB657" s="50"/>
      <c r="AC657" s="50"/>
      <c r="AD657" s="50"/>
      <c r="AE657" s="50"/>
    </row>
    <row r="658" customFormat="false" ht="16.55" hidden="false" customHeight="true" outlineLevel="0" collapsed="false">
      <c r="A658" s="61" t="s">
        <v>95</v>
      </c>
      <c r="B658" s="63" t="n">
        <f aca="false">COUNTIFS(individuals!$J:$J,$A658,individuals!$L:$L,B$656)</f>
        <v>25</v>
      </c>
      <c r="C658" s="63" t="n">
        <f aca="false">COUNTIFS(individuals!$J:$J,$A658,individuals!$L:$L,C$656)</f>
        <v>6</v>
      </c>
      <c r="D658" s="63" t="n">
        <f aca="false">COUNTIFS(individuals!$J:$J,$A658,individuals!$L:$L,D$656)</f>
        <v>217</v>
      </c>
      <c r="E658" s="63" t="n">
        <f aca="false">COUNTIFS(individuals!$J:$J,$A658,individuals!$L:$L,E$656)</f>
        <v>21</v>
      </c>
      <c r="F658" s="64" t="n">
        <f aca="false">SUM(B658:E658)</f>
        <v>269</v>
      </c>
      <c r="M658" s="50"/>
      <c r="O658" s="50"/>
      <c r="P658" s="50"/>
      <c r="Q658" s="50"/>
      <c r="R658" s="50"/>
      <c r="S658" s="50"/>
      <c r="T658" s="50"/>
      <c r="U658" s="50"/>
      <c r="V658" s="50"/>
      <c r="W658" s="50"/>
      <c r="X658" s="50"/>
      <c r="Y658" s="50"/>
      <c r="Z658" s="50"/>
      <c r="AA658" s="50"/>
      <c r="AB658" s="50"/>
      <c r="AC658" s="50"/>
      <c r="AD658" s="50"/>
      <c r="AE658" s="50"/>
    </row>
    <row r="659" customFormat="false" ht="16.55" hidden="false" customHeight="true" outlineLevel="0" collapsed="false">
      <c r="A659" s="61" t="s">
        <v>65</v>
      </c>
      <c r="B659" s="63" t="n">
        <f aca="false">COUNTIFS(individuals!$J:$J,$A659,individuals!$L:$L,B$656)</f>
        <v>7</v>
      </c>
      <c r="C659" s="63" t="n">
        <f aca="false">COUNTIFS(individuals!$J:$J,$A659,individuals!$L:$L,C$656)</f>
        <v>0</v>
      </c>
      <c r="D659" s="63" t="n">
        <f aca="false">COUNTIFS(individuals!$J:$J,$A659,individuals!$L:$L,D$656)</f>
        <v>34</v>
      </c>
      <c r="E659" s="63" t="n">
        <f aca="false">COUNTIFS(individuals!$J:$J,$A659,individuals!$L:$L,E$656)</f>
        <v>2</v>
      </c>
      <c r="F659" s="64" t="n">
        <f aca="false">SUM(B659:E659)</f>
        <v>43</v>
      </c>
      <c r="M659" s="50"/>
      <c r="O659" s="50"/>
      <c r="P659" s="50"/>
      <c r="Q659" s="50"/>
      <c r="R659" s="50"/>
      <c r="S659" s="50"/>
      <c r="T659" s="50"/>
      <c r="U659" s="50"/>
      <c r="V659" s="50"/>
      <c r="W659" s="50"/>
      <c r="X659" s="50"/>
      <c r="Y659" s="50"/>
      <c r="Z659" s="50"/>
      <c r="AA659" s="50"/>
      <c r="AB659" s="50"/>
      <c r="AC659" s="50"/>
      <c r="AD659" s="50"/>
      <c r="AE659" s="50"/>
    </row>
    <row r="660" customFormat="false" ht="16.55" hidden="false" customHeight="true" outlineLevel="0" collapsed="false">
      <c r="A660" s="61" t="s">
        <v>2092</v>
      </c>
      <c r="B660" s="63" t="n">
        <f aca="false">COUNTIFS(individuals!$J:$J,$A660,individuals!$L:$L,B$656)</f>
        <v>0</v>
      </c>
      <c r="C660" s="63" t="n">
        <f aca="false">COUNTIFS(individuals!$J:$J,$A660,individuals!$L:$L,C$656)</f>
        <v>0</v>
      </c>
      <c r="D660" s="63" t="n">
        <f aca="false">COUNTIFS(individuals!$J:$J,$A660,individuals!$L:$L,D$656)</f>
        <v>5</v>
      </c>
      <c r="E660" s="63" t="n">
        <f aca="false">COUNTIFS(individuals!$J:$J,$A660,individuals!$L:$L,E$656)</f>
        <v>1</v>
      </c>
      <c r="F660" s="64" t="n">
        <f aca="false">SUM(B660:E660)</f>
        <v>6</v>
      </c>
      <c r="M660" s="50"/>
      <c r="O660" s="50"/>
      <c r="P660" s="50"/>
      <c r="Q660" s="50"/>
      <c r="R660" s="50"/>
      <c r="S660" s="50"/>
      <c r="T660" s="50"/>
      <c r="U660" s="50"/>
      <c r="V660" s="50"/>
      <c r="W660" s="50"/>
      <c r="X660" s="50"/>
      <c r="Y660" s="50"/>
      <c r="Z660" s="50"/>
      <c r="AA660" s="50"/>
      <c r="AB660" s="50"/>
      <c r="AC660" s="50"/>
      <c r="AD660" s="50"/>
      <c r="AE660" s="50"/>
    </row>
    <row r="661" customFormat="false" ht="16.55" hidden="false" customHeight="true" outlineLevel="0" collapsed="false">
      <c r="A661" s="61" t="s">
        <v>170</v>
      </c>
      <c r="B661" s="63" t="n">
        <f aca="false">COUNTIFS(individuals!$J:$J,$A661,individuals!$L:$L,B$656)</f>
        <v>2</v>
      </c>
      <c r="C661" s="63" t="n">
        <f aca="false">COUNTIFS(individuals!$J:$J,$A661,individuals!$L:$L,C$656)</f>
        <v>1</v>
      </c>
      <c r="D661" s="63" t="n">
        <f aca="false">COUNTIFS(individuals!$J:$J,$A661,individuals!$L:$L,D$656)</f>
        <v>22</v>
      </c>
      <c r="E661" s="63" t="n">
        <f aca="false">COUNTIFS(individuals!$J:$J,$A661,individuals!$L:$L,E$656)</f>
        <v>1</v>
      </c>
      <c r="F661" s="64" t="n">
        <f aca="false">SUM(B661:E661)</f>
        <v>26</v>
      </c>
      <c r="M661" s="50"/>
      <c r="O661" s="50"/>
      <c r="P661" s="50"/>
      <c r="Q661" s="50"/>
      <c r="R661" s="50"/>
      <c r="S661" s="50"/>
      <c r="T661" s="50"/>
      <c r="U661" s="50"/>
      <c r="V661" s="50"/>
      <c r="W661" s="50"/>
      <c r="X661" s="50"/>
      <c r="Y661" s="50"/>
      <c r="Z661" s="50"/>
      <c r="AA661" s="50"/>
      <c r="AB661" s="50"/>
      <c r="AC661" s="50"/>
      <c r="AD661" s="50"/>
      <c r="AE661" s="50"/>
    </row>
    <row r="662" customFormat="false" ht="16.55" hidden="false" customHeight="true" outlineLevel="0" collapsed="false">
      <c r="A662" s="61" t="s">
        <v>282</v>
      </c>
      <c r="B662" s="63" t="n">
        <f aca="false">COUNTIFS(individuals!$J:$J,$A662,individuals!$L:$L,B$656)</f>
        <v>3</v>
      </c>
      <c r="C662" s="63" t="n">
        <f aca="false">COUNTIFS(individuals!$J:$J,$A662,individuals!$L:$L,C$656)</f>
        <v>0</v>
      </c>
      <c r="D662" s="63" t="n">
        <f aca="false">COUNTIFS(individuals!$J:$J,$A662,individuals!$L:$L,D$656)</f>
        <v>9</v>
      </c>
      <c r="E662" s="63" t="n">
        <f aca="false">COUNTIFS(individuals!$J:$J,$A662,individuals!$L:$L,E$656)</f>
        <v>1</v>
      </c>
      <c r="F662" s="64" t="n">
        <f aca="false">SUM(B662:E662)</f>
        <v>13</v>
      </c>
      <c r="M662" s="50"/>
      <c r="O662" s="50"/>
      <c r="P662" s="50"/>
      <c r="Q662" s="50"/>
      <c r="R662" s="50"/>
      <c r="S662" s="50"/>
      <c r="T662" s="50"/>
      <c r="U662" s="50"/>
      <c r="V662" s="50"/>
      <c r="W662" s="50"/>
      <c r="X662" s="50"/>
      <c r="Y662" s="50"/>
      <c r="Z662" s="50"/>
      <c r="AA662" s="50"/>
      <c r="AB662" s="50"/>
      <c r="AC662" s="50"/>
      <c r="AD662" s="50"/>
      <c r="AE662" s="50"/>
    </row>
    <row r="663" customFormat="false" ht="16.55" hidden="false" customHeight="true" outlineLevel="0" collapsed="false">
      <c r="A663" s="61" t="s">
        <v>2995</v>
      </c>
      <c r="B663" s="64" t="n">
        <f aca="false">SUM(B657:B662)</f>
        <v>40</v>
      </c>
      <c r="C663" s="64" t="n">
        <f aca="false">SUM(C657:C662)</f>
        <v>7</v>
      </c>
      <c r="D663" s="64" t="n">
        <f aca="false">SUM(D657:D662)</f>
        <v>298</v>
      </c>
      <c r="E663" s="64" t="n">
        <f aca="false">SUM(E657:E662)</f>
        <v>26</v>
      </c>
      <c r="F663" s="64" t="n">
        <f aca="false">SUM(B663:E663)</f>
        <v>371</v>
      </c>
      <c r="O663" s="50"/>
      <c r="P663" s="50"/>
      <c r="Q663" s="50"/>
      <c r="R663" s="50"/>
      <c r="S663" s="50"/>
      <c r="T663" s="50"/>
      <c r="U663" s="50"/>
      <c r="V663" s="50"/>
      <c r="W663" s="50"/>
      <c r="X663" s="50"/>
      <c r="Y663" s="50"/>
      <c r="Z663" s="50"/>
      <c r="AA663" s="50"/>
      <c r="AB663" s="50"/>
      <c r="AC663" s="50"/>
      <c r="AD663" s="50"/>
      <c r="AE663" s="50"/>
    </row>
    <row r="664" customFormat="false" ht="16.55" hidden="false" customHeight="true" outlineLevel="0" collapsed="false">
      <c r="E664" s="50"/>
      <c r="F664" s="50"/>
      <c r="G664" s="50"/>
      <c r="H664" s="50"/>
      <c r="I664" s="50"/>
      <c r="J664" s="50"/>
      <c r="K664" s="50"/>
      <c r="L664" s="50"/>
      <c r="M664" s="50"/>
      <c r="N664" s="50"/>
      <c r="O664" s="50"/>
      <c r="P664" s="50"/>
      <c r="Q664" s="50"/>
      <c r="R664" s="50"/>
      <c r="S664" s="50"/>
      <c r="T664" s="50"/>
      <c r="U664" s="50"/>
      <c r="V664" s="50"/>
      <c r="W664" s="50"/>
      <c r="X664" s="50"/>
      <c r="Y664" s="50"/>
      <c r="Z664" s="50"/>
      <c r="AA664" s="50"/>
      <c r="AB664" s="50"/>
      <c r="AC664" s="50"/>
      <c r="AD664" s="50"/>
      <c r="AE664" s="50"/>
    </row>
    <row r="665" customFormat="false" ht="16.55" hidden="false" customHeight="true" outlineLevel="0" collapsed="false">
      <c r="E665" s="50"/>
      <c r="F665" s="50"/>
      <c r="G665" s="50"/>
      <c r="H665" s="50"/>
      <c r="I665" s="50"/>
      <c r="J665" s="50"/>
      <c r="K665" s="50"/>
      <c r="L665" s="50"/>
      <c r="M665" s="50"/>
      <c r="N665" s="50"/>
      <c r="O665" s="50"/>
      <c r="P665" s="50"/>
      <c r="Q665" s="50"/>
      <c r="R665" s="50"/>
      <c r="S665" s="50"/>
      <c r="T665" s="50"/>
      <c r="U665" s="50"/>
      <c r="V665" s="50"/>
      <c r="W665" s="50"/>
      <c r="X665" s="50"/>
      <c r="Y665" s="50"/>
      <c r="Z665" s="50"/>
      <c r="AA665" s="50"/>
      <c r="AB665" s="50"/>
      <c r="AC665" s="50"/>
      <c r="AD665" s="50"/>
      <c r="AE665" s="50"/>
    </row>
    <row r="666" customFormat="false" ht="16.55" hidden="false" customHeight="true" outlineLevel="0" collapsed="false">
      <c r="A666" s="59" t="s">
        <v>2993</v>
      </c>
      <c r="B666" s="59"/>
      <c r="C666" s="59"/>
      <c r="D666" s="59"/>
      <c r="E666" s="59"/>
      <c r="F666" s="68"/>
      <c r="G666" s="68"/>
      <c r="H666" s="68"/>
      <c r="I666" s="68"/>
      <c r="J666" s="68"/>
      <c r="K666" s="68"/>
      <c r="L666" s="68"/>
      <c r="M666" s="50"/>
      <c r="N666" s="50"/>
      <c r="O666" s="50"/>
      <c r="P666" s="50"/>
      <c r="Q666" s="50"/>
      <c r="R666" s="50"/>
      <c r="S666" s="50"/>
      <c r="T666" s="50"/>
      <c r="U666" s="50"/>
      <c r="V666" s="50"/>
      <c r="W666" s="50"/>
      <c r="X666" s="50"/>
      <c r="Y666" s="50"/>
      <c r="Z666" s="50"/>
      <c r="AA666" s="50"/>
      <c r="AB666" s="50"/>
      <c r="AC666" s="50"/>
      <c r="AD666" s="50"/>
      <c r="AE666" s="50"/>
    </row>
    <row r="667" customFormat="false" ht="16.55" hidden="false" customHeight="true" outlineLevel="0" collapsed="false">
      <c r="A667" s="60" t="s">
        <v>3040</v>
      </c>
      <c r="B667" s="60"/>
      <c r="C667" s="60"/>
      <c r="D667" s="60"/>
      <c r="E667" s="60"/>
      <c r="F667" s="50"/>
      <c r="G667" s="50"/>
      <c r="H667" s="50"/>
      <c r="I667" s="50"/>
      <c r="J667" s="50"/>
      <c r="K667" s="50"/>
      <c r="L667" s="50"/>
      <c r="M667" s="50"/>
      <c r="N667" s="50"/>
      <c r="O667" s="50"/>
      <c r="P667" s="50"/>
      <c r="Q667" s="50"/>
      <c r="R667" s="50"/>
      <c r="S667" s="50"/>
      <c r="T667" s="50"/>
      <c r="U667" s="50"/>
      <c r="V667" s="50"/>
      <c r="W667" s="50"/>
      <c r="X667" s="50"/>
      <c r="Y667" s="50"/>
      <c r="Z667" s="50"/>
      <c r="AA667" s="50"/>
      <c r="AB667" s="50"/>
      <c r="AC667" s="50"/>
      <c r="AD667" s="50"/>
      <c r="AE667" s="50"/>
    </row>
    <row r="668" customFormat="false" ht="16.55" hidden="false" customHeight="true" outlineLevel="0" collapsed="false">
      <c r="A668" s="65" t="s">
        <v>25</v>
      </c>
      <c r="B668" s="61" t="s">
        <v>68</v>
      </c>
      <c r="C668" s="61" t="s">
        <v>184</v>
      </c>
      <c r="D668" s="61" t="s">
        <v>114</v>
      </c>
      <c r="E668" s="61" t="s">
        <v>2995</v>
      </c>
      <c r="F668" s="50"/>
      <c r="G668" s="50"/>
      <c r="H668" s="50"/>
      <c r="I668" s="50"/>
      <c r="J668" s="50"/>
      <c r="K668" s="50"/>
      <c r="L668" s="50"/>
      <c r="M668" s="50"/>
      <c r="N668" s="50"/>
      <c r="O668" s="50"/>
      <c r="P668" s="50"/>
      <c r="Q668" s="50"/>
      <c r="R668" s="50"/>
      <c r="S668" s="50"/>
      <c r="T668" s="50"/>
      <c r="U668" s="50"/>
      <c r="V668" s="50"/>
      <c r="W668" s="50"/>
      <c r="X668" s="50"/>
      <c r="Y668" s="50"/>
      <c r="Z668" s="50"/>
      <c r="AA668" s="50"/>
      <c r="AB668" s="50"/>
      <c r="AC668" s="50"/>
      <c r="AD668" s="50"/>
      <c r="AE668" s="50"/>
    </row>
    <row r="669" customFormat="false" ht="16.55" hidden="false" customHeight="true" outlineLevel="0" collapsed="false">
      <c r="A669" s="61" t="s">
        <v>218</v>
      </c>
      <c r="B669" s="63" t="n">
        <f aca="false">COUNTIFS(individuals!$J:$J,$A669,individuals!$N:$N,B$668)</f>
        <v>10</v>
      </c>
      <c r="C669" s="63" t="n">
        <f aca="false">COUNTIFS(individuals!$J:$J,$A669,individuals!$N:$N,C$668)</f>
        <v>3</v>
      </c>
      <c r="D669" s="63" t="n">
        <f aca="false">COUNTIFS(individuals!$J:$J,$A669,individuals!$N:$N,D$668)</f>
        <v>1</v>
      </c>
      <c r="E669" s="64" t="n">
        <f aca="false">SUM(B669:D669)</f>
        <v>14</v>
      </c>
      <c r="F669" s="50"/>
      <c r="G669" s="50"/>
      <c r="H669" s="50"/>
      <c r="I669" s="50"/>
      <c r="J669" s="50"/>
      <c r="K669" s="50"/>
      <c r="L669" s="50"/>
      <c r="M669" s="50"/>
      <c r="N669" s="50"/>
      <c r="O669" s="50"/>
      <c r="P669" s="50"/>
      <c r="Q669" s="50"/>
      <c r="R669" s="50"/>
      <c r="S669" s="50"/>
      <c r="T669" s="50"/>
      <c r="U669" s="50"/>
      <c r="V669" s="50"/>
      <c r="W669" s="50"/>
      <c r="X669" s="50"/>
      <c r="Y669" s="50"/>
      <c r="Z669" s="50"/>
      <c r="AA669" s="50"/>
      <c r="AB669" s="50"/>
      <c r="AC669" s="50"/>
      <c r="AD669" s="50"/>
      <c r="AE669" s="50"/>
    </row>
    <row r="670" customFormat="false" ht="16.55" hidden="false" customHeight="true" outlineLevel="0" collapsed="false">
      <c r="A670" s="61" t="s">
        <v>95</v>
      </c>
      <c r="B670" s="63" t="n">
        <f aca="false">COUNTIFS(individuals!$J:$J,$A670,individuals!$N:$N,B$668)</f>
        <v>239</v>
      </c>
      <c r="C670" s="63" t="n">
        <f aca="false">COUNTIFS(individuals!$J:$J,$A670,individuals!$N:$N,C$668)</f>
        <v>17</v>
      </c>
      <c r="D670" s="63" t="n">
        <f aca="false">COUNTIFS(individuals!$J:$J,$A670,individuals!$N:$N,D$668)</f>
        <v>13</v>
      </c>
      <c r="E670" s="64" t="n">
        <f aca="false">SUM(B670:D670)</f>
        <v>269</v>
      </c>
      <c r="F670" s="50"/>
      <c r="G670" s="50"/>
      <c r="H670" s="50"/>
      <c r="I670" s="50"/>
      <c r="J670" s="50"/>
      <c r="K670" s="50"/>
      <c r="L670" s="50"/>
      <c r="M670" s="50"/>
      <c r="N670" s="50"/>
      <c r="O670" s="50"/>
      <c r="P670" s="50"/>
      <c r="Q670" s="50"/>
      <c r="R670" s="50"/>
      <c r="S670" s="50"/>
      <c r="T670" s="50"/>
      <c r="U670" s="50"/>
      <c r="V670" s="50"/>
      <c r="W670" s="50"/>
      <c r="X670" s="50"/>
      <c r="Y670" s="50"/>
      <c r="Z670" s="50"/>
      <c r="AA670" s="50"/>
      <c r="AB670" s="50"/>
      <c r="AC670" s="50"/>
      <c r="AD670" s="50"/>
      <c r="AE670" s="50"/>
    </row>
    <row r="671" customFormat="false" ht="16.55" hidden="false" customHeight="true" outlineLevel="0" collapsed="false">
      <c r="A671" s="61" t="s">
        <v>65</v>
      </c>
      <c r="B671" s="63" t="n">
        <f aca="false">COUNTIFS(individuals!$J:$J,$A671,individuals!$N:$N,B$668)</f>
        <v>39</v>
      </c>
      <c r="C671" s="63" t="n">
        <f aca="false">COUNTIFS(individuals!$J:$J,$A671,individuals!$N:$N,C$668)</f>
        <v>4</v>
      </c>
      <c r="D671" s="63" t="n">
        <f aca="false">COUNTIFS(individuals!$J:$J,$A671,individuals!$N:$N,D$668)</f>
        <v>0</v>
      </c>
      <c r="E671" s="64" t="n">
        <f aca="false">SUM(B671:D671)</f>
        <v>43</v>
      </c>
      <c r="F671" s="50"/>
      <c r="G671" s="50"/>
      <c r="H671" s="50"/>
      <c r="I671" s="50"/>
      <c r="J671" s="50"/>
      <c r="K671" s="50"/>
      <c r="L671" s="50"/>
      <c r="M671" s="50"/>
      <c r="N671" s="50"/>
      <c r="O671" s="50"/>
      <c r="P671" s="50"/>
      <c r="Q671" s="50"/>
      <c r="R671" s="50"/>
      <c r="S671" s="50"/>
      <c r="T671" s="50"/>
      <c r="U671" s="50"/>
      <c r="V671" s="50"/>
      <c r="W671" s="50"/>
      <c r="X671" s="50"/>
      <c r="Y671" s="50"/>
      <c r="Z671" s="50"/>
      <c r="AA671" s="50"/>
      <c r="AB671" s="50"/>
      <c r="AC671" s="50"/>
      <c r="AD671" s="50"/>
      <c r="AE671" s="50"/>
    </row>
    <row r="672" customFormat="false" ht="16.55" hidden="false" customHeight="true" outlineLevel="0" collapsed="false">
      <c r="A672" s="61" t="s">
        <v>2092</v>
      </c>
      <c r="B672" s="63" t="n">
        <f aca="false">COUNTIFS(individuals!$J:$J,$A672,individuals!$N:$N,B$668)</f>
        <v>6</v>
      </c>
      <c r="C672" s="63" t="n">
        <f aca="false">COUNTIFS(individuals!$J:$J,$A672,individuals!$N:$N,C$668)</f>
        <v>0</v>
      </c>
      <c r="D672" s="63" t="n">
        <f aca="false">COUNTIFS(individuals!$J:$J,$A672,individuals!$N:$N,D$668)</f>
        <v>0</v>
      </c>
      <c r="E672" s="64" t="n">
        <f aca="false">SUM(B672:D672)</f>
        <v>6</v>
      </c>
      <c r="F672" s="50"/>
      <c r="G672" s="50"/>
      <c r="H672" s="50"/>
      <c r="I672" s="50"/>
      <c r="J672" s="50"/>
      <c r="K672" s="50"/>
      <c r="L672" s="50"/>
      <c r="M672" s="50"/>
      <c r="N672" s="50"/>
      <c r="O672" s="50"/>
      <c r="P672" s="50"/>
      <c r="Q672" s="50"/>
      <c r="R672" s="50"/>
      <c r="S672" s="50"/>
      <c r="T672" s="50"/>
      <c r="U672" s="50"/>
      <c r="V672" s="50"/>
      <c r="W672" s="50"/>
      <c r="X672" s="50"/>
      <c r="Y672" s="50"/>
      <c r="Z672" s="50"/>
      <c r="AA672" s="50"/>
      <c r="AB672" s="50"/>
      <c r="AC672" s="50"/>
      <c r="AD672" s="50"/>
      <c r="AE672" s="50"/>
    </row>
    <row r="673" customFormat="false" ht="16.55" hidden="false" customHeight="true" outlineLevel="0" collapsed="false">
      <c r="A673" s="61" t="s">
        <v>170</v>
      </c>
      <c r="B673" s="63" t="n">
        <f aca="false">COUNTIFS(individuals!$J:$J,$A673,individuals!$N:$N,B$668)</f>
        <v>26</v>
      </c>
      <c r="C673" s="63" t="n">
        <f aca="false">COUNTIFS(individuals!$J:$J,$A673,individuals!$N:$N,C$668)</f>
        <v>0</v>
      </c>
      <c r="D673" s="63" t="n">
        <f aca="false">COUNTIFS(individuals!$J:$J,$A673,individuals!$N:$N,D$668)</f>
        <v>0</v>
      </c>
      <c r="E673" s="64" t="n">
        <f aca="false">SUM(B673:D673)</f>
        <v>26</v>
      </c>
      <c r="F673" s="50"/>
      <c r="G673" s="50"/>
      <c r="H673" s="50"/>
      <c r="I673" s="50"/>
      <c r="J673" s="50"/>
      <c r="K673" s="50"/>
      <c r="L673" s="50"/>
      <c r="M673" s="50"/>
      <c r="N673" s="50"/>
      <c r="O673" s="50"/>
      <c r="P673" s="50"/>
      <c r="Q673" s="50"/>
      <c r="R673" s="50"/>
      <c r="S673" s="50"/>
      <c r="T673" s="50"/>
      <c r="U673" s="50"/>
      <c r="V673" s="50"/>
      <c r="W673" s="50"/>
      <c r="X673" s="50"/>
      <c r="Y673" s="50"/>
      <c r="Z673" s="50"/>
      <c r="AA673" s="50"/>
      <c r="AB673" s="50"/>
      <c r="AC673" s="50"/>
      <c r="AD673" s="50"/>
      <c r="AE673" s="50"/>
    </row>
    <row r="674" customFormat="false" ht="16.55" hidden="false" customHeight="true" outlineLevel="0" collapsed="false">
      <c r="A674" s="61" t="s">
        <v>282</v>
      </c>
      <c r="B674" s="63" t="n">
        <f aca="false">COUNTIFS(individuals!$J:$J,$A674,individuals!$N:$N,B$668)</f>
        <v>11</v>
      </c>
      <c r="C674" s="63" t="n">
        <f aca="false">COUNTIFS(individuals!$J:$J,$A674,individuals!$N:$N,C$668)</f>
        <v>2</v>
      </c>
      <c r="D674" s="63" t="n">
        <f aca="false">COUNTIFS(individuals!$J:$J,$A674,individuals!$N:$N,D$668)</f>
        <v>0</v>
      </c>
      <c r="E674" s="64" t="n">
        <f aca="false">SUM(B674:D674)</f>
        <v>13</v>
      </c>
      <c r="F674" s="50"/>
      <c r="G674" s="50"/>
      <c r="H674" s="50"/>
      <c r="I674" s="50"/>
      <c r="J674" s="50"/>
      <c r="K674" s="50"/>
      <c r="L674" s="50"/>
      <c r="M674" s="50"/>
      <c r="N674" s="50"/>
      <c r="O674" s="50"/>
      <c r="P674" s="50"/>
      <c r="Q674" s="50"/>
      <c r="R674" s="50"/>
      <c r="S674" s="50"/>
      <c r="T674" s="50"/>
      <c r="U674" s="50"/>
      <c r="V674" s="50"/>
      <c r="W674" s="50"/>
      <c r="X674" s="50"/>
      <c r="Y674" s="50"/>
      <c r="Z674" s="50"/>
      <c r="AA674" s="50"/>
      <c r="AB674" s="50"/>
      <c r="AC674" s="50"/>
      <c r="AD674" s="50"/>
      <c r="AE674" s="50"/>
    </row>
    <row r="675" customFormat="false" ht="16.55" hidden="false" customHeight="true" outlineLevel="0" collapsed="false">
      <c r="A675" s="61" t="s">
        <v>2995</v>
      </c>
      <c r="B675" s="64" t="n">
        <f aca="false">SUM(B669:B674)</f>
        <v>331</v>
      </c>
      <c r="C675" s="64" t="n">
        <f aca="false">SUM(C669:C674)</f>
        <v>26</v>
      </c>
      <c r="D675" s="64" t="n">
        <f aca="false">SUM(D669:D674)</f>
        <v>14</v>
      </c>
      <c r="E675" s="64" t="n">
        <f aca="false">SUM(B675:D675)</f>
        <v>371</v>
      </c>
      <c r="F675" s="50"/>
      <c r="G675" s="50"/>
      <c r="H675" s="50"/>
      <c r="I675" s="50"/>
      <c r="J675" s="50"/>
      <c r="K675" s="50"/>
      <c r="L675" s="50"/>
      <c r="M675" s="50"/>
      <c r="N675" s="50"/>
      <c r="O675" s="50"/>
      <c r="P675" s="50"/>
      <c r="Q675" s="50"/>
      <c r="R675" s="50"/>
      <c r="S675" s="50"/>
      <c r="T675" s="50"/>
      <c r="U675" s="50"/>
      <c r="V675" s="50"/>
      <c r="W675" s="50"/>
      <c r="X675" s="50"/>
      <c r="Y675" s="50"/>
      <c r="Z675" s="50"/>
      <c r="AA675" s="50"/>
      <c r="AB675" s="50"/>
      <c r="AC675" s="50"/>
      <c r="AD675" s="50"/>
      <c r="AE675" s="50"/>
    </row>
    <row r="676" customFormat="false" ht="16.55" hidden="false" customHeight="true" outlineLevel="0" collapsed="false">
      <c r="E676" s="50"/>
      <c r="F676" s="50"/>
      <c r="G676" s="50"/>
      <c r="H676" s="50"/>
      <c r="I676" s="50"/>
      <c r="J676" s="50"/>
      <c r="K676" s="50"/>
      <c r="L676" s="50"/>
      <c r="M676" s="50"/>
      <c r="N676" s="50"/>
      <c r="O676" s="50"/>
      <c r="P676" s="50"/>
      <c r="Q676" s="50"/>
      <c r="R676" s="50"/>
      <c r="S676" s="50"/>
      <c r="T676" s="50"/>
      <c r="U676" s="50"/>
      <c r="V676" s="50"/>
      <c r="W676" s="50"/>
      <c r="X676" s="50"/>
      <c r="Y676" s="50"/>
      <c r="Z676" s="50"/>
      <c r="AA676" s="50"/>
      <c r="AB676" s="50"/>
      <c r="AC676" s="50"/>
      <c r="AD676" s="50"/>
      <c r="AE676" s="50"/>
    </row>
    <row r="677" customFormat="false" ht="16.55" hidden="false" customHeight="true" outlineLevel="0" collapsed="false">
      <c r="E677" s="50"/>
      <c r="F677" s="50"/>
      <c r="G677" s="50"/>
      <c r="H677" s="50"/>
      <c r="I677" s="50"/>
      <c r="J677" s="50"/>
      <c r="K677" s="50"/>
      <c r="L677" s="50"/>
      <c r="M677" s="50"/>
      <c r="N677" s="50"/>
      <c r="O677" s="50"/>
      <c r="P677" s="50"/>
      <c r="Q677" s="50"/>
      <c r="R677" s="50"/>
      <c r="S677" s="50"/>
      <c r="T677" s="50"/>
      <c r="U677" s="50"/>
      <c r="V677" s="50"/>
      <c r="W677" s="50"/>
      <c r="X677" s="50"/>
      <c r="Y677" s="50"/>
      <c r="Z677" s="50"/>
      <c r="AA677" s="50"/>
      <c r="AB677" s="50"/>
      <c r="AC677" s="50"/>
      <c r="AD677" s="50"/>
      <c r="AE677" s="50"/>
    </row>
    <row r="678" customFormat="false" ht="16.55" hidden="false" customHeight="true" outlineLevel="0" collapsed="false">
      <c r="E678" s="50"/>
      <c r="F678" s="50"/>
      <c r="G678" s="50"/>
      <c r="H678" s="50"/>
      <c r="I678" s="50"/>
      <c r="J678" s="50"/>
      <c r="K678" s="50"/>
      <c r="L678" s="50"/>
      <c r="M678" s="50"/>
      <c r="N678" s="50"/>
      <c r="O678" s="50"/>
      <c r="P678" s="50"/>
      <c r="Q678" s="50"/>
      <c r="R678" s="50"/>
      <c r="S678" s="50"/>
      <c r="T678" s="50"/>
      <c r="U678" s="50"/>
      <c r="V678" s="50"/>
      <c r="W678" s="50"/>
      <c r="X678" s="50"/>
      <c r="Y678" s="50"/>
      <c r="Z678" s="50"/>
      <c r="AA678" s="50"/>
      <c r="AB678" s="50"/>
      <c r="AC678" s="50"/>
      <c r="AD678" s="50"/>
      <c r="AE678" s="50"/>
    </row>
    <row r="679" customFormat="false" ht="16.55" hidden="false" customHeight="true" outlineLevel="0" collapsed="false">
      <c r="A679" s="49" t="s">
        <v>2993</v>
      </c>
      <c r="B679" s="49"/>
      <c r="C679" s="49"/>
      <c r="D679" s="49"/>
      <c r="E679" s="49"/>
      <c r="F679" s="49"/>
      <c r="G679" s="49"/>
      <c r="H679" s="49"/>
      <c r="I679" s="68"/>
      <c r="J679" s="68"/>
      <c r="K679" s="68"/>
      <c r="L679" s="68"/>
      <c r="M679" s="68"/>
      <c r="N679" s="50"/>
      <c r="O679" s="50"/>
      <c r="P679" s="50"/>
      <c r="Q679" s="50"/>
      <c r="R679" s="50"/>
      <c r="S679" s="50"/>
      <c r="T679" s="50"/>
      <c r="U679" s="50"/>
      <c r="V679" s="50"/>
      <c r="W679" s="50"/>
      <c r="X679" s="50"/>
      <c r="Y679" s="50"/>
      <c r="Z679" s="50"/>
      <c r="AA679" s="50"/>
      <c r="AB679" s="50"/>
      <c r="AC679" s="50"/>
      <c r="AD679" s="50"/>
      <c r="AE679" s="50"/>
    </row>
    <row r="680" customFormat="false" ht="16.55" hidden="false" customHeight="true" outlineLevel="0" collapsed="false">
      <c r="A680" s="51" t="s">
        <v>3041</v>
      </c>
      <c r="B680" s="51"/>
      <c r="C680" s="51"/>
      <c r="D680" s="51"/>
      <c r="E680" s="51"/>
      <c r="F680" s="51"/>
      <c r="G680" s="51"/>
      <c r="H680" s="51"/>
      <c r="I680" s="50"/>
      <c r="J680" s="50"/>
      <c r="K680" s="50"/>
      <c r="L680" s="50"/>
      <c r="M680" s="50"/>
      <c r="N680" s="50"/>
      <c r="O680" s="50"/>
      <c r="P680" s="50"/>
      <c r="Q680" s="50"/>
      <c r="R680" s="50"/>
      <c r="S680" s="50"/>
      <c r="T680" s="50"/>
      <c r="U680" s="50"/>
      <c r="V680" s="50"/>
      <c r="W680" s="50"/>
      <c r="X680" s="50"/>
      <c r="Y680" s="50"/>
      <c r="Z680" s="50"/>
      <c r="AA680" s="50"/>
      <c r="AB680" s="50"/>
      <c r="AC680" s="50"/>
      <c r="AD680" s="50"/>
      <c r="AE680" s="50"/>
    </row>
    <row r="681" customFormat="false" ht="16.55" hidden="false" customHeight="true" outlineLevel="0" collapsed="false">
      <c r="A681" s="75"/>
      <c r="B681" s="52" t="s">
        <v>3008</v>
      </c>
      <c r="C681" s="52"/>
      <c r="D681" s="52" t="s">
        <v>3009</v>
      </c>
      <c r="E681" s="52" t="s">
        <v>3010</v>
      </c>
      <c r="F681" s="52"/>
      <c r="G681" s="52" t="s">
        <v>3011</v>
      </c>
      <c r="H681" s="52" t="s">
        <v>2995</v>
      </c>
      <c r="K681" s="50"/>
      <c r="L681" s="50"/>
      <c r="M681" s="50"/>
      <c r="N681" s="50"/>
      <c r="O681" s="50"/>
      <c r="P681" s="50"/>
      <c r="Q681" s="50"/>
      <c r="R681" s="50"/>
      <c r="S681" s="50"/>
      <c r="T681" s="50"/>
      <c r="U681" s="50"/>
      <c r="V681" s="50"/>
      <c r="W681" s="50"/>
      <c r="X681" s="50"/>
      <c r="Y681" s="50"/>
      <c r="Z681" s="50"/>
      <c r="AA681" s="50"/>
      <c r="AB681" s="50"/>
      <c r="AC681" s="50"/>
      <c r="AD681" s="50"/>
      <c r="AE681" s="50"/>
    </row>
    <row r="682" customFormat="false" ht="16.55" hidden="false" customHeight="true" outlineLevel="0" collapsed="false">
      <c r="A682" s="75" t="s">
        <v>25</v>
      </c>
      <c r="B682" s="52" t="s">
        <v>70</v>
      </c>
      <c r="C682" s="52" t="s">
        <v>73</v>
      </c>
      <c r="D682" s="52"/>
      <c r="E682" s="52" t="s">
        <v>70</v>
      </c>
      <c r="F682" s="52" t="s">
        <v>73</v>
      </c>
      <c r="G682" s="52"/>
      <c r="H682" s="52"/>
      <c r="K682" s="50"/>
      <c r="L682" s="50"/>
      <c r="M682" s="50"/>
      <c r="N682" s="50"/>
      <c r="O682" s="50"/>
      <c r="P682" s="50"/>
      <c r="Q682" s="50"/>
      <c r="R682" s="50"/>
      <c r="S682" s="50"/>
      <c r="T682" s="50"/>
      <c r="U682" s="50"/>
      <c r="V682" s="50"/>
      <c r="W682" s="50"/>
      <c r="X682" s="50"/>
      <c r="Y682" s="50"/>
      <c r="Z682" s="50"/>
      <c r="AA682" s="50"/>
      <c r="AB682" s="50"/>
      <c r="AC682" s="50"/>
      <c r="AD682" s="50"/>
      <c r="AE682" s="50"/>
    </row>
    <row r="683" customFormat="false" ht="16.55" hidden="false" customHeight="true" outlineLevel="0" collapsed="false">
      <c r="A683" s="52" t="s">
        <v>218</v>
      </c>
      <c r="B683" s="53" t="n">
        <f aca="false">COUNTIFS(individuals!$J:$J,$A683,individuals!$AD:$AD,B$682)</f>
        <v>0</v>
      </c>
      <c r="C683" s="53" t="n">
        <f aca="false">COUNTIFS(individuals!$J:$J,$A683,individuals!$AD:$AD,C$682)</f>
        <v>1</v>
      </c>
      <c r="D683" s="53" t="n">
        <f aca="false">SUM(B683:C683)</f>
        <v>1</v>
      </c>
      <c r="E683" s="53" t="n">
        <f aca="false">COUNTIFS(individuals!$J:$J,$A683,individuals!$S:$S,E$682)</f>
        <v>0</v>
      </c>
      <c r="F683" s="53" t="n">
        <f aca="false">COUNTIFS(individuals!$J:$J,$A683,individuals!$S:$S,F$682)</f>
        <v>13</v>
      </c>
      <c r="G683" s="53" t="n">
        <f aca="false">SUM(E683:F683)</f>
        <v>13</v>
      </c>
      <c r="H683" s="54" t="n">
        <f aca="false">SUM(D683,G683)</f>
        <v>14</v>
      </c>
      <c r="K683" s="50"/>
      <c r="L683" s="50"/>
      <c r="M683" s="50"/>
      <c r="N683" s="50"/>
      <c r="O683" s="50"/>
      <c r="P683" s="50"/>
      <c r="Q683" s="50"/>
      <c r="R683" s="50"/>
      <c r="S683" s="50"/>
      <c r="T683" s="50"/>
      <c r="U683" s="50"/>
      <c r="V683" s="50"/>
      <c r="W683" s="50"/>
      <c r="X683" s="50"/>
      <c r="Y683" s="50"/>
      <c r="Z683" s="50"/>
      <c r="AA683" s="50"/>
      <c r="AB683" s="50"/>
      <c r="AC683" s="50"/>
      <c r="AD683" s="50"/>
      <c r="AE683" s="50"/>
    </row>
    <row r="684" customFormat="false" ht="16.55" hidden="false" customHeight="true" outlineLevel="0" collapsed="false">
      <c r="A684" s="52" t="s">
        <v>95</v>
      </c>
      <c r="B684" s="53" t="n">
        <f aca="false">COUNTIFS(individuals!$J:$J,$A684,individuals!$AD:$AD,B$682)</f>
        <v>1</v>
      </c>
      <c r="C684" s="53" t="n">
        <f aca="false">COUNTIFS(individuals!$J:$J,$A684,individuals!$AD:$AD,C$682)</f>
        <v>37</v>
      </c>
      <c r="D684" s="53" t="n">
        <f aca="false">SUM(B684:C684)</f>
        <v>38</v>
      </c>
      <c r="E684" s="53" t="n">
        <f aca="false">COUNTIFS(individuals!$J:$J,$A684,individuals!$S:$S,E$682)</f>
        <v>4</v>
      </c>
      <c r="F684" s="53" t="n">
        <f aca="false">COUNTIFS(individuals!$J:$J,$A684,individuals!$S:$S,F$682)</f>
        <v>227</v>
      </c>
      <c r="G684" s="53" t="n">
        <f aca="false">SUM(E684:F684)</f>
        <v>231</v>
      </c>
      <c r="H684" s="54" t="n">
        <f aca="false">SUM(D684,G684)</f>
        <v>269</v>
      </c>
      <c r="K684" s="50"/>
      <c r="L684" s="50"/>
      <c r="M684" s="50"/>
      <c r="N684" s="50"/>
      <c r="O684" s="50"/>
      <c r="P684" s="50"/>
      <c r="Q684" s="50"/>
      <c r="R684" s="50"/>
      <c r="S684" s="50"/>
      <c r="T684" s="50"/>
      <c r="U684" s="50"/>
      <c r="V684" s="50"/>
      <c r="W684" s="50"/>
      <c r="X684" s="50"/>
      <c r="Y684" s="50"/>
      <c r="Z684" s="50"/>
      <c r="AA684" s="50"/>
      <c r="AB684" s="50"/>
      <c r="AC684" s="50"/>
      <c r="AD684" s="50"/>
      <c r="AE684" s="50"/>
    </row>
    <row r="685" customFormat="false" ht="16.55" hidden="false" customHeight="true" outlineLevel="0" collapsed="false">
      <c r="A685" s="52" t="s">
        <v>65</v>
      </c>
      <c r="B685" s="53" t="n">
        <f aca="false">COUNTIFS(individuals!$J:$J,$A685,individuals!$AD:$AD,B$682)</f>
        <v>0</v>
      </c>
      <c r="C685" s="53" t="n">
        <f aca="false">COUNTIFS(individuals!$J:$J,$A685,individuals!$AD:$AD,C$682)</f>
        <v>2</v>
      </c>
      <c r="D685" s="53" t="n">
        <f aca="false">SUM(B685:C685)</f>
        <v>2</v>
      </c>
      <c r="E685" s="53" t="n">
        <f aca="false">COUNTIFS(individuals!$J:$J,$A685,individuals!$S:$S,E$682)</f>
        <v>0</v>
      </c>
      <c r="F685" s="53" t="n">
        <f aca="false">COUNTIFS(individuals!$J:$J,$A685,individuals!$S:$S,F$682)</f>
        <v>41</v>
      </c>
      <c r="G685" s="53" t="n">
        <f aca="false">SUM(E685:F685)</f>
        <v>41</v>
      </c>
      <c r="H685" s="54" t="n">
        <f aca="false">SUM(D685,G685)</f>
        <v>43</v>
      </c>
      <c r="K685" s="50"/>
      <c r="L685" s="50"/>
      <c r="M685" s="50"/>
      <c r="N685" s="50"/>
      <c r="O685" s="50"/>
      <c r="P685" s="50"/>
      <c r="Q685" s="50"/>
      <c r="R685" s="50"/>
      <c r="S685" s="50"/>
      <c r="T685" s="50"/>
      <c r="U685" s="50"/>
      <c r="V685" s="50"/>
      <c r="W685" s="50"/>
      <c r="X685" s="50"/>
      <c r="Y685" s="50"/>
      <c r="Z685" s="50"/>
      <c r="AA685" s="50"/>
      <c r="AB685" s="50"/>
      <c r="AC685" s="50"/>
      <c r="AD685" s="50"/>
      <c r="AE685" s="50"/>
    </row>
    <row r="686" customFormat="false" ht="16.55" hidden="false" customHeight="true" outlineLevel="0" collapsed="false">
      <c r="A686" s="52" t="s">
        <v>2092</v>
      </c>
      <c r="B686" s="53" t="n">
        <f aca="false">COUNTIFS(individuals!$J:$J,$A686,individuals!$AD:$AD,B$682)</f>
        <v>0</v>
      </c>
      <c r="C686" s="53" t="n">
        <f aca="false">COUNTIFS(individuals!$J:$J,$A686,individuals!$AD:$AD,C$682)</f>
        <v>3</v>
      </c>
      <c r="D686" s="53" t="n">
        <f aca="false">SUM(B686:C686)</f>
        <v>3</v>
      </c>
      <c r="E686" s="53" t="n">
        <f aca="false">COUNTIFS(individuals!$J:$J,$A686,individuals!$S:$S,E$682)</f>
        <v>0</v>
      </c>
      <c r="F686" s="53" t="n">
        <f aca="false">COUNTIFS(individuals!$J:$J,$A686,individuals!$S:$S,F$682)</f>
        <v>3</v>
      </c>
      <c r="G686" s="53" t="n">
        <f aca="false">SUM(E686:F686)</f>
        <v>3</v>
      </c>
      <c r="H686" s="54" t="n">
        <f aca="false">SUM(D686,G686)</f>
        <v>6</v>
      </c>
      <c r="K686" s="50"/>
      <c r="L686" s="50"/>
      <c r="M686" s="50"/>
      <c r="N686" s="50"/>
      <c r="O686" s="50"/>
      <c r="P686" s="50"/>
      <c r="Q686" s="50"/>
      <c r="R686" s="50"/>
      <c r="S686" s="50"/>
      <c r="T686" s="50"/>
      <c r="U686" s="50"/>
      <c r="V686" s="50"/>
      <c r="W686" s="50"/>
      <c r="X686" s="50"/>
      <c r="Y686" s="50"/>
      <c r="Z686" s="50"/>
      <c r="AA686" s="50"/>
      <c r="AB686" s="50"/>
      <c r="AC686" s="50"/>
      <c r="AD686" s="50"/>
      <c r="AE686" s="50"/>
    </row>
    <row r="687" customFormat="false" ht="16.55" hidden="false" customHeight="true" outlineLevel="0" collapsed="false">
      <c r="A687" s="52" t="s">
        <v>170</v>
      </c>
      <c r="B687" s="53" t="n">
        <f aca="false">COUNTIFS(individuals!$J:$J,$A687,individuals!$AD:$AD,B$682)</f>
        <v>0</v>
      </c>
      <c r="C687" s="53" t="n">
        <f aca="false">COUNTIFS(individuals!$J:$J,$A687,individuals!$AD:$AD,C$682)</f>
        <v>1</v>
      </c>
      <c r="D687" s="53" t="n">
        <f aca="false">SUM(B687:C687)</f>
        <v>1</v>
      </c>
      <c r="E687" s="53" t="n">
        <f aca="false">COUNTIFS(individuals!$J:$J,$A687,individuals!$S:$S,E$682)</f>
        <v>13</v>
      </c>
      <c r="F687" s="53" t="n">
        <f aca="false">COUNTIFS(individuals!$J:$J,$A687,individuals!$S:$S,F$682)</f>
        <v>12</v>
      </c>
      <c r="G687" s="53" t="n">
        <f aca="false">SUM(E687:F687)</f>
        <v>25</v>
      </c>
      <c r="H687" s="54" t="n">
        <f aca="false">SUM(D687,G687)</f>
        <v>26</v>
      </c>
      <c r="K687" s="50"/>
      <c r="L687" s="50"/>
      <c r="M687" s="50"/>
      <c r="N687" s="50"/>
      <c r="O687" s="50"/>
      <c r="P687" s="50"/>
      <c r="Q687" s="50"/>
      <c r="R687" s="50"/>
      <c r="S687" s="50"/>
      <c r="T687" s="50"/>
      <c r="U687" s="50"/>
      <c r="V687" s="50"/>
      <c r="W687" s="50"/>
      <c r="X687" s="50"/>
      <c r="Y687" s="50"/>
      <c r="Z687" s="50"/>
      <c r="AA687" s="50"/>
      <c r="AB687" s="50"/>
      <c r="AC687" s="50"/>
      <c r="AD687" s="50"/>
      <c r="AE687" s="50"/>
    </row>
    <row r="688" customFormat="false" ht="16.55" hidden="false" customHeight="true" outlineLevel="0" collapsed="false">
      <c r="A688" s="52" t="s">
        <v>282</v>
      </c>
      <c r="B688" s="53" t="n">
        <f aca="false">COUNTIFS(individuals!$J:$J,$A688,individuals!$AD:$AD,B$682)</f>
        <v>0</v>
      </c>
      <c r="C688" s="53" t="n">
        <f aca="false">COUNTIFS(individuals!$J:$J,$A688,individuals!$AD:$AD,C$682)</f>
        <v>1</v>
      </c>
      <c r="D688" s="53" t="n">
        <f aca="false">SUM(B688:C688)</f>
        <v>1</v>
      </c>
      <c r="E688" s="53" t="n">
        <f aca="false">COUNTIFS(individuals!$J:$J,$A688,individuals!$S:$S,E$682)</f>
        <v>2</v>
      </c>
      <c r="F688" s="53" t="n">
        <f aca="false">COUNTIFS(individuals!$J:$J,$A688,individuals!$S:$S,F$682)</f>
        <v>10</v>
      </c>
      <c r="G688" s="53" t="n">
        <f aca="false">SUM(E688:F688)</f>
        <v>12</v>
      </c>
      <c r="H688" s="54" t="n">
        <f aca="false">SUM(D688,G688)</f>
        <v>13</v>
      </c>
      <c r="K688" s="50"/>
      <c r="L688" s="50"/>
      <c r="M688" s="50"/>
      <c r="N688" s="50"/>
      <c r="O688" s="50"/>
      <c r="P688" s="50"/>
      <c r="Q688" s="50"/>
      <c r="R688" s="50"/>
      <c r="S688" s="50"/>
      <c r="T688" s="50"/>
      <c r="U688" s="50"/>
      <c r="V688" s="50"/>
      <c r="W688" s="50"/>
      <c r="X688" s="50"/>
      <c r="Y688" s="50"/>
      <c r="Z688" s="50"/>
      <c r="AA688" s="50"/>
      <c r="AB688" s="50"/>
      <c r="AC688" s="50"/>
      <c r="AD688" s="50"/>
      <c r="AE688" s="50"/>
    </row>
    <row r="689" customFormat="false" ht="16.55" hidden="false" customHeight="true" outlineLevel="0" collapsed="false">
      <c r="A689" s="52" t="s">
        <v>2995</v>
      </c>
      <c r="B689" s="54" t="n">
        <f aca="false">SUM(B683:B688)</f>
        <v>1</v>
      </c>
      <c r="C689" s="54" t="n">
        <f aca="false">SUM(C683:C688)</f>
        <v>45</v>
      </c>
      <c r="D689" s="54" t="n">
        <f aca="false">SUM(B689:C689)</f>
        <v>46</v>
      </c>
      <c r="E689" s="54" t="n">
        <f aca="false">SUM(E683:E688)</f>
        <v>19</v>
      </c>
      <c r="F689" s="54" t="n">
        <f aca="false">SUM(F683:F688)</f>
        <v>306</v>
      </c>
      <c r="G689" s="54" t="n">
        <f aca="false">SUM(E689:F689)</f>
        <v>325</v>
      </c>
      <c r="H689" s="54" t="n">
        <f aca="false">SUM(D689,G689)</f>
        <v>371</v>
      </c>
      <c r="K689" s="50"/>
      <c r="L689" s="50"/>
      <c r="M689" s="50"/>
      <c r="N689" s="50"/>
      <c r="O689" s="50"/>
      <c r="P689" s="50"/>
      <c r="Q689" s="50"/>
      <c r="R689" s="50"/>
      <c r="S689" s="50"/>
      <c r="T689" s="50"/>
      <c r="U689" s="50"/>
      <c r="V689" s="50"/>
      <c r="W689" s="50"/>
      <c r="X689" s="50"/>
      <c r="Y689" s="50"/>
      <c r="Z689" s="50"/>
      <c r="AA689" s="50"/>
      <c r="AB689" s="50"/>
      <c r="AC689" s="50"/>
      <c r="AD689" s="50"/>
      <c r="AE689" s="50"/>
    </row>
    <row r="690" customFormat="false" ht="16.55" hidden="false" customHeight="true" outlineLevel="0" collapsed="false">
      <c r="K690" s="50"/>
      <c r="L690" s="50"/>
      <c r="M690" s="50"/>
      <c r="N690" s="50"/>
      <c r="O690" s="50"/>
      <c r="P690" s="50"/>
      <c r="Q690" s="50"/>
      <c r="R690" s="50"/>
      <c r="S690" s="50"/>
      <c r="T690" s="50"/>
      <c r="U690" s="50"/>
      <c r="V690" s="50"/>
      <c r="W690" s="50"/>
      <c r="X690" s="50"/>
      <c r="Y690" s="50"/>
      <c r="Z690" s="50"/>
      <c r="AA690" s="50"/>
      <c r="AB690" s="50"/>
      <c r="AC690" s="50"/>
      <c r="AD690" s="50"/>
      <c r="AE690" s="50"/>
    </row>
    <row r="691" customFormat="false" ht="16.55" hidden="false" customHeight="true" outlineLevel="0" collapsed="false">
      <c r="A691" s="50"/>
      <c r="F691" s="50"/>
      <c r="G691" s="50"/>
      <c r="H691" s="50"/>
      <c r="I691" s="50"/>
      <c r="J691" s="50"/>
      <c r="K691" s="50"/>
      <c r="L691" s="50"/>
      <c r="M691" s="50"/>
      <c r="N691" s="50"/>
      <c r="O691" s="50"/>
      <c r="P691" s="50"/>
      <c r="Q691" s="50"/>
      <c r="R691" s="50"/>
      <c r="S691" s="50"/>
      <c r="T691" s="50"/>
      <c r="U691" s="50"/>
      <c r="V691" s="50"/>
      <c r="W691" s="50"/>
      <c r="X691" s="50"/>
      <c r="Y691" s="50"/>
      <c r="Z691" s="50"/>
      <c r="AA691" s="50"/>
      <c r="AB691" s="50"/>
      <c r="AC691" s="50"/>
      <c r="AD691" s="50"/>
      <c r="AE691" s="50"/>
    </row>
    <row r="692" customFormat="false" ht="16.55" hidden="false" customHeight="true" outlineLevel="0" collapsed="false">
      <c r="A692" s="50"/>
      <c r="F692" s="50"/>
      <c r="G692" s="50"/>
      <c r="H692" s="50"/>
      <c r="I692" s="50"/>
      <c r="J692" s="50"/>
      <c r="K692" s="50"/>
      <c r="L692" s="50"/>
      <c r="M692" s="50"/>
      <c r="N692" s="50"/>
      <c r="O692" s="50"/>
      <c r="P692" s="50"/>
      <c r="Q692" s="50"/>
      <c r="R692" s="50"/>
      <c r="S692" s="50"/>
      <c r="T692" s="50"/>
      <c r="U692" s="50"/>
      <c r="V692" s="50"/>
      <c r="W692" s="50"/>
      <c r="X692" s="50"/>
      <c r="Y692" s="50"/>
      <c r="Z692" s="50"/>
      <c r="AA692" s="50"/>
      <c r="AB692" s="50"/>
      <c r="AC692" s="50"/>
      <c r="AD692" s="50"/>
      <c r="AE692" s="50"/>
    </row>
    <row r="693" customFormat="false" ht="16.55" hidden="false" customHeight="true" outlineLevel="0" collapsed="false">
      <c r="A693" s="49" t="s">
        <v>2993</v>
      </c>
      <c r="B693" s="49"/>
      <c r="C693" s="49"/>
      <c r="D693" s="49"/>
      <c r="E693" s="49"/>
      <c r="F693" s="49"/>
      <c r="G693" s="68"/>
      <c r="H693" s="68"/>
      <c r="I693" s="68"/>
      <c r="J693" s="68"/>
      <c r="K693" s="68"/>
      <c r="L693" s="68"/>
      <c r="M693" s="50"/>
      <c r="N693" s="50"/>
      <c r="O693" s="50"/>
      <c r="P693" s="50"/>
      <c r="Q693" s="50"/>
      <c r="R693" s="50"/>
      <c r="S693" s="50"/>
      <c r="T693" s="50"/>
      <c r="U693" s="50"/>
      <c r="V693" s="50"/>
      <c r="W693" s="50"/>
      <c r="X693" s="50"/>
      <c r="Y693" s="50"/>
      <c r="Z693" s="50"/>
      <c r="AA693" s="50"/>
      <c r="AB693" s="50"/>
      <c r="AC693" s="50"/>
      <c r="AD693" s="50"/>
      <c r="AE693" s="50"/>
    </row>
    <row r="694" customFormat="false" ht="16.55" hidden="false" customHeight="true" outlineLevel="0" collapsed="false">
      <c r="A694" s="51" t="s">
        <v>3042</v>
      </c>
      <c r="B694" s="51"/>
      <c r="C694" s="51"/>
      <c r="D694" s="51"/>
      <c r="E694" s="51"/>
      <c r="F694" s="51"/>
      <c r="K694" s="50"/>
      <c r="L694" s="50"/>
      <c r="M694" s="50"/>
      <c r="N694" s="50"/>
      <c r="O694" s="50"/>
      <c r="P694" s="50"/>
      <c r="Q694" s="50"/>
      <c r="R694" s="50"/>
      <c r="S694" s="50"/>
      <c r="T694" s="50"/>
      <c r="U694" s="50"/>
      <c r="V694" s="50"/>
      <c r="W694" s="50"/>
      <c r="X694" s="50"/>
      <c r="Y694" s="50"/>
      <c r="Z694" s="50"/>
      <c r="AA694" s="50"/>
      <c r="AB694" s="50"/>
      <c r="AC694" s="50"/>
      <c r="AD694" s="50"/>
      <c r="AE694" s="50"/>
    </row>
    <row r="695" customFormat="false" ht="16.55" hidden="false" customHeight="true" outlineLevel="0" collapsed="false">
      <c r="A695" s="75" t="s">
        <v>25</v>
      </c>
      <c r="B695" s="52" t="s">
        <v>159</v>
      </c>
      <c r="C695" s="52" t="s">
        <v>157</v>
      </c>
      <c r="D695" s="57" t="s">
        <v>99</v>
      </c>
      <c r="E695" s="52" t="s">
        <v>72</v>
      </c>
      <c r="F695" s="52" t="s">
        <v>2995</v>
      </c>
      <c r="I695" s="50"/>
      <c r="J695" s="50"/>
      <c r="K695" s="50"/>
      <c r="L695" s="50"/>
      <c r="M695" s="50"/>
      <c r="N695" s="50"/>
      <c r="O695" s="50"/>
      <c r="P695" s="50"/>
      <c r="Q695" s="50"/>
      <c r="R695" s="50"/>
      <c r="S695" s="50"/>
      <c r="T695" s="50"/>
      <c r="U695" s="50"/>
      <c r="V695" s="50"/>
      <c r="W695" s="50"/>
      <c r="X695" s="50"/>
      <c r="Y695" s="50"/>
      <c r="Z695" s="50"/>
      <c r="AA695" s="50"/>
      <c r="AB695" s="50"/>
      <c r="AC695" s="50"/>
      <c r="AD695" s="50"/>
      <c r="AE695" s="50"/>
    </row>
    <row r="696" customFormat="false" ht="16.55" hidden="false" customHeight="true" outlineLevel="0" collapsed="false">
      <c r="A696" s="52" t="s">
        <v>218</v>
      </c>
      <c r="B696" s="53" t="n">
        <f aca="false">COUNTIFS(individuals!$J:$J,$A696,individuals!$AF:$AF,B$695)</f>
        <v>0</v>
      </c>
      <c r="C696" s="53" t="n">
        <f aca="false">COUNTIFS(individuals!$J:$J,$A696,individuals!$AF:$AF,C$695)</f>
        <v>0</v>
      </c>
      <c r="D696" s="53" t="n">
        <f aca="false">COUNTIFS(individuals!$J:$J,$A696,individuals!$AF:$AF,D$695)</f>
        <v>1</v>
      </c>
      <c r="E696" s="53" t="n">
        <f aca="false">COUNTIFS(individuals!$J:$J,$A696,individuals!$AF:$AF,E$695)</f>
        <v>0</v>
      </c>
      <c r="F696" s="54" t="n">
        <f aca="false">SUM(B696:E696)</f>
        <v>1</v>
      </c>
      <c r="I696" s="50"/>
      <c r="J696" s="50"/>
      <c r="K696" s="50"/>
      <c r="L696" s="50"/>
      <c r="M696" s="50"/>
      <c r="N696" s="50"/>
      <c r="O696" s="50"/>
      <c r="P696" s="50"/>
      <c r="Q696" s="50"/>
      <c r="R696" s="50"/>
      <c r="S696" s="50"/>
      <c r="T696" s="50"/>
      <c r="U696" s="50"/>
      <c r="V696" s="50"/>
      <c r="W696" s="50"/>
      <c r="X696" s="50"/>
      <c r="Y696" s="50"/>
      <c r="Z696" s="50"/>
      <c r="AA696" s="50"/>
      <c r="AB696" s="50"/>
      <c r="AC696" s="50"/>
      <c r="AD696" s="50"/>
      <c r="AE696" s="50"/>
    </row>
    <row r="697" customFormat="false" ht="16.55" hidden="false" customHeight="true" outlineLevel="0" collapsed="false">
      <c r="A697" s="52" t="s">
        <v>95</v>
      </c>
      <c r="B697" s="53" t="n">
        <f aca="false">COUNTIFS(individuals!$J:$J,$A697,individuals!$AF:$AF,B$695)</f>
        <v>5</v>
      </c>
      <c r="C697" s="53" t="n">
        <f aca="false">COUNTIFS(individuals!$J:$J,$A697,individuals!$AF:$AF,C$695)</f>
        <v>7</v>
      </c>
      <c r="D697" s="53" t="n">
        <f aca="false">COUNTIFS(individuals!$J:$J,$A697,individuals!$AF:$AF,D$695)</f>
        <v>19</v>
      </c>
      <c r="E697" s="53" t="n">
        <f aca="false">COUNTIFS(individuals!$J:$J,$A697,individuals!$AF:$AF,E$695)</f>
        <v>7</v>
      </c>
      <c r="F697" s="54" t="n">
        <f aca="false">SUM(B697:E697)</f>
        <v>38</v>
      </c>
      <c r="J697" s="50"/>
      <c r="K697" s="50"/>
      <c r="L697" s="50"/>
      <c r="M697" s="50"/>
      <c r="N697" s="50"/>
      <c r="O697" s="50"/>
      <c r="P697" s="50"/>
      <c r="Q697" s="50"/>
      <c r="R697" s="50"/>
      <c r="S697" s="50"/>
      <c r="T697" s="50"/>
      <c r="U697" s="50"/>
      <c r="V697" s="50"/>
      <c r="W697" s="50"/>
      <c r="X697" s="50"/>
      <c r="Y697" s="50"/>
      <c r="Z697" s="50"/>
      <c r="AA697" s="50"/>
      <c r="AB697" s="50"/>
      <c r="AC697" s="50"/>
      <c r="AD697" s="50"/>
      <c r="AE697" s="50"/>
    </row>
    <row r="698" customFormat="false" ht="16.55" hidden="false" customHeight="true" outlineLevel="0" collapsed="false">
      <c r="A698" s="52" t="s">
        <v>65</v>
      </c>
      <c r="B698" s="53" t="n">
        <f aca="false">COUNTIFS(individuals!$J:$J,$A698,individuals!$AF:$AF,B$695)</f>
        <v>0</v>
      </c>
      <c r="C698" s="53" t="n">
        <f aca="false">COUNTIFS(individuals!$J:$J,$A698,individuals!$AF:$AF,C$695)</f>
        <v>0</v>
      </c>
      <c r="D698" s="53" t="n">
        <f aca="false">COUNTIFS(individuals!$J:$J,$A698,individuals!$AF:$AF,D$695)</f>
        <v>2</v>
      </c>
      <c r="E698" s="53" t="n">
        <f aca="false">COUNTIFS(individuals!$J:$J,$A698,individuals!$AF:$AF,E$695)</f>
        <v>0</v>
      </c>
      <c r="F698" s="54" t="n">
        <f aca="false">SUM(B698:E698)</f>
        <v>2</v>
      </c>
      <c r="I698" s="50"/>
      <c r="J698" s="50"/>
      <c r="K698" s="50"/>
      <c r="L698" s="50"/>
      <c r="M698" s="50"/>
      <c r="N698" s="50"/>
      <c r="O698" s="50"/>
      <c r="P698" s="50"/>
      <c r="Q698" s="50"/>
      <c r="R698" s="50"/>
      <c r="S698" s="50"/>
      <c r="T698" s="50"/>
      <c r="U698" s="50"/>
      <c r="V698" s="50"/>
      <c r="W698" s="50"/>
      <c r="X698" s="50"/>
      <c r="Y698" s="50"/>
      <c r="Z698" s="50"/>
      <c r="AA698" s="50"/>
      <c r="AB698" s="50"/>
      <c r="AC698" s="50"/>
      <c r="AD698" s="50"/>
      <c r="AE698" s="50"/>
    </row>
    <row r="699" customFormat="false" ht="16.55" hidden="false" customHeight="true" outlineLevel="0" collapsed="false">
      <c r="A699" s="52" t="s">
        <v>2092</v>
      </c>
      <c r="B699" s="53" t="n">
        <f aca="false">COUNTIFS(individuals!$J:$J,$A699,individuals!$AF:$AF,B$695)</f>
        <v>0</v>
      </c>
      <c r="C699" s="53" t="n">
        <f aca="false">COUNTIFS(individuals!$J:$J,$A699,individuals!$AF:$AF,C$695)</f>
        <v>0</v>
      </c>
      <c r="D699" s="53" t="n">
        <f aca="false">COUNTIFS(individuals!$J:$J,$A699,individuals!$AF:$AF,D$695)</f>
        <v>2</v>
      </c>
      <c r="E699" s="53" t="n">
        <f aca="false">COUNTIFS(individuals!$J:$J,$A699,individuals!$AF:$AF,E$695)</f>
        <v>1</v>
      </c>
      <c r="F699" s="54" t="n">
        <f aca="false">SUM(B699:E699)</f>
        <v>3</v>
      </c>
      <c r="I699" s="50"/>
      <c r="J699" s="50"/>
      <c r="K699" s="50"/>
      <c r="L699" s="50"/>
      <c r="M699" s="50"/>
      <c r="N699" s="50"/>
      <c r="O699" s="50"/>
      <c r="P699" s="50"/>
      <c r="Q699" s="50"/>
      <c r="R699" s="50"/>
      <c r="S699" s="50"/>
      <c r="T699" s="50"/>
      <c r="U699" s="50"/>
      <c r="V699" s="50"/>
      <c r="W699" s="50"/>
      <c r="X699" s="50"/>
      <c r="Y699" s="50"/>
      <c r="Z699" s="50"/>
      <c r="AA699" s="50"/>
      <c r="AB699" s="50"/>
      <c r="AC699" s="50"/>
      <c r="AD699" s="50"/>
      <c r="AE699" s="50"/>
    </row>
    <row r="700" customFormat="false" ht="16.55" hidden="false" customHeight="true" outlineLevel="0" collapsed="false">
      <c r="A700" s="52" t="s">
        <v>170</v>
      </c>
      <c r="B700" s="53" t="n">
        <f aca="false">COUNTIFS(individuals!$J:$J,$A700,individuals!$AF:$AF,B$695)</f>
        <v>1</v>
      </c>
      <c r="C700" s="53" t="n">
        <f aca="false">COUNTIFS(individuals!$J:$J,$A700,individuals!$AF:$AF,C$695)</f>
        <v>0</v>
      </c>
      <c r="D700" s="53" t="n">
        <f aca="false">COUNTIFS(individuals!$J:$J,$A700,individuals!$AF:$AF,D$695)</f>
        <v>0</v>
      </c>
      <c r="E700" s="53" t="n">
        <f aca="false">COUNTIFS(individuals!$J:$J,$A700,individuals!$AF:$AF,E$695)</f>
        <v>0</v>
      </c>
      <c r="F700" s="54" t="n">
        <f aca="false">SUM(B700:E700)</f>
        <v>1</v>
      </c>
      <c r="I700" s="50"/>
      <c r="J700" s="50"/>
      <c r="K700" s="50"/>
      <c r="L700" s="50"/>
      <c r="M700" s="50"/>
      <c r="N700" s="50"/>
      <c r="O700" s="50"/>
      <c r="P700" s="50"/>
      <c r="Q700" s="50"/>
      <c r="R700" s="50"/>
      <c r="S700" s="50"/>
      <c r="T700" s="50"/>
      <c r="U700" s="50"/>
      <c r="V700" s="50"/>
      <c r="W700" s="50"/>
      <c r="X700" s="50"/>
      <c r="Y700" s="50"/>
      <c r="Z700" s="50"/>
      <c r="AA700" s="50"/>
      <c r="AB700" s="50"/>
      <c r="AC700" s="50"/>
      <c r="AD700" s="50"/>
      <c r="AE700" s="50"/>
    </row>
    <row r="701" customFormat="false" ht="16.55" hidden="false" customHeight="true" outlineLevel="0" collapsed="false">
      <c r="A701" s="52" t="s">
        <v>282</v>
      </c>
      <c r="B701" s="53" t="n">
        <f aca="false">COUNTIFS(individuals!$J:$J,$A701,individuals!$AF:$AF,B$695)</f>
        <v>0</v>
      </c>
      <c r="C701" s="53" t="n">
        <f aca="false">COUNTIFS(individuals!$J:$J,$A701,individuals!$AF:$AF,C$695)</f>
        <v>0</v>
      </c>
      <c r="D701" s="53" t="n">
        <f aca="false">COUNTIFS(individuals!$J:$J,$A701,individuals!$AF:$AF,D$695)</f>
        <v>1</v>
      </c>
      <c r="E701" s="53" t="n">
        <f aca="false">COUNTIFS(individuals!$J:$J,$A701,individuals!$AF:$AF,E$695)</f>
        <v>0</v>
      </c>
      <c r="F701" s="54" t="n">
        <f aca="false">SUM(B701:E701)</f>
        <v>1</v>
      </c>
      <c r="I701" s="50"/>
      <c r="J701" s="50"/>
      <c r="K701" s="50"/>
      <c r="L701" s="50"/>
      <c r="M701" s="50"/>
      <c r="N701" s="50"/>
      <c r="O701" s="50"/>
      <c r="P701" s="50"/>
      <c r="Q701" s="50"/>
      <c r="R701" s="50"/>
      <c r="S701" s="50"/>
      <c r="T701" s="50"/>
      <c r="U701" s="50"/>
      <c r="V701" s="50"/>
      <c r="W701" s="50"/>
      <c r="X701" s="50"/>
      <c r="Y701" s="50"/>
      <c r="Z701" s="50"/>
      <c r="AA701" s="50"/>
      <c r="AB701" s="50"/>
      <c r="AC701" s="50"/>
      <c r="AD701" s="50"/>
      <c r="AE701" s="50"/>
    </row>
    <row r="702" customFormat="false" ht="16.55" hidden="false" customHeight="true" outlineLevel="0" collapsed="false">
      <c r="A702" s="52" t="s">
        <v>2995</v>
      </c>
      <c r="B702" s="54" t="n">
        <f aca="false">SUM(B696:B701)</f>
        <v>6</v>
      </c>
      <c r="C702" s="54" t="n">
        <f aca="false">SUM(C696:C701)</f>
        <v>7</v>
      </c>
      <c r="D702" s="54" t="n">
        <f aca="false">SUM(D696:D701)</f>
        <v>25</v>
      </c>
      <c r="E702" s="54" t="n">
        <f aca="false">SUM(E696:E701)</f>
        <v>8</v>
      </c>
      <c r="F702" s="54" t="n">
        <f aca="false">SUM(B702:E702)</f>
        <v>46</v>
      </c>
      <c r="I702" s="50"/>
      <c r="J702" s="50"/>
      <c r="K702" s="50"/>
      <c r="L702" s="50"/>
      <c r="M702" s="50"/>
      <c r="N702" s="50"/>
      <c r="O702" s="50"/>
      <c r="P702" s="50"/>
      <c r="Q702" s="50"/>
      <c r="R702" s="50"/>
      <c r="S702" s="50"/>
      <c r="T702" s="50"/>
      <c r="U702" s="50"/>
      <c r="V702" s="50"/>
      <c r="W702" s="50"/>
      <c r="X702" s="50"/>
      <c r="Y702" s="50"/>
      <c r="Z702" s="50"/>
      <c r="AA702" s="50"/>
      <c r="AB702" s="50"/>
      <c r="AC702" s="50"/>
      <c r="AD702" s="50"/>
      <c r="AE702" s="50"/>
    </row>
    <row r="703" customFormat="false" ht="16.55" hidden="false" customHeight="true" outlineLevel="0" collapsed="false">
      <c r="I703" s="50"/>
      <c r="J703" s="50"/>
      <c r="K703" s="50"/>
      <c r="L703" s="50"/>
      <c r="M703" s="50"/>
      <c r="N703" s="50"/>
      <c r="O703" s="50"/>
      <c r="P703" s="50"/>
      <c r="Q703" s="50"/>
      <c r="R703" s="50"/>
      <c r="S703" s="50"/>
      <c r="T703" s="50"/>
      <c r="U703" s="50"/>
      <c r="V703" s="50"/>
      <c r="W703" s="50"/>
      <c r="X703" s="50"/>
      <c r="Y703" s="50"/>
      <c r="Z703" s="50"/>
      <c r="AA703" s="50"/>
      <c r="AB703" s="50"/>
      <c r="AC703" s="50"/>
      <c r="AD703" s="50"/>
      <c r="AE703" s="50"/>
    </row>
    <row r="704" customFormat="false" ht="16.55" hidden="false" customHeight="true" outlineLevel="0" collapsed="false">
      <c r="E704" s="50"/>
      <c r="F704" s="50"/>
      <c r="G704" s="50"/>
      <c r="H704" s="50"/>
      <c r="I704" s="50"/>
      <c r="J704" s="50"/>
      <c r="K704" s="50"/>
      <c r="L704" s="50"/>
      <c r="M704" s="50"/>
      <c r="N704" s="50"/>
      <c r="O704" s="50"/>
      <c r="P704" s="50"/>
      <c r="Q704" s="50"/>
      <c r="R704" s="50"/>
      <c r="S704" s="50"/>
      <c r="T704" s="50"/>
      <c r="U704" s="50"/>
      <c r="V704" s="50"/>
      <c r="W704" s="50"/>
      <c r="X704" s="50"/>
      <c r="Y704" s="50"/>
      <c r="Z704" s="50"/>
      <c r="AA704" s="50"/>
      <c r="AB704" s="50"/>
      <c r="AC704" s="50"/>
      <c r="AD704" s="50"/>
      <c r="AE704" s="50"/>
    </row>
    <row r="705" customFormat="false" ht="16.55" hidden="false" customHeight="true" outlineLevel="0" collapsed="false">
      <c r="E705" s="50"/>
      <c r="F705" s="50"/>
      <c r="G705" s="50"/>
      <c r="H705" s="50"/>
      <c r="I705" s="50"/>
      <c r="J705" s="50"/>
      <c r="K705" s="50"/>
      <c r="L705" s="50"/>
      <c r="M705" s="50"/>
      <c r="N705" s="50"/>
      <c r="O705" s="50"/>
      <c r="P705" s="50"/>
      <c r="Q705" s="50"/>
      <c r="R705" s="50"/>
      <c r="S705" s="50"/>
      <c r="T705" s="50"/>
      <c r="U705" s="50"/>
      <c r="V705" s="50"/>
      <c r="W705" s="50"/>
      <c r="X705" s="50"/>
      <c r="Y705" s="50"/>
      <c r="Z705" s="50"/>
      <c r="AA705" s="50"/>
      <c r="AB705" s="50"/>
      <c r="AC705" s="50"/>
      <c r="AD705" s="50"/>
      <c r="AE705" s="50"/>
    </row>
    <row r="706" customFormat="false" ht="16.55" hidden="false" customHeight="true" outlineLevel="0" collapsed="false">
      <c r="A706" s="59" t="s">
        <v>2993</v>
      </c>
      <c r="B706" s="59"/>
      <c r="C706" s="59"/>
      <c r="D706" s="59"/>
      <c r="E706" s="59"/>
      <c r="F706" s="59"/>
      <c r="G706" s="59"/>
      <c r="H706" s="68"/>
      <c r="I706" s="68"/>
      <c r="J706" s="68"/>
      <c r="K706" s="68"/>
      <c r="L706" s="68"/>
      <c r="M706" s="50"/>
      <c r="N706" s="50"/>
      <c r="O706" s="50"/>
      <c r="P706" s="50"/>
      <c r="Q706" s="50"/>
      <c r="R706" s="50"/>
      <c r="S706" s="50"/>
      <c r="T706" s="50"/>
      <c r="U706" s="50"/>
      <c r="V706" s="50"/>
      <c r="W706" s="50"/>
      <c r="X706" s="50"/>
      <c r="Y706" s="50"/>
      <c r="Z706" s="50"/>
      <c r="AA706" s="50"/>
      <c r="AB706" s="50"/>
      <c r="AC706" s="50"/>
      <c r="AD706" s="50"/>
      <c r="AE706" s="50"/>
    </row>
    <row r="707" customFormat="false" ht="16.55" hidden="false" customHeight="true" outlineLevel="0" collapsed="false">
      <c r="A707" s="60" t="s">
        <v>3043</v>
      </c>
      <c r="B707" s="60"/>
      <c r="C707" s="60"/>
      <c r="D707" s="60"/>
      <c r="E707" s="60"/>
      <c r="F707" s="60"/>
      <c r="G707" s="60"/>
      <c r="J707" s="50"/>
      <c r="K707" s="50"/>
      <c r="L707" s="50"/>
      <c r="M707" s="50"/>
      <c r="N707" s="50"/>
      <c r="O707" s="50"/>
      <c r="P707" s="50"/>
      <c r="Q707" s="50"/>
      <c r="R707" s="50"/>
      <c r="S707" s="50"/>
      <c r="T707" s="50"/>
      <c r="U707" s="50"/>
      <c r="V707" s="50"/>
      <c r="W707" s="50"/>
      <c r="X707" s="50"/>
      <c r="Y707" s="50"/>
      <c r="Z707" s="50"/>
      <c r="AA707" s="50"/>
      <c r="AB707" s="50"/>
      <c r="AC707" s="50"/>
      <c r="AD707" s="50"/>
      <c r="AE707" s="50"/>
    </row>
    <row r="708" customFormat="false" ht="16.55" hidden="false" customHeight="true" outlineLevel="0" collapsed="false">
      <c r="A708" s="65" t="s">
        <v>25</v>
      </c>
      <c r="B708" s="61" t="s">
        <v>159</v>
      </c>
      <c r="C708" s="61" t="s">
        <v>157</v>
      </c>
      <c r="D708" s="61" t="s">
        <v>99</v>
      </c>
      <c r="E708" s="61" t="s">
        <v>630</v>
      </c>
      <c r="F708" s="61" t="s">
        <v>72</v>
      </c>
      <c r="G708" s="61" t="s">
        <v>2995</v>
      </c>
      <c r="J708" s="50"/>
      <c r="K708" s="50"/>
      <c r="L708" s="50"/>
      <c r="M708" s="50"/>
      <c r="N708" s="50"/>
      <c r="O708" s="50"/>
      <c r="P708" s="50"/>
      <c r="Q708" s="50"/>
      <c r="R708" s="50"/>
      <c r="S708" s="50"/>
      <c r="T708" s="50"/>
      <c r="U708" s="50"/>
      <c r="V708" s="50"/>
      <c r="W708" s="50"/>
      <c r="X708" s="50"/>
      <c r="Y708" s="50"/>
      <c r="Z708" s="50"/>
      <c r="AA708" s="50"/>
      <c r="AB708" s="50"/>
      <c r="AC708" s="50"/>
      <c r="AD708" s="50"/>
      <c r="AE708" s="50"/>
    </row>
    <row r="709" customFormat="false" ht="16.55" hidden="false" customHeight="true" outlineLevel="0" collapsed="false">
      <c r="A709" s="61" t="s">
        <v>218</v>
      </c>
      <c r="B709" s="63" t="n">
        <f aca="false">COUNTIFS(individuals!$J:$J,$A709,individuals!$U:$U,B$708)</f>
        <v>3</v>
      </c>
      <c r="C709" s="63" t="n">
        <f aca="false">COUNTIFS(individuals!$J:$J,$A709,individuals!$U:$U,C$708)</f>
        <v>3</v>
      </c>
      <c r="D709" s="63" t="n">
        <f aca="false">COUNTIFS(individuals!$J:$J,$A709,individuals!$U:$U,D$708)</f>
        <v>7</v>
      </c>
      <c r="E709" s="63" t="n">
        <f aca="false">COUNTIFS(individuals!$J:$J,$A709,individuals!$U:$U,E$708)</f>
        <v>0</v>
      </c>
      <c r="F709" s="63" t="n">
        <f aca="false">COUNTIFS(individuals!$J:$J,$A709,individuals!$U:$U,F$708)</f>
        <v>0</v>
      </c>
      <c r="G709" s="64" t="n">
        <f aca="false">SUM(B709:F709)</f>
        <v>13</v>
      </c>
      <c r="J709" s="50"/>
      <c r="K709" s="50"/>
      <c r="L709" s="50"/>
      <c r="M709" s="50"/>
      <c r="N709" s="50"/>
      <c r="O709" s="50"/>
      <c r="P709" s="50"/>
      <c r="Q709" s="50"/>
      <c r="R709" s="50"/>
      <c r="S709" s="50"/>
      <c r="T709" s="50"/>
      <c r="U709" s="50"/>
      <c r="V709" s="50"/>
      <c r="W709" s="50"/>
      <c r="X709" s="50"/>
      <c r="Y709" s="50"/>
      <c r="Z709" s="50"/>
      <c r="AA709" s="50"/>
      <c r="AB709" s="50"/>
      <c r="AC709" s="50"/>
      <c r="AD709" s="50"/>
      <c r="AE709" s="50"/>
    </row>
    <row r="710" customFormat="false" ht="16.55" hidden="false" customHeight="true" outlineLevel="0" collapsed="false">
      <c r="A710" s="61" t="s">
        <v>95</v>
      </c>
      <c r="B710" s="63" t="n">
        <f aca="false">COUNTIFS(individuals!$J:$J,$A710,individuals!$U:$U,B$708)</f>
        <v>25</v>
      </c>
      <c r="C710" s="63" t="n">
        <f aca="false">COUNTIFS(individuals!$J:$J,$A710,individuals!$U:$U,C$708)</f>
        <v>24</v>
      </c>
      <c r="D710" s="63" t="n">
        <f aca="false">COUNTIFS(individuals!$J:$J,$A710,individuals!$U:$U,D$708)</f>
        <v>148</v>
      </c>
      <c r="E710" s="63" t="n">
        <f aca="false">COUNTIFS(individuals!$J:$J,$A710,individuals!$U:$U,E$708)</f>
        <v>3</v>
      </c>
      <c r="F710" s="63" t="n">
        <f aca="false">COUNTIFS(individuals!$J:$J,$A710,individuals!$U:$U,F$708)</f>
        <v>31</v>
      </c>
      <c r="G710" s="64" t="n">
        <f aca="false">SUM(B710:F710)</f>
        <v>231</v>
      </c>
      <c r="J710" s="50"/>
      <c r="K710" s="50"/>
      <c r="L710" s="50"/>
      <c r="M710" s="50"/>
      <c r="N710" s="50"/>
      <c r="O710" s="50"/>
      <c r="P710" s="50"/>
      <c r="Q710" s="50"/>
      <c r="R710" s="50"/>
      <c r="S710" s="50"/>
      <c r="T710" s="50"/>
      <c r="U710" s="50"/>
      <c r="V710" s="50"/>
      <c r="W710" s="50"/>
      <c r="X710" s="50"/>
      <c r="Y710" s="50"/>
      <c r="Z710" s="50"/>
      <c r="AA710" s="50"/>
      <c r="AB710" s="50"/>
      <c r="AC710" s="50"/>
      <c r="AD710" s="50"/>
      <c r="AE710" s="50"/>
    </row>
    <row r="711" customFormat="false" ht="16.55" hidden="false" customHeight="true" outlineLevel="0" collapsed="false">
      <c r="A711" s="61" t="s">
        <v>65</v>
      </c>
      <c r="B711" s="63" t="n">
        <f aca="false">COUNTIFS(individuals!$J:$J,$A711,individuals!$U:$U,B$708)</f>
        <v>8</v>
      </c>
      <c r="C711" s="63" t="n">
        <f aca="false">COUNTIFS(individuals!$J:$J,$A711,individuals!$U:$U,C$708)</f>
        <v>7</v>
      </c>
      <c r="D711" s="63" t="n">
        <f aca="false">COUNTIFS(individuals!$J:$J,$A711,individuals!$U:$U,D$708)</f>
        <v>23</v>
      </c>
      <c r="E711" s="63" t="n">
        <f aca="false">COUNTIFS(individuals!$J:$J,$A711,individuals!$U:$U,E$708)</f>
        <v>0</v>
      </c>
      <c r="F711" s="63" t="n">
        <f aca="false">COUNTIFS(individuals!$J:$J,$A711,individuals!$U:$U,F$708)</f>
        <v>3</v>
      </c>
      <c r="G711" s="64" t="n">
        <f aca="false">SUM(B711:F711)</f>
        <v>41</v>
      </c>
      <c r="J711" s="50"/>
      <c r="K711" s="50"/>
      <c r="L711" s="50"/>
      <c r="M711" s="50"/>
      <c r="N711" s="50"/>
      <c r="O711" s="50"/>
      <c r="P711" s="50"/>
      <c r="Q711" s="50"/>
      <c r="R711" s="50"/>
      <c r="S711" s="50"/>
      <c r="T711" s="50"/>
      <c r="U711" s="50"/>
      <c r="V711" s="50"/>
      <c r="W711" s="50"/>
      <c r="X711" s="50"/>
      <c r="Y711" s="50"/>
      <c r="Z711" s="50"/>
      <c r="AA711" s="50"/>
      <c r="AB711" s="50"/>
      <c r="AC711" s="50"/>
      <c r="AD711" s="50"/>
      <c r="AE711" s="50"/>
    </row>
    <row r="712" customFormat="false" ht="16.55" hidden="false" customHeight="true" outlineLevel="0" collapsed="false">
      <c r="A712" s="61" t="s">
        <v>2092</v>
      </c>
      <c r="B712" s="63" t="n">
        <f aca="false">COUNTIFS(individuals!$J:$J,$A712,individuals!$U:$U,B$708)</f>
        <v>0</v>
      </c>
      <c r="C712" s="63" t="n">
        <f aca="false">COUNTIFS(individuals!$J:$J,$A712,individuals!$U:$U,C$708)</f>
        <v>0</v>
      </c>
      <c r="D712" s="63" t="n">
        <f aca="false">COUNTIFS(individuals!$J:$J,$A712,individuals!$U:$U,D$708)</f>
        <v>2</v>
      </c>
      <c r="E712" s="63" t="n">
        <f aca="false">COUNTIFS(individuals!$J:$J,$A712,individuals!$U:$U,E$708)</f>
        <v>0</v>
      </c>
      <c r="F712" s="63" t="n">
        <f aca="false">COUNTIFS(individuals!$J:$J,$A712,individuals!$U:$U,F$708)</f>
        <v>1</v>
      </c>
      <c r="G712" s="64" t="n">
        <f aca="false">SUM(B712:F712)</f>
        <v>3</v>
      </c>
      <c r="J712" s="50"/>
      <c r="K712" s="50"/>
      <c r="L712" s="50"/>
      <c r="M712" s="50"/>
      <c r="N712" s="50"/>
      <c r="O712" s="50"/>
      <c r="P712" s="50"/>
      <c r="Q712" s="50"/>
      <c r="R712" s="50"/>
      <c r="S712" s="50"/>
      <c r="T712" s="50"/>
      <c r="U712" s="50"/>
      <c r="V712" s="50"/>
      <c r="W712" s="50"/>
      <c r="X712" s="50"/>
      <c r="Y712" s="50"/>
      <c r="Z712" s="50"/>
      <c r="AA712" s="50"/>
      <c r="AB712" s="50"/>
      <c r="AC712" s="50"/>
      <c r="AD712" s="50"/>
      <c r="AE712" s="50"/>
    </row>
    <row r="713" customFormat="false" ht="16.55" hidden="false" customHeight="true" outlineLevel="0" collapsed="false">
      <c r="A713" s="61" t="s">
        <v>170</v>
      </c>
      <c r="B713" s="63" t="n">
        <f aca="false">COUNTIFS(individuals!$J:$J,$A713,individuals!$U:$U,B$708)</f>
        <v>25</v>
      </c>
      <c r="C713" s="63" t="n">
        <f aca="false">COUNTIFS(individuals!$J:$J,$A713,individuals!$U:$U,C$708)</f>
        <v>0</v>
      </c>
      <c r="D713" s="63" t="n">
        <f aca="false">COUNTIFS(individuals!$J:$J,$A713,individuals!$U:$U,D$708)</f>
        <v>0</v>
      </c>
      <c r="E713" s="63" t="n">
        <f aca="false">COUNTIFS(individuals!$J:$J,$A713,individuals!$U:$U,E$708)</f>
        <v>0</v>
      </c>
      <c r="F713" s="63" t="n">
        <f aca="false">COUNTIFS(individuals!$J:$J,$A713,individuals!$U:$U,F$708)</f>
        <v>0</v>
      </c>
      <c r="G713" s="64" t="n">
        <f aca="false">SUM(B713:F713)</f>
        <v>25</v>
      </c>
      <c r="J713" s="50"/>
      <c r="K713" s="50"/>
      <c r="L713" s="50"/>
      <c r="M713" s="50"/>
      <c r="N713" s="50"/>
      <c r="O713" s="50"/>
      <c r="P713" s="50"/>
      <c r="Q713" s="50"/>
      <c r="R713" s="50"/>
      <c r="S713" s="50"/>
      <c r="T713" s="50"/>
      <c r="U713" s="50"/>
      <c r="V713" s="50"/>
      <c r="W713" s="50"/>
      <c r="X713" s="50"/>
      <c r="Y713" s="50"/>
      <c r="Z713" s="50"/>
      <c r="AA713" s="50"/>
      <c r="AB713" s="50"/>
      <c r="AC713" s="50"/>
      <c r="AD713" s="50"/>
      <c r="AE713" s="50"/>
    </row>
    <row r="714" customFormat="false" ht="16.55" hidden="false" customHeight="true" outlineLevel="0" collapsed="false">
      <c r="A714" s="61" t="s">
        <v>282</v>
      </c>
      <c r="B714" s="63" t="n">
        <f aca="false">COUNTIFS(individuals!$J:$J,$A714,individuals!$U:$U,B$708)</f>
        <v>3</v>
      </c>
      <c r="C714" s="63" t="n">
        <f aca="false">COUNTIFS(individuals!$J:$J,$A714,individuals!$U:$U,C$708)</f>
        <v>1</v>
      </c>
      <c r="D714" s="63" t="n">
        <f aca="false">COUNTIFS(individuals!$J:$J,$A714,individuals!$U:$U,D$708)</f>
        <v>8</v>
      </c>
      <c r="E714" s="63" t="n">
        <f aca="false">COUNTIFS(individuals!$J:$J,$A714,individuals!$U:$U,E$708)</f>
        <v>0</v>
      </c>
      <c r="F714" s="63" t="n">
        <f aca="false">COUNTIFS(individuals!$J:$J,$A714,individuals!$U:$U,F$708)</f>
        <v>0</v>
      </c>
      <c r="G714" s="64" t="n">
        <f aca="false">SUM(B714:F714)</f>
        <v>12</v>
      </c>
      <c r="J714" s="50"/>
      <c r="K714" s="50"/>
      <c r="L714" s="50"/>
      <c r="M714" s="50"/>
      <c r="N714" s="50"/>
      <c r="O714" s="50"/>
      <c r="P714" s="50"/>
      <c r="Q714" s="50"/>
      <c r="R714" s="50"/>
      <c r="S714" s="50"/>
      <c r="T714" s="50"/>
      <c r="U714" s="50"/>
      <c r="V714" s="50"/>
      <c r="W714" s="50"/>
      <c r="X714" s="50"/>
      <c r="Y714" s="50"/>
      <c r="Z714" s="50"/>
      <c r="AA714" s="50"/>
      <c r="AB714" s="50"/>
      <c r="AC714" s="50"/>
      <c r="AD714" s="50"/>
      <c r="AE714" s="50"/>
    </row>
    <row r="715" customFormat="false" ht="16.55" hidden="false" customHeight="true" outlineLevel="0" collapsed="false">
      <c r="A715" s="61" t="s">
        <v>2995</v>
      </c>
      <c r="B715" s="64" t="n">
        <f aca="false">SUM(B709:B714)</f>
        <v>64</v>
      </c>
      <c r="C715" s="64" t="n">
        <f aca="false">SUM(C709:C714)</f>
        <v>35</v>
      </c>
      <c r="D715" s="64" t="n">
        <f aca="false">SUM(D709:D714)</f>
        <v>188</v>
      </c>
      <c r="E715" s="64" t="n">
        <f aca="false">SUM(E709:E714)</f>
        <v>3</v>
      </c>
      <c r="F715" s="64" t="n">
        <f aca="false">SUM(F709:F714)</f>
        <v>35</v>
      </c>
      <c r="G715" s="64" t="n">
        <f aca="false">SUM(B715:F715)</f>
        <v>325</v>
      </c>
      <c r="J715" s="50"/>
      <c r="K715" s="50"/>
      <c r="L715" s="50"/>
      <c r="M715" s="50"/>
      <c r="N715" s="50"/>
      <c r="O715" s="50"/>
      <c r="P715" s="50"/>
      <c r="Q715" s="50"/>
      <c r="R715" s="50"/>
      <c r="S715" s="50"/>
      <c r="T715" s="50"/>
      <c r="U715" s="50"/>
      <c r="V715" s="50"/>
      <c r="W715" s="50"/>
      <c r="X715" s="50"/>
      <c r="Y715" s="50"/>
      <c r="Z715" s="50"/>
      <c r="AA715" s="50"/>
      <c r="AB715" s="50"/>
      <c r="AC715" s="50"/>
      <c r="AD715" s="50"/>
      <c r="AE715" s="50"/>
    </row>
    <row r="716" customFormat="false" ht="16.55" hidden="false" customHeight="true" outlineLevel="0" collapsed="false">
      <c r="E716" s="50"/>
      <c r="F716" s="50"/>
      <c r="G716" s="50"/>
      <c r="H716" s="50"/>
      <c r="I716" s="50"/>
      <c r="J716" s="50"/>
      <c r="K716" s="50"/>
      <c r="L716" s="50"/>
      <c r="M716" s="50"/>
      <c r="N716" s="50"/>
      <c r="O716" s="50"/>
      <c r="P716" s="50"/>
      <c r="Q716" s="50"/>
      <c r="R716" s="50"/>
      <c r="S716" s="50"/>
      <c r="T716" s="50"/>
      <c r="U716" s="50"/>
      <c r="V716" s="50"/>
      <c r="W716" s="50"/>
      <c r="X716" s="50"/>
      <c r="Y716" s="50"/>
      <c r="Z716" s="50"/>
      <c r="AA716" s="50"/>
      <c r="AB716" s="50"/>
      <c r="AC716" s="50"/>
      <c r="AD716" s="50"/>
      <c r="AE716" s="50"/>
    </row>
    <row r="717" customFormat="false" ht="16.55" hidden="false" customHeight="true" outlineLevel="0" collapsed="false">
      <c r="E717" s="50"/>
      <c r="F717" s="50"/>
      <c r="G717" s="50"/>
      <c r="H717" s="50"/>
      <c r="I717" s="50"/>
      <c r="J717" s="50"/>
      <c r="K717" s="50"/>
      <c r="L717" s="50"/>
      <c r="M717" s="50"/>
      <c r="N717" s="50"/>
      <c r="O717" s="50"/>
      <c r="P717" s="50"/>
      <c r="Q717" s="50"/>
      <c r="R717" s="50"/>
      <c r="S717" s="50"/>
      <c r="T717" s="50"/>
      <c r="U717" s="50"/>
      <c r="V717" s="50"/>
      <c r="W717" s="50"/>
      <c r="X717" s="50"/>
      <c r="Y717" s="50"/>
      <c r="Z717" s="50"/>
      <c r="AA717" s="50"/>
      <c r="AB717" s="50"/>
      <c r="AC717" s="50"/>
      <c r="AD717" s="50"/>
      <c r="AE717" s="50"/>
    </row>
    <row r="718" customFormat="false" ht="16.55" hidden="false" customHeight="true" outlineLevel="0" collapsed="false">
      <c r="A718" s="59" t="s">
        <v>2993</v>
      </c>
      <c r="B718" s="59"/>
      <c r="C718" s="59"/>
      <c r="D718" s="59"/>
      <c r="E718" s="59"/>
      <c r="F718" s="59"/>
      <c r="G718" s="59"/>
      <c r="H718" s="59"/>
      <c r="I718" s="68"/>
      <c r="J718" s="68"/>
      <c r="K718" s="68"/>
      <c r="L718" s="68"/>
      <c r="M718" s="50"/>
      <c r="N718" s="50"/>
      <c r="O718" s="50"/>
      <c r="P718" s="50"/>
      <c r="Q718" s="50"/>
      <c r="R718" s="50"/>
      <c r="S718" s="50"/>
      <c r="T718" s="50"/>
      <c r="U718" s="50"/>
      <c r="V718" s="50"/>
      <c r="W718" s="50"/>
      <c r="X718" s="50"/>
      <c r="Y718" s="50"/>
      <c r="Z718" s="50"/>
      <c r="AA718" s="50"/>
      <c r="AB718" s="50"/>
      <c r="AC718" s="50"/>
      <c r="AD718" s="50"/>
      <c r="AE718" s="50"/>
    </row>
    <row r="719" customFormat="false" ht="16.55" hidden="false" customHeight="true" outlineLevel="0" collapsed="false">
      <c r="A719" s="60" t="s">
        <v>3044</v>
      </c>
      <c r="B719" s="60"/>
      <c r="C719" s="60"/>
      <c r="D719" s="60"/>
      <c r="E719" s="60"/>
      <c r="F719" s="60"/>
      <c r="G719" s="60"/>
      <c r="H719" s="60"/>
      <c r="K719" s="50"/>
      <c r="L719" s="50"/>
      <c r="M719" s="50"/>
      <c r="N719" s="50"/>
      <c r="O719" s="50"/>
      <c r="P719" s="50"/>
      <c r="Q719" s="50"/>
      <c r="R719" s="50"/>
      <c r="S719" s="50"/>
      <c r="T719" s="50"/>
      <c r="U719" s="50"/>
      <c r="V719" s="50"/>
      <c r="W719" s="50"/>
      <c r="X719" s="50"/>
      <c r="Y719" s="50"/>
      <c r="Z719" s="50"/>
      <c r="AA719" s="50"/>
      <c r="AB719" s="50"/>
      <c r="AC719" s="50"/>
      <c r="AD719" s="50"/>
      <c r="AE719" s="50"/>
    </row>
    <row r="720" customFormat="false" ht="16.55" hidden="false" customHeight="true" outlineLevel="0" collapsed="false">
      <c r="A720" s="65" t="s">
        <v>25</v>
      </c>
      <c r="B720" s="61" t="s">
        <v>120</v>
      </c>
      <c r="C720" s="61" t="s">
        <v>136</v>
      </c>
      <c r="D720" s="61" t="s">
        <v>744</v>
      </c>
      <c r="E720" s="61" t="s">
        <v>713</v>
      </c>
      <c r="F720" s="61" t="s">
        <v>315</v>
      </c>
      <c r="G720" s="61" t="s">
        <v>75</v>
      </c>
      <c r="H720" s="61" t="s">
        <v>2995</v>
      </c>
      <c r="K720" s="50"/>
      <c r="L720" s="50"/>
      <c r="M720" s="50"/>
      <c r="N720" s="50"/>
      <c r="O720" s="50"/>
      <c r="P720" s="50"/>
      <c r="Q720" s="50"/>
      <c r="R720" s="50"/>
      <c r="S720" s="50"/>
      <c r="T720" s="50"/>
      <c r="U720" s="50"/>
      <c r="V720" s="50"/>
      <c r="W720" s="50"/>
      <c r="X720" s="50"/>
      <c r="Y720" s="50"/>
      <c r="Z720" s="50"/>
      <c r="AA720" s="50"/>
      <c r="AB720" s="50"/>
      <c r="AC720" s="50"/>
      <c r="AD720" s="50"/>
      <c r="AE720" s="50"/>
    </row>
    <row r="721" customFormat="false" ht="16.55" hidden="false" customHeight="true" outlineLevel="0" collapsed="false">
      <c r="A721" s="61" t="s">
        <v>218</v>
      </c>
      <c r="B721" s="63" t="n">
        <f aca="false">COUNTIFS(individuals!$J:$J,$A721,individuals!$W:$W,B$720)+COUNTIFS(individuals!$J:$J,$A721,individuals!$AH:$AH,B$720)</f>
        <v>5</v>
      </c>
      <c r="C721" s="63" t="n">
        <f aca="false">COUNTIFS(individuals!$J:$J,$A721,individuals!$W:$W,C$720)+COUNTIFS(individuals!$J:$J,$A721,individuals!$AH:$AH,C$720)</f>
        <v>9</v>
      </c>
      <c r="D721" s="63" t="n">
        <f aca="false">COUNTIFS(individuals!$J:$J,$A721,individuals!$W:$W,D$720)+COUNTIFS(individuals!$J:$J,$A721,individuals!$AH:$AH,D$720)</f>
        <v>0</v>
      </c>
      <c r="E721" s="63" t="n">
        <f aca="false">COUNTIFS(individuals!$J:$J,$A721,individuals!$W:$W,E$720)+COUNTIFS(individuals!$J:$J,$A721,individuals!$AH:$AH,E$720)</f>
        <v>0</v>
      </c>
      <c r="F721" s="63" t="n">
        <f aca="false">COUNTIFS(individuals!$J:$J,$A721,individuals!$W:$W,F$720)+COUNTIFS(individuals!$J:$J,$A721,individuals!$AH:$AH,F$720)</f>
        <v>0</v>
      </c>
      <c r="G721" s="63" t="n">
        <f aca="false">COUNTIFS(individuals!$J:$J,$A721,individuals!$W:$W,G$720)+COUNTIFS(individuals!$J:$J,$A721,individuals!$AH:$AH,G$720)</f>
        <v>0</v>
      </c>
      <c r="H721" s="64" t="n">
        <f aca="false">SUM(B721:G721)</f>
        <v>14</v>
      </c>
      <c r="K721" s="50"/>
      <c r="L721" s="50"/>
      <c r="M721" s="50"/>
      <c r="N721" s="50"/>
      <c r="O721" s="50"/>
      <c r="P721" s="50"/>
      <c r="Q721" s="50"/>
      <c r="R721" s="50"/>
      <c r="S721" s="50"/>
      <c r="T721" s="50"/>
      <c r="U721" s="50"/>
      <c r="V721" s="50"/>
      <c r="W721" s="50"/>
      <c r="X721" s="50"/>
      <c r="Y721" s="50"/>
      <c r="Z721" s="50"/>
      <c r="AA721" s="50"/>
      <c r="AB721" s="50"/>
      <c r="AC721" s="50"/>
      <c r="AD721" s="50"/>
      <c r="AE721" s="50"/>
    </row>
    <row r="722" customFormat="false" ht="16.55" hidden="false" customHeight="true" outlineLevel="0" collapsed="false">
      <c r="A722" s="61" t="s">
        <v>95</v>
      </c>
      <c r="B722" s="63" t="n">
        <f aca="false">COUNTIFS(individuals!$J:$J,$A722,individuals!$W:$W,B$720)+COUNTIFS(individuals!$J:$J,$A722,individuals!$AH:$AH,B$720)</f>
        <v>51</v>
      </c>
      <c r="C722" s="63" t="n">
        <f aca="false">COUNTIFS(individuals!$J:$J,$A722,individuals!$W:$W,C$720)+COUNTIFS(individuals!$J:$J,$A722,individuals!$AH:$AH,C$720)</f>
        <v>63</v>
      </c>
      <c r="D722" s="63" t="n">
        <f aca="false">COUNTIFS(individuals!$J:$J,$A722,individuals!$W:$W,D$720)+COUNTIFS(individuals!$J:$J,$A722,individuals!$AH:$AH,D$720)</f>
        <v>8</v>
      </c>
      <c r="E722" s="63" t="n">
        <f aca="false">COUNTIFS(individuals!$J:$J,$A722,individuals!$W:$W,E$720)+COUNTIFS(individuals!$J:$J,$A722,individuals!$AH:$AH,E$720)</f>
        <v>5</v>
      </c>
      <c r="F722" s="63" t="n">
        <f aca="false">COUNTIFS(individuals!$J:$J,$A722,individuals!$W:$W,F$720)+COUNTIFS(individuals!$J:$J,$A722,individuals!$AH:$AH,F$720)</f>
        <v>7</v>
      </c>
      <c r="G722" s="63" t="n">
        <f aca="false">COUNTIFS(individuals!$J:$J,$A722,individuals!$W:$W,G$720)+COUNTIFS(individuals!$J:$J,$A722,individuals!$AH:$AH,G$720)</f>
        <v>135</v>
      </c>
      <c r="H722" s="64" t="n">
        <f aca="false">SUM(B722:G722)</f>
        <v>269</v>
      </c>
      <c r="K722" s="50"/>
      <c r="L722" s="50"/>
      <c r="M722" s="50"/>
      <c r="N722" s="50"/>
      <c r="O722" s="50"/>
      <c r="P722" s="50"/>
      <c r="Q722" s="50"/>
      <c r="R722" s="50"/>
      <c r="S722" s="50"/>
      <c r="T722" s="50"/>
      <c r="U722" s="50"/>
      <c r="V722" s="50"/>
      <c r="W722" s="50"/>
      <c r="X722" s="50"/>
      <c r="Y722" s="50"/>
      <c r="Z722" s="50"/>
      <c r="AA722" s="50"/>
      <c r="AB722" s="50"/>
      <c r="AC722" s="50"/>
      <c r="AD722" s="50"/>
      <c r="AE722" s="50"/>
    </row>
    <row r="723" customFormat="false" ht="16.55" hidden="false" customHeight="true" outlineLevel="0" collapsed="false">
      <c r="A723" s="61" t="s">
        <v>65</v>
      </c>
      <c r="B723" s="63" t="n">
        <f aca="false">COUNTIFS(individuals!$J:$J,$A723,individuals!$W:$W,B$720)+COUNTIFS(individuals!$J:$J,$A723,individuals!$AH:$AH,B$720)</f>
        <v>14</v>
      </c>
      <c r="C723" s="63" t="n">
        <f aca="false">COUNTIFS(individuals!$J:$J,$A723,individuals!$W:$W,C$720)+COUNTIFS(individuals!$J:$J,$A723,individuals!$AH:$AH,C$720)</f>
        <v>17</v>
      </c>
      <c r="D723" s="63" t="n">
        <f aca="false">COUNTIFS(individuals!$J:$J,$A723,individuals!$W:$W,D$720)+COUNTIFS(individuals!$J:$J,$A723,individuals!$AH:$AH,D$720)</f>
        <v>1</v>
      </c>
      <c r="E723" s="63" t="n">
        <f aca="false">COUNTIFS(individuals!$J:$J,$A723,individuals!$W:$W,E$720)+COUNTIFS(individuals!$J:$J,$A723,individuals!$AH:$AH,E$720)</f>
        <v>0</v>
      </c>
      <c r="F723" s="63" t="n">
        <f aca="false">COUNTIFS(individuals!$J:$J,$A723,individuals!$W:$W,F$720)+COUNTIFS(individuals!$J:$J,$A723,individuals!$AH:$AH,F$720)</f>
        <v>0</v>
      </c>
      <c r="G723" s="63" t="n">
        <f aca="false">COUNTIFS(individuals!$J:$J,$A723,individuals!$W:$W,G$720)+COUNTIFS(individuals!$J:$J,$A723,individuals!$AH:$AH,G$720)</f>
        <v>11</v>
      </c>
      <c r="H723" s="64" t="n">
        <f aca="false">SUM(B723:G723)</f>
        <v>43</v>
      </c>
      <c r="K723" s="50"/>
      <c r="L723" s="50"/>
      <c r="M723" s="50"/>
      <c r="N723" s="50"/>
      <c r="O723" s="50"/>
      <c r="P723" s="50"/>
      <c r="Q723" s="50"/>
      <c r="R723" s="50"/>
      <c r="S723" s="50"/>
      <c r="T723" s="50"/>
      <c r="U723" s="50"/>
      <c r="V723" s="50"/>
      <c r="W723" s="50"/>
      <c r="X723" s="50"/>
      <c r="Y723" s="50"/>
      <c r="Z723" s="50"/>
      <c r="AA723" s="50"/>
      <c r="AB723" s="50"/>
      <c r="AC723" s="50"/>
      <c r="AD723" s="50"/>
      <c r="AE723" s="50"/>
    </row>
    <row r="724" customFormat="false" ht="16.55" hidden="false" customHeight="true" outlineLevel="0" collapsed="false">
      <c r="A724" s="61" t="s">
        <v>2092</v>
      </c>
      <c r="B724" s="63" t="n">
        <f aca="false">COUNTIFS(individuals!$J:$J,$A724,individuals!$W:$W,B$720)+COUNTIFS(individuals!$J:$J,$A724,individuals!$AH:$AH,B$720)</f>
        <v>0</v>
      </c>
      <c r="C724" s="63" t="n">
        <f aca="false">COUNTIFS(individuals!$J:$J,$A724,individuals!$W:$W,C$720)+COUNTIFS(individuals!$J:$J,$A724,individuals!$AH:$AH,C$720)</f>
        <v>0</v>
      </c>
      <c r="D724" s="63" t="n">
        <f aca="false">COUNTIFS(individuals!$J:$J,$A724,individuals!$W:$W,D$720)+COUNTIFS(individuals!$J:$J,$A724,individuals!$AH:$AH,D$720)</f>
        <v>0</v>
      </c>
      <c r="E724" s="63" t="n">
        <f aca="false">COUNTIFS(individuals!$J:$J,$A724,individuals!$W:$W,E$720)+COUNTIFS(individuals!$J:$J,$A724,individuals!$AH:$AH,E$720)</f>
        <v>0</v>
      </c>
      <c r="F724" s="63" t="n">
        <f aca="false">COUNTIFS(individuals!$J:$J,$A724,individuals!$W:$W,F$720)+COUNTIFS(individuals!$J:$J,$A724,individuals!$AH:$AH,F$720)</f>
        <v>0</v>
      </c>
      <c r="G724" s="63" t="n">
        <f aca="false">COUNTIFS(individuals!$J:$J,$A724,individuals!$W:$W,G$720)+COUNTIFS(individuals!$J:$J,$A724,individuals!$AH:$AH,G$720)</f>
        <v>6</v>
      </c>
      <c r="H724" s="64" t="n">
        <f aca="false">SUM(B724:G724)</f>
        <v>6</v>
      </c>
      <c r="K724" s="50"/>
      <c r="L724" s="50"/>
      <c r="M724" s="50"/>
      <c r="N724" s="50"/>
      <c r="O724" s="50"/>
      <c r="P724" s="50"/>
      <c r="Q724" s="50"/>
      <c r="R724" s="50"/>
      <c r="S724" s="50"/>
      <c r="T724" s="50"/>
      <c r="U724" s="50"/>
      <c r="V724" s="50"/>
      <c r="W724" s="50"/>
      <c r="X724" s="50"/>
      <c r="Y724" s="50"/>
      <c r="Z724" s="50"/>
      <c r="AA724" s="50"/>
      <c r="AB724" s="50"/>
      <c r="AC724" s="50"/>
      <c r="AD724" s="50"/>
      <c r="AE724" s="50"/>
    </row>
    <row r="725" customFormat="false" ht="16.55" hidden="false" customHeight="true" outlineLevel="0" collapsed="false">
      <c r="A725" s="61" t="s">
        <v>170</v>
      </c>
      <c r="B725" s="63" t="n">
        <f aca="false">COUNTIFS(individuals!$J:$J,$A725,individuals!$W:$W,B$720)+COUNTIFS(individuals!$J:$J,$A725,individuals!$AH:$AH,B$720)</f>
        <v>26</v>
      </c>
      <c r="C725" s="63" t="n">
        <f aca="false">COUNTIFS(individuals!$J:$J,$A725,individuals!$W:$W,C$720)+COUNTIFS(individuals!$J:$J,$A725,individuals!$AH:$AH,C$720)</f>
        <v>0</v>
      </c>
      <c r="D725" s="63" t="n">
        <f aca="false">COUNTIFS(individuals!$J:$J,$A725,individuals!$W:$W,D$720)+COUNTIFS(individuals!$J:$J,$A725,individuals!$AH:$AH,D$720)</f>
        <v>0</v>
      </c>
      <c r="E725" s="63" t="n">
        <f aca="false">COUNTIFS(individuals!$J:$J,$A725,individuals!$W:$W,E$720)+COUNTIFS(individuals!$J:$J,$A725,individuals!$AH:$AH,E$720)</f>
        <v>0</v>
      </c>
      <c r="F725" s="63" t="n">
        <f aca="false">COUNTIFS(individuals!$J:$J,$A725,individuals!$W:$W,F$720)+COUNTIFS(individuals!$J:$J,$A725,individuals!$AH:$AH,F$720)</f>
        <v>0</v>
      </c>
      <c r="G725" s="63" t="n">
        <f aca="false">COUNTIFS(individuals!$J:$J,$A725,individuals!$W:$W,G$720)+COUNTIFS(individuals!$J:$J,$A725,individuals!$AH:$AH,G$720)</f>
        <v>0</v>
      </c>
      <c r="H725" s="64" t="n">
        <f aca="false">SUM(B725:G725)</f>
        <v>26</v>
      </c>
      <c r="K725" s="50"/>
      <c r="L725" s="50"/>
      <c r="M725" s="50"/>
      <c r="N725" s="50"/>
      <c r="O725" s="50"/>
      <c r="P725" s="50"/>
      <c r="Q725" s="50"/>
      <c r="R725" s="50"/>
      <c r="S725" s="50"/>
      <c r="T725" s="50"/>
      <c r="U725" s="50"/>
      <c r="V725" s="50"/>
      <c r="W725" s="50"/>
      <c r="X725" s="50"/>
      <c r="Y725" s="50"/>
      <c r="Z725" s="50"/>
      <c r="AA725" s="50"/>
      <c r="AB725" s="50"/>
      <c r="AC725" s="50"/>
      <c r="AD725" s="50"/>
      <c r="AE725" s="50"/>
    </row>
    <row r="726" customFormat="false" ht="16.55" hidden="false" customHeight="true" outlineLevel="0" collapsed="false">
      <c r="A726" s="61" t="s">
        <v>282</v>
      </c>
      <c r="B726" s="63" t="n">
        <f aca="false">COUNTIFS(individuals!$J:$J,$A726,individuals!$W:$W,B$720)+COUNTIFS(individuals!$J:$J,$A726,individuals!$AH:$AH,B$720)</f>
        <v>5</v>
      </c>
      <c r="C726" s="63" t="n">
        <f aca="false">COUNTIFS(individuals!$J:$J,$A726,individuals!$W:$W,C$720)+COUNTIFS(individuals!$J:$J,$A726,individuals!$AH:$AH,C$720)</f>
        <v>3</v>
      </c>
      <c r="D726" s="63" t="n">
        <f aca="false">COUNTIFS(individuals!$J:$J,$A726,individuals!$W:$W,D$720)+COUNTIFS(individuals!$J:$J,$A726,individuals!$AH:$AH,D$720)</f>
        <v>1</v>
      </c>
      <c r="E726" s="63" t="n">
        <f aca="false">COUNTIFS(individuals!$J:$J,$A726,individuals!$W:$W,E$720)+COUNTIFS(individuals!$J:$J,$A726,individuals!$AH:$AH,E$720)</f>
        <v>2</v>
      </c>
      <c r="F726" s="63" t="n">
        <f aca="false">COUNTIFS(individuals!$J:$J,$A726,individuals!$W:$W,F$720)+COUNTIFS(individuals!$J:$J,$A726,individuals!$AH:$AH,F$720)</f>
        <v>1</v>
      </c>
      <c r="G726" s="63" t="n">
        <f aca="false">COUNTIFS(individuals!$J:$J,$A726,individuals!$W:$W,G$720)+COUNTIFS(individuals!$J:$J,$A726,individuals!$AH:$AH,G$720)</f>
        <v>1</v>
      </c>
      <c r="H726" s="64" t="n">
        <f aca="false">SUM(B726:G726)</f>
        <v>13</v>
      </c>
      <c r="K726" s="50"/>
      <c r="L726" s="50"/>
      <c r="M726" s="50"/>
      <c r="N726" s="50"/>
      <c r="O726" s="50"/>
      <c r="P726" s="50"/>
      <c r="Q726" s="50"/>
      <c r="R726" s="50"/>
      <c r="S726" s="50"/>
      <c r="T726" s="50"/>
      <c r="U726" s="50"/>
      <c r="V726" s="50"/>
      <c r="W726" s="50"/>
      <c r="X726" s="50"/>
      <c r="Y726" s="50"/>
      <c r="Z726" s="50"/>
      <c r="AA726" s="50"/>
      <c r="AB726" s="50"/>
      <c r="AC726" s="50"/>
      <c r="AD726" s="50"/>
      <c r="AE726" s="50"/>
    </row>
    <row r="727" customFormat="false" ht="16.55" hidden="false" customHeight="true" outlineLevel="0" collapsed="false">
      <c r="A727" s="61" t="s">
        <v>2995</v>
      </c>
      <c r="B727" s="64" t="n">
        <f aca="false">SUM(B721:B726)</f>
        <v>101</v>
      </c>
      <c r="C727" s="64" t="n">
        <f aca="false">SUM(C721:C726)</f>
        <v>92</v>
      </c>
      <c r="D727" s="64" t="n">
        <f aca="false">SUM(D721:D726)</f>
        <v>10</v>
      </c>
      <c r="E727" s="64" t="n">
        <f aca="false">SUM(E721:E726)</f>
        <v>7</v>
      </c>
      <c r="F727" s="64" t="n">
        <f aca="false">SUM(F721:F726)</f>
        <v>8</v>
      </c>
      <c r="G727" s="64" t="n">
        <f aca="false">SUM(G721:G726)</f>
        <v>153</v>
      </c>
      <c r="H727" s="64" t="n">
        <f aca="false">SUM(B727:G727)</f>
        <v>371</v>
      </c>
      <c r="K727" s="50"/>
      <c r="L727" s="50"/>
      <c r="M727" s="50"/>
      <c r="N727" s="50"/>
      <c r="O727" s="50"/>
      <c r="P727" s="50"/>
      <c r="Q727" s="50"/>
      <c r="R727" s="50"/>
      <c r="S727" s="50"/>
      <c r="T727" s="50"/>
      <c r="U727" s="50"/>
      <c r="V727" s="50"/>
      <c r="W727" s="50"/>
      <c r="X727" s="50"/>
      <c r="Y727" s="50"/>
      <c r="Z727" s="50"/>
      <c r="AA727" s="50"/>
      <c r="AB727" s="50"/>
      <c r="AC727" s="50"/>
      <c r="AD727" s="50"/>
      <c r="AE727" s="50"/>
    </row>
    <row r="728" customFormat="false" ht="16.55" hidden="false" customHeight="true" outlineLevel="0" collapsed="false">
      <c r="C728" s="50"/>
      <c r="H728" s="50"/>
      <c r="I728" s="50"/>
      <c r="J728" s="50"/>
      <c r="K728" s="50"/>
      <c r="L728" s="50"/>
      <c r="M728" s="50"/>
      <c r="N728" s="50"/>
      <c r="O728" s="50"/>
      <c r="P728" s="50"/>
      <c r="Q728" s="50"/>
      <c r="R728" s="50"/>
      <c r="S728" s="50"/>
      <c r="T728" s="50"/>
      <c r="U728" s="50"/>
      <c r="V728" s="50"/>
      <c r="W728" s="50"/>
      <c r="X728" s="50"/>
      <c r="Y728" s="50"/>
      <c r="Z728" s="50"/>
      <c r="AA728" s="50"/>
      <c r="AB728" s="50"/>
      <c r="AC728" s="50"/>
      <c r="AD728" s="50"/>
      <c r="AE728" s="50"/>
    </row>
    <row r="729" customFormat="false" ht="16.55" hidden="false" customHeight="true" outlineLevel="0" collapsed="false">
      <c r="C729" s="50"/>
      <c r="H729" s="50"/>
      <c r="I729" s="50"/>
      <c r="J729" s="50"/>
      <c r="K729" s="50"/>
      <c r="L729" s="50"/>
      <c r="M729" s="50"/>
      <c r="N729" s="50"/>
      <c r="O729" s="50"/>
      <c r="P729" s="50"/>
      <c r="Q729" s="50"/>
      <c r="R729" s="50"/>
      <c r="S729" s="50"/>
      <c r="T729" s="50"/>
      <c r="U729" s="50"/>
      <c r="V729" s="50"/>
      <c r="W729" s="50"/>
      <c r="X729" s="50"/>
      <c r="Y729" s="50"/>
      <c r="Z729" s="50"/>
      <c r="AA729" s="50"/>
      <c r="AB729" s="50"/>
      <c r="AC729" s="50"/>
      <c r="AD729" s="50"/>
      <c r="AE729" s="50"/>
    </row>
    <row r="730" customFormat="false" ht="16.55" hidden="false" customHeight="true" outlineLevel="0" collapsed="false">
      <c r="A730" s="49" t="s">
        <v>2993</v>
      </c>
      <c r="B730" s="49"/>
      <c r="C730" s="49"/>
      <c r="D730" s="49"/>
      <c r="E730" s="49"/>
      <c r="F730" s="49"/>
      <c r="G730" s="49"/>
      <c r="H730" s="49"/>
      <c r="I730" s="49"/>
      <c r="J730" s="49"/>
      <c r="K730" s="49"/>
      <c r="L730" s="68"/>
      <c r="M730" s="50"/>
      <c r="N730" s="50"/>
      <c r="O730" s="50"/>
      <c r="P730" s="50"/>
      <c r="Q730" s="50"/>
      <c r="R730" s="50"/>
      <c r="S730" s="50"/>
      <c r="T730" s="50"/>
      <c r="U730" s="50"/>
      <c r="V730" s="50"/>
      <c r="W730" s="50"/>
      <c r="X730" s="50"/>
      <c r="Y730" s="50"/>
      <c r="Z730" s="50"/>
      <c r="AA730" s="50"/>
      <c r="AB730" s="50"/>
      <c r="AC730" s="50"/>
      <c r="AD730" s="50"/>
      <c r="AE730" s="50"/>
    </row>
    <row r="731" customFormat="false" ht="16.55" hidden="false" customHeight="true" outlineLevel="0" collapsed="false">
      <c r="A731" s="71" t="s">
        <v>3045</v>
      </c>
      <c r="B731" s="71"/>
      <c r="C731" s="71"/>
      <c r="D731" s="71"/>
      <c r="E731" s="71"/>
      <c r="F731" s="71"/>
      <c r="G731" s="71"/>
      <c r="H731" s="71"/>
      <c r="I731" s="71"/>
      <c r="J731" s="71"/>
      <c r="K731" s="71"/>
      <c r="L731" s="50"/>
      <c r="M731" s="50"/>
      <c r="N731" s="50"/>
      <c r="O731" s="50"/>
      <c r="P731" s="50"/>
      <c r="Q731" s="50"/>
      <c r="R731" s="50"/>
      <c r="S731" s="50"/>
      <c r="T731" s="50"/>
      <c r="U731" s="50"/>
      <c r="V731" s="50"/>
      <c r="W731" s="50"/>
      <c r="X731" s="50"/>
      <c r="Y731" s="50"/>
      <c r="Z731" s="50"/>
      <c r="AA731" s="50"/>
      <c r="AB731" s="50"/>
      <c r="AC731" s="50"/>
      <c r="AD731" s="50"/>
      <c r="AE731" s="50"/>
    </row>
    <row r="732" customFormat="false" ht="16.55" hidden="false" customHeight="true" outlineLevel="0" collapsed="false">
      <c r="A732" s="75" t="s">
        <v>25</v>
      </c>
      <c r="B732" s="52" t="s">
        <v>324</v>
      </c>
      <c r="C732" s="52" t="s">
        <v>122</v>
      </c>
      <c r="D732" s="52" t="s">
        <v>78</v>
      </c>
      <c r="E732" s="52" t="s">
        <v>436</v>
      </c>
      <c r="F732" s="52" t="s">
        <v>148</v>
      </c>
      <c r="G732" s="52" t="s">
        <v>213</v>
      </c>
      <c r="H732" s="52" t="s">
        <v>362</v>
      </c>
      <c r="I732" s="52" t="s">
        <v>868</v>
      </c>
      <c r="J732" s="52" t="s">
        <v>162</v>
      </c>
      <c r="K732" s="52" t="s">
        <v>2995</v>
      </c>
      <c r="L732" s="50"/>
      <c r="M732" s="50"/>
      <c r="N732" s="50"/>
      <c r="O732" s="50"/>
      <c r="P732" s="50"/>
      <c r="Q732" s="50"/>
      <c r="R732" s="50"/>
      <c r="S732" s="50"/>
      <c r="T732" s="50"/>
      <c r="U732" s="50"/>
      <c r="V732" s="50"/>
      <c r="W732" s="50"/>
      <c r="X732" s="50"/>
      <c r="Y732" s="50"/>
      <c r="Z732" s="50"/>
      <c r="AA732" s="50"/>
      <c r="AB732" s="50"/>
      <c r="AC732" s="50"/>
      <c r="AD732" s="50"/>
      <c r="AE732" s="50"/>
    </row>
    <row r="733" customFormat="false" ht="16.55" hidden="false" customHeight="true" outlineLevel="0" collapsed="false">
      <c r="A733" s="52" t="s">
        <v>218</v>
      </c>
      <c r="B733" s="53" t="n">
        <f aca="false">COUNTIFS(individuals!$J:$J,$A733,individuals!$AM:$AM,B$732)</f>
        <v>0</v>
      </c>
      <c r="C733" s="53" t="n">
        <f aca="false">COUNTIFS(individuals!$J:$J,$A733,individuals!$AM:$AM,C$732)</f>
        <v>0</v>
      </c>
      <c r="D733" s="53" t="n">
        <f aca="false">COUNTIFS(individuals!$J:$J,$A733,individuals!$AM:$AM,D$732)</f>
        <v>0</v>
      </c>
      <c r="E733" s="53" t="n">
        <f aca="false">COUNTIFS(individuals!$J:$J,$A733,individuals!$AM:$AM,E$732)</f>
        <v>0</v>
      </c>
      <c r="F733" s="53" t="n">
        <f aca="false">COUNTIFS(individuals!$J:$J,$A733,individuals!$AM:$AM,F$732)</f>
        <v>0</v>
      </c>
      <c r="G733" s="53" t="n">
        <f aca="false">COUNTIFS(individuals!$J:$J,$A733,individuals!$AM:$AM,G$732)</f>
        <v>0</v>
      </c>
      <c r="H733" s="53" t="n">
        <f aca="false">COUNTIFS(individuals!$J:$J,$A733,individuals!$AM:$AM,H$732)</f>
        <v>0</v>
      </c>
      <c r="I733" s="53" t="n">
        <f aca="false">COUNTIFS(individuals!$J:$J,$A733,individuals!$AM:$AM,I$732)</f>
        <v>0</v>
      </c>
      <c r="J733" s="53" t="n">
        <f aca="false">COUNTIFS(individuals!$J:$J,$A733,individuals!$AM:$AM,J$732)</f>
        <v>1</v>
      </c>
      <c r="K733" s="54" t="n">
        <f aca="false">SUM(B733:J733)</f>
        <v>1</v>
      </c>
      <c r="L733" s="50"/>
      <c r="M733" s="50"/>
      <c r="N733" s="50"/>
      <c r="O733" s="50"/>
      <c r="P733" s="50"/>
      <c r="Q733" s="50"/>
      <c r="R733" s="50"/>
      <c r="S733" s="50"/>
      <c r="T733" s="50"/>
      <c r="U733" s="50"/>
      <c r="V733" s="50"/>
      <c r="W733" s="50"/>
      <c r="X733" s="50"/>
      <c r="Y733" s="50"/>
      <c r="Z733" s="50"/>
      <c r="AA733" s="50"/>
      <c r="AB733" s="50"/>
      <c r="AC733" s="50"/>
      <c r="AD733" s="50"/>
      <c r="AE733" s="50"/>
    </row>
    <row r="734" customFormat="false" ht="16.55" hidden="false" customHeight="true" outlineLevel="0" collapsed="false">
      <c r="A734" s="52" t="s">
        <v>95</v>
      </c>
      <c r="B734" s="53" t="n">
        <f aca="false">COUNTIFS(individuals!$J:$J,$A734,individuals!$AM:$AM,B$732)</f>
        <v>1</v>
      </c>
      <c r="C734" s="53" t="n">
        <f aca="false">COUNTIFS(individuals!$J:$J,$A734,individuals!$AM:$AM,C$732)</f>
        <v>2</v>
      </c>
      <c r="D734" s="53" t="n">
        <f aca="false">COUNTIFS(individuals!$J:$J,$A734,individuals!$AM:$AM,D$732)</f>
        <v>12</v>
      </c>
      <c r="E734" s="53" t="n">
        <f aca="false">COUNTIFS(individuals!$J:$J,$A734,individuals!$AM:$AM,E$732)</f>
        <v>5</v>
      </c>
      <c r="F734" s="53" t="n">
        <f aca="false">COUNTIFS(individuals!$J:$J,$A734,individuals!$AM:$AM,F$732)</f>
        <v>1</v>
      </c>
      <c r="G734" s="53" t="n">
        <f aca="false">COUNTIFS(individuals!$J:$J,$A734,individuals!$AM:$AM,G$732)</f>
        <v>2</v>
      </c>
      <c r="H734" s="53" t="n">
        <f aca="false">COUNTIFS(individuals!$J:$J,$A734,individuals!$AM:$AM,H$732)</f>
        <v>1</v>
      </c>
      <c r="I734" s="53" t="n">
        <f aca="false">COUNTIFS(individuals!$J:$J,$A734,individuals!$AM:$AM,I$732)</f>
        <v>0</v>
      </c>
      <c r="J734" s="53" t="n">
        <f aca="false">COUNTIFS(individuals!$J:$J,$A734,individuals!$AM:$AM,J$732)</f>
        <v>14</v>
      </c>
      <c r="K734" s="54" t="n">
        <f aca="false">SUM(B734:J734)</f>
        <v>38</v>
      </c>
      <c r="L734" s="50"/>
      <c r="M734" s="50"/>
      <c r="N734" s="50"/>
      <c r="O734" s="50"/>
      <c r="P734" s="50"/>
      <c r="Q734" s="50"/>
      <c r="R734" s="50"/>
      <c r="S734" s="50"/>
      <c r="T734" s="50"/>
      <c r="U734" s="50"/>
      <c r="V734" s="50"/>
      <c r="W734" s="50"/>
      <c r="X734" s="50"/>
      <c r="Y734" s="50"/>
      <c r="Z734" s="50"/>
      <c r="AA734" s="50"/>
      <c r="AB734" s="50"/>
      <c r="AC734" s="50"/>
      <c r="AD734" s="50"/>
      <c r="AE734" s="50"/>
    </row>
    <row r="735" customFormat="false" ht="16.55" hidden="false" customHeight="true" outlineLevel="0" collapsed="false">
      <c r="A735" s="52" t="s">
        <v>65</v>
      </c>
      <c r="B735" s="53" t="n">
        <f aca="false">COUNTIFS(individuals!$J:$J,$A735,individuals!$AM:$AM,B$732)</f>
        <v>0</v>
      </c>
      <c r="C735" s="53" t="n">
        <f aca="false">COUNTIFS(individuals!$J:$J,$A735,individuals!$AM:$AM,C$732)</f>
        <v>0</v>
      </c>
      <c r="D735" s="53" t="n">
        <f aca="false">COUNTIFS(individuals!$J:$J,$A735,individuals!$AM:$AM,D$732)</f>
        <v>0</v>
      </c>
      <c r="E735" s="53" t="n">
        <f aca="false">COUNTIFS(individuals!$J:$J,$A735,individuals!$AM:$AM,E$732)</f>
        <v>1</v>
      </c>
      <c r="F735" s="53" t="n">
        <f aca="false">COUNTIFS(individuals!$J:$J,$A735,individuals!$AM:$AM,F$732)</f>
        <v>0</v>
      </c>
      <c r="G735" s="53" t="n">
        <f aca="false">COUNTIFS(individuals!$J:$J,$A735,individuals!$AM:$AM,G$732)</f>
        <v>0</v>
      </c>
      <c r="H735" s="53" t="n">
        <f aca="false">COUNTIFS(individuals!$J:$J,$A735,individuals!$AM:$AM,H$732)</f>
        <v>0</v>
      </c>
      <c r="I735" s="53" t="n">
        <f aca="false">COUNTIFS(individuals!$J:$J,$A735,individuals!$AM:$AM,I$732)</f>
        <v>0</v>
      </c>
      <c r="J735" s="53" t="n">
        <f aca="false">COUNTIFS(individuals!$J:$J,$A735,individuals!$AM:$AM,J$732)</f>
        <v>1</v>
      </c>
      <c r="K735" s="54" t="n">
        <f aca="false">SUM(B735:J735)</f>
        <v>2</v>
      </c>
      <c r="L735" s="50"/>
      <c r="M735" s="50"/>
      <c r="N735" s="50"/>
      <c r="O735" s="50"/>
      <c r="P735" s="50"/>
      <c r="Q735" s="50"/>
      <c r="R735" s="50"/>
      <c r="S735" s="50"/>
      <c r="T735" s="50"/>
      <c r="U735" s="50"/>
      <c r="V735" s="50"/>
      <c r="W735" s="50"/>
      <c r="X735" s="50"/>
      <c r="Y735" s="50"/>
      <c r="Z735" s="50"/>
      <c r="AA735" s="50"/>
      <c r="AB735" s="50"/>
      <c r="AC735" s="50"/>
      <c r="AD735" s="50"/>
      <c r="AE735" s="50"/>
    </row>
    <row r="736" customFormat="false" ht="16.55" hidden="false" customHeight="true" outlineLevel="0" collapsed="false">
      <c r="A736" s="52" t="s">
        <v>2092</v>
      </c>
      <c r="B736" s="53" t="n">
        <f aca="false">COUNTIFS(individuals!$J:$J,$A736,individuals!$AM:$AM,B$732)</f>
        <v>0</v>
      </c>
      <c r="C736" s="53" t="n">
        <f aca="false">COUNTIFS(individuals!$J:$J,$A736,individuals!$AM:$AM,C$732)</f>
        <v>0</v>
      </c>
      <c r="D736" s="53" t="n">
        <f aca="false">COUNTIFS(individuals!$J:$J,$A736,individuals!$AM:$AM,D$732)</f>
        <v>0</v>
      </c>
      <c r="E736" s="53" t="n">
        <f aca="false">COUNTIFS(individuals!$J:$J,$A736,individuals!$AM:$AM,E$732)</f>
        <v>0</v>
      </c>
      <c r="F736" s="53" t="n">
        <f aca="false">COUNTIFS(individuals!$J:$J,$A736,individuals!$AM:$AM,F$732)</f>
        <v>0</v>
      </c>
      <c r="G736" s="53" t="n">
        <f aca="false">COUNTIFS(individuals!$J:$J,$A736,individuals!$AM:$AM,G$732)</f>
        <v>0</v>
      </c>
      <c r="H736" s="53" t="n">
        <f aca="false">COUNTIFS(individuals!$J:$J,$A736,individuals!$AM:$AM,H$732)</f>
        <v>0</v>
      </c>
      <c r="I736" s="53" t="n">
        <f aca="false">COUNTIFS(individuals!$J:$J,$A736,individuals!$AM:$AM,I$732)</f>
        <v>0</v>
      </c>
      <c r="J736" s="53" t="n">
        <f aca="false">COUNTIFS(individuals!$J:$J,$A736,individuals!$AM:$AM,J$732)</f>
        <v>3</v>
      </c>
      <c r="K736" s="54" t="n">
        <f aca="false">SUM(B736:J736)</f>
        <v>3</v>
      </c>
      <c r="L736" s="50"/>
      <c r="M736" s="50"/>
      <c r="N736" s="50"/>
      <c r="O736" s="50"/>
      <c r="P736" s="50"/>
      <c r="Q736" s="50"/>
      <c r="R736" s="50"/>
      <c r="S736" s="50"/>
      <c r="T736" s="50"/>
      <c r="U736" s="50"/>
      <c r="V736" s="50"/>
      <c r="W736" s="50"/>
      <c r="X736" s="50"/>
      <c r="Y736" s="50"/>
      <c r="Z736" s="50"/>
      <c r="AA736" s="50"/>
      <c r="AB736" s="50"/>
      <c r="AC736" s="50"/>
      <c r="AD736" s="50"/>
      <c r="AE736" s="50"/>
    </row>
    <row r="737" customFormat="false" ht="16.55" hidden="false" customHeight="true" outlineLevel="0" collapsed="false">
      <c r="A737" s="52" t="s">
        <v>170</v>
      </c>
      <c r="B737" s="53" t="n">
        <f aca="false">COUNTIFS(individuals!$J:$J,$A737,individuals!$AM:$AM,B$732)</f>
        <v>0</v>
      </c>
      <c r="C737" s="53" t="n">
        <f aca="false">COUNTIFS(individuals!$J:$J,$A737,individuals!$AM:$AM,C$732)</f>
        <v>0</v>
      </c>
      <c r="D737" s="53" t="n">
        <f aca="false">COUNTIFS(individuals!$J:$J,$A737,individuals!$AM:$AM,D$732)</f>
        <v>0</v>
      </c>
      <c r="E737" s="53" t="n">
        <f aca="false">COUNTIFS(individuals!$J:$J,$A737,individuals!$AM:$AM,E$732)</f>
        <v>0</v>
      </c>
      <c r="F737" s="53" t="n">
        <f aca="false">COUNTIFS(individuals!$J:$J,$A737,individuals!$AM:$AM,F$732)</f>
        <v>0</v>
      </c>
      <c r="G737" s="53" t="n">
        <f aca="false">COUNTIFS(individuals!$J:$J,$A737,individuals!$AM:$AM,G$732)</f>
        <v>0</v>
      </c>
      <c r="H737" s="53" t="n">
        <f aca="false">COUNTIFS(individuals!$J:$J,$A737,individuals!$AM:$AM,H$732)</f>
        <v>0</v>
      </c>
      <c r="I737" s="53" t="n">
        <f aca="false">COUNTIFS(individuals!$J:$J,$A737,individuals!$AM:$AM,I$732)</f>
        <v>1</v>
      </c>
      <c r="J737" s="53" t="n">
        <f aca="false">COUNTIFS(individuals!$J:$J,$A737,individuals!$AM:$AM,J$732)</f>
        <v>0</v>
      </c>
      <c r="K737" s="54" t="n">
        <f aca="false">SUM(B737:J737)</f>
        <v>1</v>
      </c>
      <c r="L737" s="50"/>
      <c r="M737" s="50"/>
      <c r="N737" s="50"/>
      <c r="O737" s="50"/>
      <c r="P737" s="50"/>
      <c r="Q737" s="50"/>
      <c r="R737" s="50"/>
      <c r="S737" s="50"/>
      <c r="T737" s="50"/>
      <c r="U737" s="50"/>
      <c r="V737" s="50"/>
      <c r="W737" s="50"/>
      <c r="X737" s="50"/>
      <c r="Y737" s="50"/>
      <c r="Z737" s="50"/>
      <c r="AA737" s="50"/>
      <c r="AB737" s="50"/>
      <c r="AC737" s="50"/>
      <c r="AD737" s="50"/>
      <c r="AE737" s="50"/>
    </row>
    <row r="738" customFormat="false" ht="16.55" hidden="false" customHeight="true" outlineLevel="0" collapsed="false">
      <c r="A738" s="52" t="s">
        <v>282</v>
      </c>
      <c r="B738" s="53" t="n">
        <f aca="false">COUNTIFS(individuals!$J:$J,$A738,individuals!$AM:$AM,B$732)</f>
        <v>1</v>
      </c>
      <c r="C738" s="53" t="n">
        <f aca="false">COUNTIFS(individuals!$J:$J,$A738,individuals!$AM:$AM,C$732)</f>
        <v>0</v>
      </c>
      <c r="D738" s="53" t="n">
        <f aca="false">COUNTIFS(individuals!$J:$J,$A738,individuals!$AM:$AM,D$732)</f>
        <v>0</v>
      </c>
      <c r="E738" s="53" t="n">
        <f aca="false">COUNTIFS(individuals!$J:$J,$A738,individuals!$AM:$AM,E$732)</f>
        <v>0</v>
      </c>
      <c r="F738" s="53" t="n">
        <f aca="false">COUNTIFS(individuals!$J:$J,$A738,individuals!$AM:$AM,F$732)</f>
        <v>0</v>
      </c>
      <c r="G738" s="53" t="n">
        <f aca="false">COUNTIFS(individuals!$J:$J,$A738,individuals!$AM:$AM,G$732)</f>
        <v>0</v>
      </c>
      <c r="H738" s="53" t="n">
        <f aca="false">COUNTIFS(individuals!$J:$J,$A738,individuals!$AM:$AM,H$732)</f>
        <v>0</v>
      </c>
      <c r="I738" s="53" t="n">
        <f aca="false">COUNTIFS(individuals!$J:$J,$A738,individuals!$AM:$AM,I$732)</f>
        <v>0</v>
      </c>
      <c r="J738" s="53" t="n">
        <f aca="false">COUNTIFS(individuals!$J:$J,$A738,individuals!$AM:$AM,J$732)</f>
        <v>0</v>
      </c>
      <c r="K738" s="54" t="n">
        <f aca="false">SUM(B738:J738)</f>
        <v>1</v>
      </c>
      <c r="L738" s="50"/>
      <c r="M738" s="50"/>
      <c r="N738" s="50"/>
      <c r="O738" s="50"/>
      <c r="P738" s="50"/>
      <c r="Q738" s="50"/>
      <c r="R738" s="50"/>
      <c r="S738" s="50"/>
      <c r="T738" s="50"/>
      <c r="U738" s="50"/>
      <c r="V738" s="50"/>
      <c r="W738" s="50"/>
      <c r="X738" s="50"/>
      <c r="Y738" s="50"/>
      <c r="Z738" s="50"/>
      <c r="AA738" s="50"/>
      <c r="AB738" s="50"/>
      <c r="AC738" s="50"/>
      <c r="AD738" s="50"/>
      <c r="AE738" s="50"/>
    </row>
    <row r="739" customFormat="false" ht="16.55" hidden="false" customHeight="true" outlineLevel="0" collapsed="false">
      <c r="A739" s="52" t="s">
        <v>2995</v>
      </c>
      <c r="B739" s="54" t="n">
        <f aca="false">SUM(B733:B738)</f>
        <v>2</v>
      </c>
      <c r="C739" s="54" t="n">
        <f aca="false">SUM(C733:C738)</f>
        <v>2</v>
      </c>
      <c r="D739" s="54" t="n">
        <f aca="false">SUM(D733:D738)</f>
        <v>12</v>
      </c>
      <c r="E739" s="54" t="n">
        <f aca="false">SUM(E733:E738)</f>
        <v>6</v>
      </c>
      <c r="F739" s="54" t="n">
        <f aca="false">SUM(F733:F738)</f>
        <v>1</v>
      </c>
      <c r="G739" s="54" t="n">
        <f aca="false">SUM(G733:G738)</f>
        <v>2</v>
      </c>
      <c r="H739" s="54" t="n">
        <f aca="false">SUM(H733:H738)</f>
        <v>1</v>
      </c>
      <c r="I739" s="54" t="n">
        <f aca="false">SUM(I733:I738)</f>
        <v>1</v>
      </c>
      <c r="J739" s="54" t="n">
        <f aca="false">SUM(J733:J738)</f>
        <v>19</v>
      </c>
      <c r="K739" s="54" t="n">
        <f aca="false">SUM(B739:J739)</f>
        <v>46</v>
      </c>
      <c r="L739" s="50"/>
      <c r="M739" s="50"/>
      <c r="N739" s="50"/>
      <c r="O739" s="50"/>
      <c r="P739" s="50"/>
      <c r="Q739" s="50"/>
      <c r="R739" s="50"/>
      <c r="S739" s="50"/>
      <c r="T739" s="50"/>
      <c r="U739" s="50"/>
      <c r="V739" s="50"/>
      <c r="W739" s="50"/>
      <c r="X739" s="50"/>
      <c r="Y739" s="50"/>
      <c r="Z739" s="50"/>
      <c r="AA739" s="50"/>
      <c r="AB739" s="50"/>
      <c r="AC739" s="50"/>
      <c r="AD739" s="50"/>
      <c r="AE739" s="50"/>
    </row>
    <row r="740" customFormat="false" ht="16.55" hidden="false" customHeight="true" outlineLevel="0" collapsed="false">
      <c r="E740" s="50"/>
      <c r="F740" s="50"/>
      <c r="G740" s="50"/>
      <c r="H740" s="50"/>
      <c r="I740" s="50"/>
      <c r="J740" s="50"/>
      <c r="K740" s="50"/>
      <c r="L740" s="50"/>
      <c r="M740" s="50"/>
      <c r="N740" s="50"/>
      <c r="O740" s="50"/>
      <c r="P740" s="50"/>
      <c r="Q740" s="50"/>
      <c r="R740" s="50"/>
      <c r="S740" s="50"/>
      <c r="T740" s="50"/>
      <c r="U740" s="50"/>
      <c r="V740" s="50"/>
      <c r="W740" s="50"/>
      <c r="X740" s="50"/>
      <c r="Y740" s="50"/>
      <c r="Z740" s="50"/>
      <c r="AA740" s="50"/>
      <c r="AB740" s="50"/>
      <c r="AC740" s="50"/>
      <c r="AD740" s="50"/>
      <c r="AE740" s="50"/>
    </row>
    <row r="741" customFormat="false" ht="16.55" hidden="false" customHeight="true" outlineLevel="0" collapsed="false">
      <c r="E741" s="50"/>
      <c r="F741" s="50"/>
      <c r="G741" s="50"/>
      <c r="H741" s="50"/>
      <c r="I741" s="50"/>
      <c r="J741" s="50"/>
      <c r="K741" s="50"/>
      <c r="L741" s="50"/>
      <c r="M741" s="50"/>
      <c r="N741" s="50"/>
      <c r="O741" s="50"/>
      <c r="P741" s="50"/>
      <c r="Q741" s="50"/>
      <c r="R741" s="50"/>
      <c r="S741" s="50"/>
      <c r="T741" s="50"/>
      <c r="U741" s="50"/>
      <c r="V741" s="50"/>
      <c r="W741" s="50"/>
      <c r="X741" s="50"/>
      <c r="Y741" s="50"/>
      <c r="Z741" s="50"/>
      <c r="AA741" s="50"/>
      <c r="AB741" s="50"/>
      <c r="AC741" s="50"/>
      <c r="AD741" s="50"/>
      <c r="AE741" s="50"/>
    </row>
    <row r="742" customFormat="false" ht="16.55" hidden="false" customHeight="true" outlineLevel="0" collapsed="false">
      <c r="A742" s="49" t="s">
        <v>2993</v>
      </c>
      <c r="B742" s="49"/>
      <c r="C742" s="49"/>
      <c r="D742" s="49"/>
      <c r="E742" s="49"/>
      <c r="F742" s="49"/>
      <c r="G742" s="49"/>
      <c r="H742" s="49"/>
      <c r="I742" s="49"/>
      <c r="J742" s="49"/>
      <c r="K742" s="49"/>
      <c r="L742" s="49"/>
      <c r="M742" s="50"/>
      <c r="N742" s="50"/>
      <c r="O742" s="50"/>
      <c r="P742" s="50"/>
      <c r="Q742" s="50"/>
      <c r="R742" s="50"/>
      <c r="S742" s="50"/>
      <c r="T742" s="50"/>
      <c r="U742" s="50"/>
      <c r="V742" s="50"/>
      <c r="W742" s="50"/>
      <c r="X742" s="50"/>
      <c r="Y742" s="50"/>
      <c r="Z742" s="50"/>
      <c r="AA742" s="50"/>
      <c r="AB742" s="50"/>
      <c r="AC742" s="50"/>
      <c r="AD742" s="50"/>
      <c r="AE742" s="50"/>
    </row>
    <row r="743" customFormat="false" ht="16.55" hidden="false" customHeight="true" outlineLevel="0" collapsed="false">
      <c r="A743" s="71" t="s">
        <v>3046</v>
      </c>
      <c r="B743" s="71"/>
      <c r="C743" s="71"/>
      <c r="D743" s="71"/>
      <c r="E743" s="71"/>
      <c r="F743" s="71"/>
      <c r="G743" s="71"/>
      <c r="H743" s="71"/>
      <c r="I743" s="71"/>
      <c r="J743" s="71"/>
      <c r="K743" s="71"/>
      <c r="L743" s="71"/>
      <c r="M743" s="50"/>
      <c r="N743" s="50"/>
      <c r="O743" s="50"/>
      <c r="P743" s="50"/>
      <c r="Q743" s="50"/>
      <c r="R743" s="50"/>
      <c r="S743" s="50"/>
      <c r="T743" s="50"/>
      <c r="U743" s="50"/>
      <c r="V743" s="50"/>
      <c r="W743" s="50"/>
      <c r="X743" s="50"/>
      <c r="Y743" s="50"/>
      <c r="Z743" s="50"/>
      <c r="AA743" s="50"/>
      <c r="AB743" s="50"/>
      <c r="AC743" s="50"/>
      <c r="AD743" s="50"/>
      <c r="AE743" s="50"/>
    </row>
    <row r="744" customFormat="false" ht="16.55" hidden="false" customHeight="true" outlineLevel="0" collapsed="false">
      <c r="A744" s="75" t="s">
        <v>25</v>
      </c>
      <c r="B744" s="52" t="s">
        <v>324</v>
      </c>
      <c r="C744" s="52" t="s">
        <v>138</v>
      </c>
      <c r="D744" s="52" t="s">
        <v>122</v>
      </c>
      <c r="E744" s="52" t="s">
        <v>78</v>
      </c>
      <c r="F744" s="52" t="s">
        <v>148</v>
      </c>
      <c r="G744" s="52" t="s">
        <v>213</v>
      </c>
      <c r="H744" s="52" t="s">
        <v>362</v>
      </c>
      <c r="I744" s="52" t="s">
        <v>868</v>
      </c>
      <c r="J744" s="52" t="s">
        <v>162</v>
      </c>
      <c r="K744" s="52" t="s">
        <v>72</v>
      </c>
      <c r="L744" s="52" t="s">
        <v>2995</v>
      </c>
      <c r="M744" s="50"/>
      <c r="N744" s="50"/>
      <c r="O744" s="50"/>
      <c r="P744" s="50"/>
      <c r="Q744" s="50"/>
      <c r="R744" s="50"/>
      <c r="S744" s="50"/>
      <c r="T744" s="50"/>
      <c r="U744" s="50"/>
      <c r="V744" s="50"/>
      <c r="W744" s="50"/>
      <c r="X744" s="50"/>
      <c r="Y744" s="50"/>
      <c r="Z744" s="50"/>
      <c r="AA744" s="50"/>
      <c r="AB744" s="50"/>
      <c r="AC744" s="50"/>
      <c r="AD744" s="50"/>
      <c r="AE744" s="50"/>
    </row>
    <row r="745" customFormat="false" ht="16.55" hidden="false" customHeight="true" outlineLevel="0" collapsed="false">
      <c r="A745" s="52" t="s">
        <v>218</v>
      </c>
      <c r="B745" s="53" t="n">
        <f aca="false">COUNTIFS(individuals!$J:$J,$A745,individuals!$AB:$AB,B$744)</f>
        <v>1</v>
      </c>
      <c r="C745" s="53" t="n">
        <f aca="false">COUNTIFS(individuals!$J:$J,$A745,individuals!$AB:$AB,C$744)</f>
        <v>0</v>
      </c>
      <c r="D745" s="53" t="n">
        <f aca="false">COUNTIFS(individuals!$J:$J,$A745,individuals!$AB:$AB,D$744)</f>
        <v>0</v>
      </c>
      <c r="E745" s="53" t="n">
        <f aca="false">COUNTIFS(individuals!$J:$J,$A745,individuals!$AB:$AB,E$744)</f>
        <v>1</v>
      </c>
      <c r="F745" s="53" t="n">
        <f aca="false">COUNTIFS(individuals!$J:$J,$A745,individuals!$AB:$AB,F$744)</f>
        <v>4</v>
      </c>
      <c r="G745" s="53" t="n">
        <f aca="false">COUNTIFS(individuals!$J:$J,$A745,individuals!$AB:$AB,G$744)</f>
        <v>2</v>
      </c>
      <c r="H745" s="53" t="n">
        <f aca="false">COUNTIFS(individuals!$J:$J,$A745,individuals!$AB:$AB,H$744)</f>
        <v>0</v>
      </c>
      <c r="I745" s="53" t="n">
        <f aca="false">COUNTIFS(individuals!$J:$J,$A745,individuals!$AB:$AB,I$744)</f>
        <v>0</v>
      </c>
      <c r="J745" s="53" t="n">
        <f aca="false">COUNTIFS(individuals!$J:$J,$A745,individuals!$AB:$AB,J$744)</f>
        <v>3</v>
      </c>
      <c r="K745" s="53" t="n">
        <f aca="false">COUNTIFS(individuals!$J:$J,$A745,individuals!$AB:$AB,K$744)</f>
        <v>2</v>
      </c>
      <c r="L745" s="54" t="n">
        <f aca="false">SUM(B745:K745)</f>
        <v>13</v>
      </c>
      <c r="M745" s="50"/>
      <c r="N745" s="50"/>
      <c r="O745" s="50"/>
      <c r="P745" s="50"/>
      <c r="Q745" s="50"/>
      <c r="R745" s="50"/>
      <c r="S745" s="50"/>
      <c r="T745" s="50"/>
      <c r="U745" s="50"/>
      <c r="V745" s="50"/>
      <c r="W745" s="50"/>
      <c r="X745" s="50"/>
      <c r="Y745" s="50"/>
      <c r="Z745" s="50"/>
      <c r="AA745" s="50"/>
      <c r="AB745" s="50"/>
      <c r="AC745" s="50"/>
      <c r="AD745" s="50"/>
      <c r="AE745" s="50"/>
    </row>
    <row r="746" customFormat="false" ht="16.55" hidden="false" customHeight="true" outlineLevel="0" collapsed="false">
      <c r="A746" s="52" t="s">
        <v>95</v>
      </c>
      <c r="B746" s="53" t="n">
        <f aca="false">COUNTIFS(individuals!$J:$J,$A746,individuals!$AB:$AB,B$744)</f>
        <v>16</v>
      </c>
      <c r="C746" s="53" t="n">
        <f aca="false">COUNTIFS(individuals!$J:$J,$A746,individuals!$AB:$AB,C$744)</f>
        <v>2</v>
      </c>
      <c r="D746" s="53" t="n">
        <f aca="false">COUNTIFS(individuals!$J:$J,$A746,individuals!$AB:$AB,D$744)</f>
        <v>7</v>
      </c>
      <c r="E746" s="53" t="n">
        <f aca="false">COUNTIFS(individuals!$J:$J,$A746,individuals!$AB:$AB,E$744)</f>
        <v>41</v>
      </c>
      <c r="F746" s="53" t="n">
        <f aca="false">COUNTIFS(individuals!$J:$J,$A746,individuals!$AB:$AB,F$744)</f>
        <v>54</v>
      </c>
      <c r="G746" s="53" t="n">
        <f aca="false">COUNTIFS(individuals!$J:$J,$A746,individuals!$AB:$AB,G$744)</f>
        <v>22</v>
      </c>
      <c r="H746" s="53" t="n">
        <f aca="false">COUNTIFS(individuals!$J:$J,$A746,individuals!$AB:$AB,H$744)</f>
        <v>4</v>
      </c>
      <c r="I746" s="53" t="n">
        <f aca="false">COUNTIFS(individuals!$J:$J,$A746,individuals!$AB:$AB,I$744)</f>
        <v>1</v>
      </c>
      <c r="J746" s="53" t="n">
        <f aca="false">COUNTIFS(individuals!$J:$J,$A746,individuals!$AB:$AB,J$744)</f>
        <v>80</v>
      </c>
      <c r="K746" s="53" t="n">
        <f aca="false">COUNTIFS(individuals!$J:$J,$A746,individuals!$AB:$AB,K$744)</f>
        <v>4</v>
      </c>
      <c r="L746" s="54" t="n">
        <f aca="false">SUM(B746:K746)</f>
        <v>231</v>
      </c>
      <c r="M746" s="50"/>
      <c r="N746" s="50"/>
      <c r="O746" s="50"/>
      <c r="P746" s="50"/>
      <c r="Q746" s="50"/>
      <c r="R746" s="50"/>
      <c r="S746" s="50"/>
      <c r="T746" s="50"/>
      <c r="U746" s="50"/>
      <c r="V746" s="50"/>
      <c r="W746" s="50"/>
      <c r="X746" s="50"/>
      <c r="Y746" s="50"/>
      <c r="Z746" s="50"/>
      <c r="AA746" s="50"/>
      <c r="AB746" s="50"/>
      <c r="AC746" s="50"/>
      <c r="AD746" s="50"/>
      <c r="AE746" s="50"/>
    </row>
    <row r="747" customFormat="false" ht="16.55" hidden="false" customHeight="true" outlineLevel="0" collapsed="false">
      <c r="A747" s="52" t="s">
        <v>65</v>
      </c>
      <c r="B747" s="53" t="n">
        <f aca="false">COUNTIFS(individuals!$J:$J,$A747,individuals!$AB:$AB,B$744)</f>
        <v>0</v>
      </c>
      <c r="C747" s="53" t="n">
        <f aca="false">COUNTIFS(individuals!$J:$J,$A747,individuals!$AB:$AB,C$744)</f>
        <v>2</v>
      </c>
      <c r="D747" s="53" t="n">
        <f aca="false">COUNTIFS(individuals!$J:$J,$A747,individuals!$AB:$AB,D$744)</f>
        <v>2</v>
      </c>
      <c r="E747" s="53" t="n">
        <f aca="false">COUNTIFS(individuals!$J:$J,$A747,individuals!$AB:$AB,E$744)</f>
        <v>8</v>
      </c>
      <c r="F747" s="53" t="n">
        <f aca="false">COUNTIFS(individuals!$J:$J,$A747,individuals!$AB:$AB,F$744)</f>
        <v>10</v>
      </c>
      <c r="G747" s="53" t="n">
        <f aca="false">COUNTIFS(individuals!$J:$J,$A747,individuals!$AB:$AB,G$744)</f>
        <v>5</v>
      </c>
      <c r="H747" s="53" t="n">
        <f aca="false">COUNTIFS(individuals!$J:$J,$A747,individuals!$AB:$AB,H$744)</f>
        <v>1</v>
      </c>
      <c r="I747" s="53" t="n">
        <f aca="false">COUNTIFS(individuals!$J:$J,$A747,individuals!$AB:$AB,I$744)</f>
        <v>0</v>
      </c>
      <c r="J747" s="53" t="n">
        <f aca="false">COUNTIFS(individuals!$J:$J,$A747,individuals!$AB:$AB,J$744)</f>
        <v>13</v>
      </c>
      <c r="K747" s="53" t="n">
        <f aca="false">COUNTIFS(individuals!$J:$J,$A747,individuals!$AB:$AB,K$744)</f>
        <v>0</v>
      </c>
      <c r="L747" s="54" t="n">
        <f aca="false">SUM(B747:K747)</f>
        <v>41</v>
      </c>
      <c r="M747" s="50"/>
      <c r="N747" s="50"/>
      <c r="O747" s="50"/>
      <c r="P747" s="50"/>
      <c r="Q747" s="50"/>
      <c r="R747" s="50"/>
      <c r="S747" s="50"/>
      <c r="T747" s="50"/>
      <c r="U747" s="50"/>
      <c r="V747" s="50"/>
      <c r="W747" s="50"/>
      <c r="X747" s="50"/>
      <c r="Y747" s="50"/>
      <c r="Z747" s="50"/>
      <c r="AA747" s="50"/>
      <c r="AB747" s="50"/>
      <c r="AC747" s="50"/>
      <c r="AD747" s="50"/>
      <c r="AE747" s="50"/>
    </row>
    <row r="748" customFormat="false" ht="16.55" hidden="false" customHeight="true" outlineLevel="0" collapsed="false">
      <c r="A748" s="52" t="s">
        <v>2092</v>
      </c>
      <c r="B748" s="53" t="n">
        <f aca="false">COUNTIFS(individuals!$J:$J,$A748,individuals!$AB:$AB,B$744)</f>
        <v>0</v>
      </c>
      <c r="C748" s="53" t="n">
        <f aca="false">COUNTIFS(individuals!$J:$J,$A748,individuals!$AB:$AB,C$744)</f>
        <v>0</v>
      </c>
      <c r="D748" s="53" t="n">
        <f aca="false">COUNTIFS(individuals!$J:$J,$A748,individuals!$AB:$AB,D$744)</f>
        <v>0</v>
      </c>
      <c r="E748" s="53" t="n">
        <f aca="false">COUNTIFS(individuals!$J:$J,$A748,individuals!$AB:$AB,E$744)</f>
        <v>1</v>
      </c>
      <c r="F748" s="53" t="n">
        <f aca="false">COUNTIFS(individuals!$J:$J,$A748,individuals!$AB:$AB,F$744)</f>
        <v>0</v>
      </c>
      <c r="G748" s="53" t="n">
        <f aca="false">COUNTIFS(individuals!$J:$J,$A748,individuals!$AB:$AB,G$744)</f>
        <v>0</v>
      </c>
      <c r="H748" s="53" t="n">
        <f aca="false">COUNTIFS(individuals!$J:$J,$A748,individuals!$AB:$AB,H$744)</f>
        <v>0</v>
      </c>
      <c r="I748" s="53" t="n">
        <f aca="false">COUNTIFS(individuals!$J:$J,$A748,individuals!$AB:$AB,I$744)</f>
        <v>0</v>
      </c>
      <c r="J748" s="53" t="n">
        <f aca="false">COUNTIFS(individuals!$J:$J,$A748,individuals!$AB:$AB,J$744)</f>
        <v>2</v>
      </c>
      <c r="K748" s="53" t="n">
        <f aca="false">COUNTIFS(individuals!$J:$J,$A748,individuals!$AB:$AB,K$744)</f>
        <v>0</v>
      </c>
      <c r="L748" s="54" t="n">
        <f aca="false">SUM(B748:K748)</f>
        <v>3</v>
      </c>
      <c r="M748" s="50"/>
      <c r="N748" s="50"/>
      <c r="O748" s="50"/>
      <c r="P748" s="50"/>
      <c r="Q748" s="50"/>
      <c r="R748" s="50"/>
      <c r="S748" s="50"/>
      <c r="T748" s="50"/>
      <c r="U748" s="50"/>
      <c r="V748" s="50"/>
      <c r="W748" s="50"/>
      <c r="X748" s="50"/>
      <c r="Y748" s="50"/>
      <c r="Z748" s="50"/>
      <c r="AA748" s="50"/>
      <c r="AB748" s="50"/>
      <c r="AC748" s="50"/>
      <c r="AD748" s="50"/>
      <c r="AE748" s="50"/>
    </row>
    <row r="749" customFormat="false" ht="16.55" hidden="false" customHeight="true" outlineLevel="0" collapsed="false">
      <c r="A749" s="52" t="s">
        <v>170</v>
      </c>
      <c r="B749" s="53" t="n">
        <f aca="false">COUNTIFS(individuals!$J:$J,$A749,individuals!$AB:$AB,B$744)</f>
        <v>2</v>
      </c>
      <c r="C749" s="53" t="n">
        <f aca="false">COUNTIFS(individuals!$J:$J,$A749,individuals!$AB:$AB,C$744)</f>
        <v>0</v>
      </c>
      <c r="D749" s="53" t="n">
        <f aca="false">COUNTIFS(individuals!$J:$J,$A749,individuals!$AB:$AB,D$744)</f>
        <v>1</v>
      </c>
      <c r="E749" s="53" t="n">
        <f aca="false">COUNTIFS(individuals!$J:$J,$A749,individuals!$AB:$AB,E$744)</f>
        <v>5</v>
      </c>
      <c r="F749" s="53" t="n">
        <f aca="false">COUNTIFS(individuals!$J:$J,$A749,individuals!$AB:$AB,F$744)</f>
        <v>5</v>
      </c>
      <c r="G749" s="53" t="n">
        <f aca="false">COUNTIFS(individuals!$J:$J,$A749,individuals!$AB:$AB,G$744)</f>
        <v>8</v>
      </c>
      <c r="H749" s="53" t="n">
        <f aca="false">COUNTIFS(individuals!$J:$J,$A749,individuals!$AB:$AB,H$744)</f>
        <v>0</v>
      </c>
      <c r="I749" s="53" t="n">
        <f aca="false">COUNTIFS(individuals!$J:$J,$A749,individuals!$AB:$AB,I$744)</f>
        <v>1</v>
      </c>
      <c r="J749" s="53" t="n">
        <f aca="false">COUNTIFS(individuals!$J:$J,$A749,individuals!$AB:$AB,J$744)</f>
        <v>3</v>
      </c>
      <c r="K749" s="53" t="n">
        <f aca="false">COUNTIFS(individuals!$J:$J,$A749,individuals!$AB:$AB,K$744)</f>
        <v>0</v>
      </c>
      <c r="L749" s="54" t="n">
        <f aca="false">SUM(B749:K749)</f>
        <v>25</v>
      </c>
      <c r="M749" s="50"/>
      <c r="N749" s="50"/>
      <c r="O749" s="50"/>
      <c r="P749" s="50"/>
      <c r="Q749" s="50"/>
      <c r="R749" s="50"/>
      <c r="S749" s="50"/>
      <c r="T749" s="50"/>
      <c r="U749" s="50"/>
      <c r="V749" s="50"/>
      <c r="W749" s="50"/>
      <c r="X749" s="50"/>
      <c r="Y749" s="50"/>
      <c r="Z749" s="50"/>
      <c r="AA749" s="50"/>
      <c r="AB749" s="50"/>
      <c r="AC749" s="50"/>
      <c r="AD749" s="50"/>
      <c r="AE749" s="50"/>
    </row>
    <row r="750" customFormat="false" ht="16.55" hidden="false" customHeight="true" outlineLevel="0" collapsed="false">
      <c r="A750" s="52" t="s">
        <v>282</v>
      </c>
      <c r="B750" s="53" t="n">
        <f aca="false">COUNTIFS(individuals!$J:$J,$A750,individuals!$AB:$AB,B$744)</f>
        <v>1</v>
      </c>
      <c r="C750" s="53" t="n">
        <f aca="false">COUNTIFS(individuals!$J:$J,$A750,individuals!$AB:$AB,C$744)</f>
        <v>0</v>
      </c>
      <c r="D750" s="53" t="n">
        <f aca="false">COUNTIFS(individuals!$J:$J,$A750,individuals!$AB:$AB,D$744)</f>
        <v>0</v>
      </c>
      <c r="E750" s="53" t="n">
        <f aca="false">COUNTIFS(individuals!$J:$J,$A750,individuals!$AB:$AB,E$744)</f>
        <v>4</v>
      </c>
      <c r="F750" s="53" t="n">
        <f aca="false">COUNTIFS(individuals!$J:$J,$A750,individuals!$AB:$AB,F$744)</f>
        <v>2</v>
      </c>
      <c r="G750" s="53" t="n">
        <f aca="false">COUNTIFS(individuals!$J:$J,$A750,individuals!$AB:$AB,G$744)</f>
        <v>1</v>
      </c>
      <c r="H750" s="53" t="n">
        <f aca="false">COUNTIFS(individuals!$J:$J,$A750,individuals!$AB:$AB,H$744)</f>
        <v>0</v>
      </c>
      <c r="I750" s="53" t="n">
        <f aca="false">COUNTIFS(individuals!$J:$J,$A750,individuals!$AB:$AB,I$744)</f>
        <v>1</v>
      </c>
      <c r="J750" s="53" t="n">
        <f aca="false">COUNTIFS(individuals!$J:$J,$A750,individuals!$AB:$AB,J$744)</f>
        <v>3</v>
      </c>
      <c r="K750" s="53" t="n">
        <f aca="false">COUNTIFS(individuals!$J:$J,$A750,individuals!$AB:$AB,K$744)</f>
        <v>0</v>
      </c>
      <c r="L750" s="54" t="n">
        <f aca="false">SUM(B750:K750)</f>
        <v>12</v>
      </c>
      <c r="M750" s="50"/>
      <c r="N750" s="50"/>
      <c r="O750" s="50"/>
      <c r="P750" s="50"/>
      <c r="Q750" s="50"/>
      <c r="R750" s="50"/>
      <c r="S750" s="50"/>
      <c r="T750" s="50"/>
      <c r="U750" s="50"/>
      <c r="V750" s="50"/>
      <c r="W750" s="50"/>
      <c r="X750" s="50"/>
      <c r="Y750" s="50"/>
      <c r="Z750" s="50"/>
      <c r="AA750" s="50"/>
      <c r="AB750" s="50"/>
      <c r="AC750" s="50"/>
      <c r="AD750" s="50"/>
      <c r="AE750" s="50"/>
    </row>
    <row r="751" customFormat="false" ht="16.55" hidden="false" customHeight="true" outlineLevel="0" collapsed="false">
      <c r="A751" s="52" t="s">
        <v>2995</v>
      </c>
      <c r="B751" s="54" t="n">
        <f aca="false">SUM(B745:B750)</f>
        <v>20</v>
      </c>
      <c r="C751" s="54" t="n">
        <f aca="false">SUM(C745:C750)</f>
        <v>4</v>
      </c>
      <c r="D751" s="54" t="n">
        <f aca="false">SUM(D745:D750)</f>
        <v>10</v>
      </c>
      <c r="E751" s="54" t="n">
        <f aca="false">SUM(E745:E750)</f>
        <v>60</v>
      </c>
      <c r="F751" s="54" t="n">
        <f aca="false">SUM(F745:F750)</f>
        <v>75</v>
      </c>
      <c r="G751" s="54" t="n">
        <f aca="false">SUM(G745:G750)</f>
        <v>38</v>
      </c>
      <c r="H751" s="54" t="n">
        <f aca="false">SUM(H745:H750)</f>
        <v>5</v>
      </c>
      <c r="I751" s="54" t="n">
        <f aca="false">SUM(I745:I750)</f>
        <v>3</v>
      </c>
      <c r="J751" s="54" t="n">
        <f aca="false">SUM(J745:J750)</f>
        <v>104</v>
      </c>
      <c r="K751" s="54" t="n">
        <f aca="false">SUM(K745:K750)</f>
        <v>6</v>
      </c>
      <c r="L751" s="54" t="n">
        <f aca="false">SUM(B751:K751)</f>
        <v>325</v>
      </c>
      <c r="M751" s="50"/>
      <c r="N751" s="50"/>
      <c r="O751" s="50"/>
      <c r="P751" s="50"/>
      <c r="Q751" s="50"/>
      <c r="R751" s="50"/>
      <c r="S751" s="50"/>
      <c r="T751" s="50"/>
      <c r="U751" s="50"/>
      <c r="V751" s="50"/>
      <c r="W751" s="50"/>
      <c r="X751" s="50"/>
      <c r="Y751" s="50"/>
      <c r="Z751" s="50"/>
      <c r="AA751" s="50"/>
      <c r="AB751" s="50"/>
      <c r="AC751" s="50"/>
      <c r="AD751" s="50"/>
      <c r="AE751" s="50"/>
    </row>
    <row r="752" customFormat="false" ht="16.55" hidden="false" customHeight="true" outlineLevel="0" collapsed="false">
      <c r="E752" s="50"/>
      <c r="F752" s="50"/>
      <c r="G752" s="50"/>
      <c r="H752" s="50"/>
      <c r="I752" s="50"/>
      <c r="J752" s="50"/>
      <c r="K752" s="50"/>
      <c r="L752" s="50"/>
      <c r="M752" s="50"/>
      <c r="N752" s="50"/>
      <c r="O752" s="50"/>
      <c r="P752" s="50"/>
      <c r="Q752" s="50"/>
      <c r="R752" s="50"/>
      <c r="S752" s="50"/>
      <c r="T752" s="50"/>
      <c r="U752" s="50"/>
      <c r="V752" s="50"/>
      <c r="W752" s="50"/>
      <c r="X752" s="50"/>
      <c r="Y752" s="50"/>
      <c r="Z752" s="50"/>
      <c r="AA752" s="50"/>
      <c r="AB752" s="50"/>
      <c r="AC752" s="50"/>
      <c r="AD752" s="50"/>
      <c r="AE752" s="50"/>
    </row>
    <row r="753" customFormat="false" ht="16.55" hidden="false" customHeight="true" outlineLevel="0" collapsed="false">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c r="AA753" s="50"/>
      <c r="AB753" s="50"/>
      <c r="AC753" s="50"/>
      <c r="AD753" s="50"/>
      <c r="AE753" s="50"/>
    </row>
    <row r="754" customFormat="false" ht="16.55" hidden="false" customHeight="true" outlineLevel="0" collapsed="false">
      <c r="A754" s="59" t="s">
        <v>2993</v>
      </c>
      <c r="B754" s="59"/>
      <c r="C754" s="59"/>
      <c r="D754" s="59"/>
      <c r="E754" s="59"/>
      <c r="F754" s="59"/>
      <c r="G754" s="68"/>
      <c r="H754" s="68"/>
      <c r="I754" s="68"/>
      <c r="J754" s="68"/>
      <c r="K754" s="68"/>
      <c r="L754" s="68"/>
      <c r="M754" s="50"/>
      <c r="N754" s="50"/>
      <c r="O754" s="50"/>
      <c r="P754" s="50"/>
      <c r="Q754" s="50"/>
      <c r="R754" s="50"/>
      <c r="S754" s="50"/>
      <c r="T754" s="50"/>
      <c r="U754" s="50"/>
      <c r="V754" s="50"/>
      <c r="W754" s="50"/>
      <c r="X754" s="50"/>
      <c r="Y754" s="50"/>
      <c r="Z754" s="50"/>
      <c r="AA754" s="50"/>
      <c r="AB754" s="50"/>
      <c r="AC754" s="50"/>
      <c r="AD754" s="50"/>
      <c r="AE754" s="50"/>
    </row>
    <row r="755" customFormat="false" ht="16.55" hidden="false" customHeight="true" outlineLevel="0" collapsed="false">
      <c r="A755" s="60" t="s">
        <v>3047</v>
      </c>
      <c r="B755" s="60"/>
      <c r="C755" s="60"/>
      <c r="D755" s="60"/>
      <c r="E755" s="60"/>
      <c r="F755" s="60"/>
      <c r="H755" s="50"/>
      <c r="K755" s="50"/>
      <c r="L755" s="50"/>
      <c r="M755" s="50"/>
      <c r="N755" s="50"/>
      <c r="O755" s="50"/>
      <c r="P755" s="50"/>
      <c r="Q755" s="50"/>
      <c r="R755" s="50"/>
      <c r="S755" s="50"/>
      <c r="T755" s="50"/>
      <c r="U755" s="50"/>
      <c r="V755" s="50"/>
      <c r="W755" s="50"/>
      <c r="X755" s="50"/>
      <c r="Y755" s="50"/>
      <c r="Z755" s="50"/>
      <c r="AA755" s="50"/>
      <c r="AB755" s="50"/>
      <c r="AC755" s="50"/>
      <c r="AD755" s="50"/>
      <c r="AE755" s="50"/>
    </row>
    <row r="756" customFormat="false" ht="16.55" hidden="false" customHeight="true" outlineLevel="0" collapsed="false">
      <c r="A756" s="65"/>
      <c r="B756" s="61" t="s">
        <v>209</v>
      </c>
      <c r="C756" s="61" t="s">
        <v>731</v>
      </c>
      <c r="D756" s="61" t="s">
        <v>67</v>
      </c>
      <c r="E756" s="61" t="s">
        <v>172</v>
      </c>
      <c r="F756" s="64" t="s">
        <v>2995</v>
      </c>
      <c r="H756" s="50"/>
      <c r="K756" s="50"/>
      <c r="L756" s="50"/>
      <c r="M756" s="50"/>
      <c r="N756" s="50"/>
      <c r="O756" s="50"/>
      <c r="P756" s="50"/>
      <c r="Q756" s="50"/>
      <c r="R756" s="50"/>
      <c r="S756" s="50"/>
      <c r="T756" s="50"/>
      <c r="U756" s="50"/>
      <c r="V756" s="50"/>
      <c r="W756" s="50"/>
      <c r="X756" s="50"/>
      <c r="Y756" s="50"/>
      <c r="Z756" s="50"/>
      <c r="AA756" s="50"/>
      <c r="AB756" s="50"/>
      <c r="AC756" s="50"/>
      <c r="AD756" s="50"/>
      <c r="AE756" s="50"/>
    </row>
    <row r="757" customFormat="false" ht="16.55" hidden="false" customHeight="true" outlineLevel="0" collapsed="false">
      <c r="A757" s="61" t="s">
        <v>70</v>
      </c>
      <c r="B757" s="63" t="n">
        <f aca="false">COUNTIFS(individuals!$L:$L,B$756,individuals!$P:$P,$A757)</f>
        <v>34</v>
      </c>
      <c r="C757" s="63" t="n">
        <f aca="false">COUNTIFS(individuals!$L:$L,C$756,individuals!$P:$P,$A757)</f>
        <v>5</v>
      </c>
      <c r="D757" s="63" t="n">
        <f aca="false">COUNTIFS(individuals!$L:$L,D$756,individuals!$P:$P,$A757)</f>
        <v>264</v>
      </c>
      <c r="E757" s="63" t="n">
        <f aca="false">COUNTIFS(individuals!$L:$L,E$756,individuals!$P:$P,$A757)</f>
        <v>21</v>
      </c>
      <c r="F757" s="64" t="n">
        <f aca="false">SUM(B757:E757)</f>
        <v>324</v>
      </c>
      <c r="H757" s="50"/>
      <c r="K757" s="50"/>
      <c r="L757" s="50"/>
      <c r="M757" s="50"/>
      <c r="N757" s="50"/>
      <c r="O757" s="50"/>
      <c r="P757" s="50"/>
      <c r="Q757" s="50"/>
      <c r="R757" s="50"/>
      <c r="S757" s="50"/>
      <c r="T757" s="50"/>
      <c r="U757" s="50"/>
      <c r="V757" s="50"/>
      <c r="W757" s="50"/>
      <c r="X757" s="50"/>
      <c r="Y757" s="50"/>
      <c r="Z757" s="50"/>
      <c r="AA757" s="50"/>
      <c r="AB757" s="50"/>
      <c r="AC757" s="50"/>
      <c r="AD757" s="50"/>
      <c r="AE757" s="50"/>
    </row>
    <row r="758" customFormat="false" ht="16.55" hidden="false" customHeight="true" outlineLevel="0" collapsed="false">
      <c r="A758" s="61" t="s">
        <v>73</v>
      </c>
      <c r="B758" s="63" t="n">
        <f aca="false">COUNTIFS(individuals!$L:$L,B$756,individuals!$P:$P,$A758)</f>
        <v>0</v>
      </c>
      <c r="C758" s="63" t="n">
        <f aca="false">COUNTIFS(individuals!$L:$L,C$756,individuals!$P:$P,$A758)</f>
        <v>0</v>
      </c>
      <c r="D758" s="63" t="n">
        <f aca="false">COUNTIFS(individuals!$L:$L,D$756,individuals!$P:$P,$A758)</f>
        <v>7</v>
      </c>
      <c r="E758" s="63" t="n">
        <f aca="false">COUNTIFS(individuals!$L:$L,E$756,individuals!$P:$P,$A758)</f>
        <v>0</v>
      </c>
      <c r="F758" s="64" t="n">
        <f aca="false">SUM(B758:E758)</f>
        <v>7</v>
      </c>
      <c r="H758" s="50"/>
      <c r="K758" s="50"/>
      <c r="L758" s="50"/>
      <c r="M758" s="50"/>
      <c r="N758" s="50"/>
      <c r="O758" s="50"/>
      <c r="P758" s="50"/>
      <c r="Q758" s="50"/>
      <c r="R758" s="50"/>
      <c r="S758" s="50"/>
      <c r="T758" s="50"/>
      <c r="U758" s="50"/>
      <c r="V758" s="50"/>
      <c r="W758" s="50"/>
      <c r="X758" s="50"/>
      <c r="Y758" s="50"/>
      <c r="Z758" s="50"/>
      <c r="AA758" s="50"/>
      <c r="AB758" s="50"/>
      <c r="AC758" s="50"/>
      <c r="AD758" s="50"/>
      <c r="AE758" s="50"/>
    </row>
    <row r="759" customFormat="false" ht="16.55" hidden="false" customHeight="true" outlineLevel="0" collapsed="false">
      <c r="A759" s="61" t="s">
        <v>1199</v>
      </c>
      <c r="B759" s="63" t="n">
        <f aca="false">COUNTIFS(individuals!$L:$L,B$756,individuals!$P:$P,$A759)</f>
        <v>0</v>
      </c>
      <c r="C759" s="63" t="n">
        <f aca="false">COUNTIFS(individuals!$L:$L,C$756,individuals!$P:$P,$A759)</f>
        <v>1</v>
      </c>
      <c r="D759" s="63" t="n">
        <f aca="false">COUNTIFS(individuals!$L:$L,D$756,individuals!$P:$P,$A759)</f>
        <v>7</v>
      </c>
      <c r="E759" s="63" t="n">
        <f aca="false">COUNTIFS(individuals!$L:$L,E$756,individuals!$P:$P,$A759)</f>
        <v>0</v>
      </c>
      <c r="F759" s="64" t="n">
        <f aca="false">SUM(B759:E759)</f>
        <v>8</v>
      </c>
      <c r="H759" s="50"/>
      <c r="K759" s="50"/>
      <c r="L759" s="50"/>
      <c r="M759" s="50"/>
      <c r="N759" s="50"/>
      <c r="O759" s="50"/>
      <c r="P759" s="50"/>
      <c r="Q759" s="50"/>
      <c r="R759" s="50"/>
      <c r="S759" s="50"/>
      <c r="T759" s="50"/>
      <c r="U759" s="50"/>
      <c r="V759" s="50"/>
      <c r="W759" s="50"/>
      <c r="X759" s="50"/>
      <c r="Y759" s="50"/>
      <c r="Z759" s="50"/>
      <c r="AA759" s="50"/>
      <c r="AB759" s="50"/>
      <c r="AC759" s="50"/>
      <c r="AD759" s="50"/>
      <c r="AE759" s="50"/>
    </row>
    <row r="760" customFormat="false" ht="16.55" hidden="false" customHeight="true" outlineLevel="0" collapsed="false">
      <c r="A760" s="61" t="s">
        <v>186</v>
      </c>
      <c r="B760" s="63" t="n">
        <f aca="false">COUNTIFS(individuals!$L:$L,B$756,individuals!$P:$P,$A760)</f>
        <v>6</v>
      </c>
      <c r="C760" s="63" t="n">
        <f aca="false">COUNTIFS(individuals!$L:$L,C$756,individuals!$P:$P,$A760)</f>
        <v>1</v>
      </c>
      <c r="D760" s="63" t="n">
        <f aca="false">COUNTIFS(individuals!$L:$L,D$756,individuals!$P:$P,$A760)</f>
        <v>14</v>
      </c>
      <c r="E760" s="63" t="n">
        <f aca="false">COUNTIFS(individuals!$L:$L,E$756,individuals!$P:$P,$A760)</f>
        <v>5</v>
      </c>
      <c r="F760" s="64" t="n">
        <f aca="false">SUM(B760:E760)</f>
        <v>26</v>
      </c>
      <c r="H760" s="50"/>
      <c r="K760" s="50"/>
      <c r="L760" s="50"/>
      <c r="M760" s="50"/>
      <c r="N760" s="50"/>
      <c r="O760" s="50"/>
      <c r="P760" s="50"/>
      <c r="Q760" s="50"/>
      <c r="R760" s="50"/>
      <c r="S760" s="50"/>
      <c r="T760" s="50"/>
      <c r="U760" s="50"/>
      <c r="V760" s="50"/>
      <c r="W760" s="50"/>
      <c r="X760" s="50"/>
      <c r="Y760" s="50"/>
      <c r="Z760" s="50"/>
      <c r="AA760" s="50"/>
      <c r="AB760" s="50"/>
      <c r="AC760" s="50"/>
      <c r="AD760" s="50"/>
      <c r="AE760" s="50"/>
    </row>
    <row r="761" customFormat="false" ht="16.55" hidden="false" customHeight="true" outlineLevel="0" collapsed="false">
      <c r="A761" s="61" t="s">
        <v>116</v>
      </c>
      <c r="B761" s="63" t="n">
        <f aca="false">COUNTIFS(individuals!$L:$L,B$756,individuals!$P:$P,$A761)</f>
        <v>0</v>
      </c>
      <c r="C761" s="63" t="n">
        <f aca="false">COUNTIFS(individuals!$L:$L,C$756,individuals!$P:$P,$A761)</f>
        <v>0</v>
      </c>
      <c r="D761" s="63" t="n">
        <f aca="false">COUNTIFS(individuals!$L:$L,D$756,individuals!$P:$P,$A761)</f>
        <v>6</v>
      </c>
      <c r="E761" s="63" t="n">
        <f aca="false">COUNTIFS(individuals!$L:$L,E$756,individuals!$P:$P,$A761)</f>
        <v>0</v>
      </c>
      <c r="F761" s="64" t="n">
        <f aca="false">SUM(B761:E761)</f>
        <v>6</v>
      </c>
      <c r="H761" s="50"/>
      <c r="K761" s="50"/>
      <c r="L761" s="50"/>
      <c r="M761" s="50"/>
      <c r="N761" s="50"/>
      <c r="O761" s="50"/>
      <c r="P761" s="50"/>
      <c r="Q761" s="50"/>
      <c r="R761" s="50"/>
      <c r="S761" s="50"/>
      <c r="T761" s="50"/>
      <c r="U761" s="50"/>
      <c r="V761" s="50"/>
      <c r="W761" s="50"/>
      <c r="X761" s="50"/>
      <c r="Y761" s="50"/>
      <c r="Z761" s="50"/>
      <c r="AA761" s="50"/>
      <c r="AB761" s="50"/>
      <c r="AC761" s="50"/>
      <c r="AD761" s="50"/>
      <c r="AE761" s="50"/>
    </row>
    <row r="762" customFormat="false" ht="16.55" hidden="false" customHeight="true" outlineLevel="0" collapsed="false">
      <c r="A762" s="61" t="s">
        <v>2995</v>
      </c>
      <c r="B762" s="64" t="n">
        <f aca="false">SUM(B757:B761)</f>
        <v>40</v>
      </c>
      <c r="C762" s="64" t="n">
        <f aca="false">SUM(C757:C761)</f>
        <v>7</v>
      </c>
      <c r="D762" s="64" t="n">
        <f aca="false">SUM(D757:D761)</f>
        <v>298</v>
      </c>
      <c r="E762" s="64" t="n">
        <f aca="false">SUM(E757:E761)</f>
        <v>26</v>
      </c>
      <c r="F762" s="64" t="n">
        <f aca="false">SUM(B762:E762)</f>
        <v>371</v>
      </c>
      <c r="H762" s="50"/>
      <c r="I762" s="50"/>
      <c r="J762" s="50"/>
      <c r="K762" s="50"/>
      <c r="L762" s="50"/>
      <c r="M762" s="50"/>
      <c r="N762" s="50"/>
      <c r="O762" s="50"/>
      <c r="P762" s="50"/>
      <c r="Q762" s="50"/>
      <c r="R762" s="50"/>
      <c r="S762" s="50"/>
      <c r="T762" s="50"/>
      <c r="U762" s="50"/>
      <c r="V762" s="50"/>
      <c r="W762" s="50"/>
      <c r="X762" s="50"/>
      <c r="Y762" s="50"/>
      <c r="Z762" s="50"/>
      <c r="AA762" s="50"/>
      <c r="AB762" s="50"/>
      <c r="AC762" s="50"/>
      <c r="AD762" s="50"/>
      <c r="AE762" s="50"/>
    </row>
    <row r="763" customFormat="false" ht="16.55" hidden="false" customHeight="true" outlineLevel="0" collapsed="false">
      <c r="E763" s="50"/>
      <c r="F763" s="50"/>
      <c r="G763" s="50"/>
      <c r="H763" s="50"/>
      <c r="I763" s="50"/>
      <c r="J763" s="50"/>
      <c r="K763" s="50"/>
      <c r="L763" s="50"/>
      <c r="M763" s="50"/>
      <c r="N763" s="50"/>
      <c r="O763" s="50"/>
      <c r="P763" s="50"/>
      <c r="Q763" s="50"/>
      <c r="R763" s="50"/>
      <c r="S763" s="50"/>
      <c r="T763" s="50"/>
      <c r="U763" s="50"/>
      <c r="V763" s="50"/>
      <c r="W763" s="50"/>
      <c r="X763" s="50"/>
      <c r="Y763" s="50"/>
      <c r="Z763" s="50"/>
      <c r="AA763" s="50"/>
      <c r="AB763" s="50"/>
      <c r="AC763" s="50"/>
      <c r="AD763" s="50"/>
      <c r="AE763" s="50"/>
    </row>
    <row r="764" customFormat="false" ht="16.55" hidden="false" customHeight="true" outlineLevel="0" collapsed="false">
      <c r="E764" s="50"/>
      <c r="F764" s="50"/>
      <c r="G764" s="50"/>
      <c r="H764" s="50"/>
      <c r="I764" s="50"/>
      <c r="J764" s="50"/>
      <c r="K764" s="50"/>
      <c r="L764" s="50"/>
      <c r="M764" s="50"/>
      <c r="N764" s="50"/>
      <c r="O764" s="50"/>
      <c r="P764" s="50"/>
      <c r="Q764" s="50"/>
      <c r="R764" s="50"/>
      <c r="S764" s="50"/>
      <c r="T764" s="50"/>
      <c r="U764" s="50"/>
      <c r="V764" s="50"/>
      <c r="W764" s="50"/>
      <c r="X764" s="50"/>
      <c r="Y764" s="50"/>
      <c r="Z764" s="50"/>
      <c r="AA764" s="50"/>
      <c r="AB764" s="50"/>
      <c r="AC764" s="50"/>
      <c r="AD764" s="50"/>
      <c r="AE764" s="50"/>
    </row>
    <row r="765" customFormat="false" ht="29.1" hidden="false" customHeight="true" outlineLevel="0" collapsed="false">
      <c r="A765" s="59" t="s">
        <v>2993</v>
      </c>
      <c r="B765" s="59"/>
      <c r="C765" s="68"/>
      <c r="D765" s="68"/>
      <c r="E765" s="68"/>
      <c r="F765" s="68"/>
      <c r="G765" s="68"/>
      <c r="H765" s="68"/>
      <c r="I765" s="68"/>
      <c r="J765" s="68"/>
      <c r="K765" s="68"/>
      <c r="L765" s="68"/>
      <c r="M765" s="50"/>
      <c r="N765" s="50"/>
      <c r="O765" s="50"/>
      <c r="P765" s="50"/>
      <c r="Q765" s="50"/>
      <c r="R765" s="50"/>
      <c r="S765" s="50"/>
      <c r="T765" s="50"/>
      <c r="U765" s="50"/>
      <c r="V765" s="50"/>
      <c r="W765" s="50"/>
      <c r="X765" s="50"/>
      <c r="Y765" s="50"/>
      <c r="Z765" s="50"/>
      <c r="AA765" s="50"/>
      <c r="AB765" s="50"/>
      <c r="AC765" s="50"/>
      <c r="AD765" s="50"/>
      <c r="AE765" s="50"/>
    </row>
    <row r="766" customFormat="false" ht="16.55" hidden="false" customHeight="true" outlineLevel="0" collapsed="false">
      <c r="A766" s="60" t="s">
        <v>3048</v>
      </c>
      <c r="B766" s="60"/>
      <c r="E766" s="50"/>
      <c r="F766" s="50"/>
      <c r="G766" s="50"/>
      <c r="H766" s="50"/>
      <c r="I766" s="50"/>
      <c r="J766" s="50"/>
      <c r="K766" s="50"/>
      <c r="L766" s="50"/>
      <c r="M766" s="50"/>
      <c r="N766" s="50"/>
      <c r="O766" s="50"/>
      <c r="P766" s="50"/>
      <c r="Q766" s="50"/>
      <c r="R766" s="50"/>
      <c r="S766" s="50"/>
      <c r="T766" s="50"/>
      <c r="U766" s="50"/>
      <c r="V766" s="50"/>
      <c r="W766" s="50"/>
      <c r="X766" s="50"/>
      <c r="Y766" s="50"/>
      <c r="Z766" s="50"/>
      <c r="AA766" s="50"/>
      <c r="AB766" s="50"/>
      <c r="AC766" s="50"/>
      <c r="AD766" s="50"/>
      <c r="AE766" s="50"/>
    </row>
    <row r="767" customFormat="false" ht="16.55" hidden="false" customHeight="true" outlineLevel="0" collapsed="false">
      <c r="A767" s="62" t="s">
        <v>209</v>
      </c>
      <c r="B767" s="63" t="n">
        <f aca="false">COUNTIF(individuals!$L:$L,A767)</f>
        <v>40</v>
      </c>
      <c r="E767" s="50"/>
      <c r="F767" s="50"/>
      <c r="G767" s="50"/>
      <c r="H767" s="50"/>
      <c r="I767" s="50"/>
      <c r="J767" s="50"/>
      <c r="K767" s="50"/>
      <c r="L767" s="50"/>
      <c r="M767" s="50"/>
      <c r="N767" s="50"/>
      <c r="O767" s="50"/>
      <c r="P767" s="50"/>
      <c r="Q767" s="50"/>
      <c r="R767" s="50"/>
      <c r="S767" s="50"/>
      <c r="T767" s="50"/>
      <c r="U767" s="50"/>
      <c r="V767" s="50"/>
      <c r="W767" s="50"/>
      <c r="X767" s="50"/>
      <c r="Y767" s="50"/>
      <c r="Z767" s="50"/>
      <c r="AA767" s="50"/>
      <c r="AB767" s="50"/>
      <c r="AC767" s="50"/>
      <c r="AD767" s="50"/>
      <c r="AE767" s="50"/>
    </row>
    <row r="768" customFormat="false" ht="16.55" hidden="false" customHeight="true" outlineLevel="0" collapsed="false">
      <c r="A768" s="62" t="s">
        <v>731</v>
      </c>
      <c r="B768" s="63" t="n">
        <f aca="false">COUNTIF(individuals!$L:$L,A768)</f>
        <v>7</v>
      </c>
      <c r="E768" s="50"/>
      <c r="F768" s="50"/>
      <c r="G768" s="50"/>
      <c r="H768" s="50"/>
      <c r="I768" s="50"/>
      <c r="J768" s="50"/>
      <c r="K768" s="50"/>
      <c r="L768" s="50"/>
      <c r="M768" s="50"/>
      <c r="N768" s="50"/>
      <c r="O768" s="50"/>
      <c r="P768" s="50"/>
      <c r="Q768" s="50"/>
      <c r="R768" s="50"/>
      <c r="S768" s="50"/>
      <c r="T768" s="50"/>
      <c r="U768" s="50"/>
      <c r="V768" s="50"/>
      <c r="W768" s="50"/>
      <c r="X768" s="50"/>
      <c r="Y768" s="50"/>
      <c r="Z768" s="50"/>
      <c r="AA768" s="50"/>
      <c r="AB768" s="50"/>
      <c r="AC768" s="50"/>
      <c r="AD768" s="50"/>
      <c r="AE768" s="50"/>
    </row>
    <row r="769" customFormat="false" ht="16.55" hidden="false" customHeight="true" outlineLevel="0" collapsed="false">
      <c r="A769" s="62" t="s">
        <v>67</v>
      </c>
      <c r="B769" s="63" t="n">
        <f aca="false">COUNTIF(individuals!$L:$L,A769)</f>
        <v>298</v>
      </c>
      <c r="E769" s="50"/>
      <c r="F769" s="50"/>
      <c r="G769" s="50"/>
      <c r="H769" s="50"/>
      <c r="I769" s="50"/>
      <c r="J769" s="50"/>
      <c r="K769" s="50"/>
      <c r="L769" s="50"/>
      <c r="M769" s="50"/>
      <c r="N769" s="50"/>
      <c r="O769" s="50"/>
      <c r="P769" s="50"/>
      <c r="Q769" s="50"/>
      <c r="R769" s="50"/>
      <c r="S769" s="50"/>
      <c r="T769" s="50"/>
      <c r="U769" s="50"/>
      <c r="V769" s="50"/>
      <c r="W769" s="50"/>
      <c r="X769" s="50"/>
      <c r="Y769" s="50"/>
      <c r="Z769" s="50"/>
      <c r="AA769" s="50"/>
      <c r="AB769" s="50"/>
      <c r="AC769" s="50"/>
      <c r="AD769" s="50"/>
      <c r="AE769" s="50"/>
    </row>
    <row r="770" customFormat="false" ht="16.55" hidden="false" customHeight="true" outlineLevel="0" collapsed="false">
      <c r="A770" s="62" t="s">
        <v>172</v>
      </c>
      <c r="B770" s="63" t="n">
        <f aca="false">COUNTIF(individuals!$L:$L,A770)</f>
        <v>26</v>
      </c>
      <c r="E770" s="50"/>
      <c r="F770" s="50"/>
      <c r="G770" s="50"/>
      <c r="H770" s="50"/>
      <c r="I770" s="50"/>
      <c r="J770" s="50"/>
      <c r="K770" s="50"/>
      <c r="L770" s="50"/>
      <c r="M770" s="50"/>
      <c r="N770" s="50"/>
      <c r="O770" s="50"/>
      <c r="P770" s="50"/>
      <c r="Q770" s="50"/>
      <c r="R770" s="50"/>
      <c r="S770" s="50"/>
      <c r="T770" s="50"/>
      <c r="U770" s="50"/>
      <c r="V770" s="50"/>
      <c r="W770" s="50"/>
      <c r="X770" s="50"/>
      <c r="Y770" s="50"/>
      <c r="Z770" s="50"/>
      <c r="AA770" s="50"/>
      <c r="AB770" s="50"/>
      <c r="AC770" s="50"/>
      <c r="AD770" s="50"/>
      <c r="AE770" s="50"/>
    </row>
    <row r="771" customFormat="false" ht="16.55" hidden="false" customHeight="true" outlineLevel="0" collapsed="false">
      <c r="A771" s="61" t="s">
        <v>2995</v>
      </c>
      <c r="B771" s="64" t="n">
        <f aca="false">SUM(B767:B770)</f>
        <v>371</v>
      </c>
      <c r="E771" s="50"/>
      <c r="F771" s="50"/>
      <c r="G771" s="50"/>
      <c r="H771" s="50"/>
      <c r="I771" s="50"/>
      <c r="J771" s="50"/>
      <c r="K771" s="50"/>
      <c r="L771" s="50"/>
      <c r="M771" s="50"/>
      <c r="N771" s="50"/>
      <c r="O771" s="50"/>
      <c r="P771" s="50"/>
      <c r="Q771" s="50"/>
      <c r="R771" s="50"/>
      <c r="S771" s="50"/>
      <c r="T771" s="50"/>
      <c r="U771" s="50"/>
      <c r="V771" s="50"/>
      <c r="W771" s="50"/>
      <c r="X771" s="50"/>
      <c r="Y771" s="50"/>
      <c r="Z771" s="50"/>
      <c r="AA771" s="50"/>
      <c r="AB771" s="50"/>
      <c r="AC771" s="50"/>
      <c r="AD771" s="50"/>
      <c r="AE771" s="50"/>
    </row>
    <row r="772" customFormat="false" ht="16.55" hidden="false" customHeight="true" outlineLevel="0" collapsed="false">
      <c r="E772" s="50"/>
      <c r="F772" s="50"/>
      <c r="G772" s="50"/>
      <c r="H772" s="50"/>
      <c r="I772" s="50"/>
      <c r="J772" s="50"/>
      <c r="K772" s="50"/>
      <c r="L772" s="50"/>
      <c r="M772" s="50"/>
      <c r="N772" s="50"/>
      <c r="O772" s="50"/>
      <c r="P772" s="50"/>
      <c r="Q772" s="50"/>
      <c r="R772" s="50"/>
      <c r="S772" s="50"/>
      <c r="T772" s="50"/>
      <c r="U772" s="50"/>
      <c r="V772" s="50"/>
      <c r="W772" s="50"/>
      <c r="X772" s="50"/>
      <c r="Y772" s="50"/>
      <c r="Z772" s="50"/>
      <c r="AA772" s="50"/>
      <c r="AB772" s="50"/>
      <c r="AC772" s="50"/>
      <c r="AD772" s="50"/>
      <c r="AE772" s="50"/>
    </row>
    <row r="773" customFormat="false" ht="16.55" hidden="false" customHeight="true" outlineLevel="0" collapsed="false">
      <c r="E773" s="50"/>
      <c r="F773" s="50"/>
      <c r="G773" s="50"/>
      <c r="H773" s="50"/>
      <c r="I773" s="50"/>
      <c r="J773" s="50"/>
      <c r="K773" s="50"/>
      <c r="L773" s="50"/>
      <c r="M773" s="50"/>
      <c r="N773" s="50"/>
      <c r="O773" s="50"/>
      <c r="P773" s="50"/>
      <c r="Q773" s="50"/>
      <c r="R773" s="50"/>
      <c r="S773" s="50"/>
      <c r="T773" s="50"/>
      <c r="U773" s="50"/>
      <c r="V773" s="50"/>
      <c r="W773" s="50"/>
      <c r="X773" s="50"/>
      <c r="Y773" s="50"/>
      <c r="Z773" s="50"/>
      <c r="AA773" s="50"/>
      <c r="AB773" s="50"/>
      <c r="AC773" s="50"/>
      <c r="AD773" s="50"/>
      <c r="AE773" s="50"/>
    </row>
    <row r="774" customFormat="false" ht="16.55" hidden="false" customHeight="true" outlineLevel="0" collapsed="false">
      <c r="A774" s="49" t="s">
        <v>2993</v>
      </c>
      <c r="B774" s="49"/>
      <c r="C774" s="49"/>
      <c r="D774" s="49"/>
      <c r="E774" s="49"/>
      <c r="F774" s="49"/>
      <c r="G774" s="49"/>
      <c r="H774" s="49"/>
      <c r="I774" s="68"/>
      <c r="J774" s="68"/>
      <c r="K774" s="68"/>
      <c r="L774" s="68"/>
      <c r="M774" s="50"/>
      <c r="N774" s="50"/>
      <c r="O774" s="50"/>
      <c r="P774" s="50"/>
      <c r="Q774" s="50"/>
      <c r="R774" s="50"/>
      <c r="S774" s="50"/>
      <c r="T774" s="50"/>
      <c r="U774" s="50"/>
      <c r="V774" s="50"/>
      <c r="W774" s="50"/>
      <c r="X774" s="50"/>
      <c r="Y774" s="50"/>
      <c r="Z774" s="50"/>
      <c r="AA774" s="50"/>
      <c r="AB774" s="50"/>
      <c r="AC774" s="50"/>
      <c r="AD774" s="50"/>
      <c r="AE774" s="50"/>
    </row>
    <row r="775" customFormat="false" ht="16.55" hidden="false" customHeight="true" outlineLevel="0" collapsed="false">
      <c r="A775" s="51" t="s">
        <v>3049</v>
      </c>
      <c r="B775" s="51"/>
      <c r="C775" s="51"/>
      <c r="D775" s="51"/>
      <c r="E775" s="51"/>
      <c r="F775" s="51"/>
      <c r="G775" s="51"/>
      <c r="H775" s="51"/>
      <c r="I775" s="50"/>
      <c r="J775" s="50"/>
      <c r="K775" s="50"/>
      <c r="L775" s="50"/>
      <c r="M775" s="50"/>
      <c r="N775" s="50"/>
      <c r="O775" s="50"/>
      <c r="P775" s="50"/>
      <c r="Q775" s="50"/>
      <c r="R775" s="50"/>
      <c r="S775" s="50"/>
      <c r="T775" s="50"/>
      <c r="U775" s="50"/>
      <c r="V775" s="50"/>
      <c r="W775" s="50"/>
      <c r="X775" s="50"/>
      <c r="Y775" s="50"/>
      <c r="Z775" s="50"/>
      <c r="AA775" s="50"/>
      <c r="AB775" s="50"/>
      <c r="AC775" s="50"/>
      <c r="AD775" s="50"/>
      <c r="AE775" s="50"/>
    </row>
    <row r="776" customFormat="false" ht="16.55" hidden="false" customHeight="true" outlineLevel="0" collapsed="false">
      <c r="A776" s="75"/>
      <c r="B776" s="52" t="s">
        <v>3008</v>
      </c>
      <c r="C776" s="52"/>
      <c r="D776" s="52" t="s">
        <v>3009</v>
      </c>
      <c r="E776" s="52" t="s">
        <v>3010</v>
      </c>
      <c r="F776" s="52"/>
      <c r="G776" s="52" t="s">
        <v>3011</v>
      </c>
      <c r="H776" s="52" t="s">
        <v>2995</v>
      </c>
      <c r="I776" s="50"/>
      <c r="J776" s="50"/>
      <c r="K776" s="50"/>
      <c r="L776" s="50"/>
      <c r="M776" s="50"/>
      <c r="N776" s="50"/>
      <c r="O776" s="50"/>
      <c r="P776" s="50"/>
      <c r="Q776" s="50"/>
      <c r="R776" s="50"/>
      <c r="S776" s="50"/>
      <c r="T776" s="50"/>
      <c r="U776" s="50"/>
      <c r="V776" s="50"/>
      <c r="W776" s="50"/>
      <c r="X776" s="50"/>
      <c r="Y776" s="50"/>
      <c r="Z776" s="50"/>
      <c r="AA776" s="50"/>
      <c r="AB776" s="50"/>
      <c r="AC776" s="50"/>
      <c r="AD776" s="50"/>
      <c r="AE776" s="50"/>
    </row>
    <row r="777" customFormat="false" ht="16.55" hidden="false" customHeight="true" outlineLevel="0" collapsed="false">
      <c r="A777" s="75"/>
      <c r="B777" s="52" t="s">
        <v>70</v>
      </c>
      <c r="C777" s="52" t="s">
        <v>73</v>
      </c>
      <c r="D777" s="52"/>
      <c r="E777" s="52" t="s">
        <v>70</v>
      </c>
      <c r="F777" s="52" t="s">
        <v>73</v>
      </c>
      <c r="G777" s="52"/>
      <c r="H777" s="52"/>
      <c r="J777" s="50"/>
      <c r="K777" s="50"/>
      <c r="L777" s="50"/>
      <c r="M777" s="50"/>
      <c r="N777" s="50"/>
      <c r="O777" s="50"/>
      <c r="P777" s="50"/>
      <c r="Q777" s="50"/>
      <c r="R777" s="50"/>
      <c r="S777" s="50"/>
      <c r="T777" s="50"/>
      <c r="U777" s="50"/>
      <c r="V777" s="50"/>
      <c r="W777" s="50"/>
      <c r="X777" s="50"/>
      <c r="Y777" s="50"/>
      <c r="Z777" s="50"/>
      <c r="AA777" s="50"/>
      <c r="AB777" s="50"/>
      <c r="AC777" s="50"/>
      <c r="AD777" s="50"/>
      <c r="AE777" s="50"/>
    </row>
    <row r="778" customFormat="false" ht="16.55" hidden="false" customHeight="true" outlineLevel="0" collapsed="false">
      <c r="A778" s="52" t="s">
        <v>209</v>
      </c>
      <c r="B778" s="53" t="n">
        <f aca="false">COUNTIFS(individuals!$L:$L,$A778,individuals!$AD:$AD,B$777)</f>
        <v>0</v>
      </c>
      <c r="C778" s="53" t="n">
        <f aca="false">COUNTIFS(individuals!$L:$L,$A778,individuals!$AD:$AD,C$777)</f>
        <v>0</v>
      </c>
      <c r="D778" s="77" t="n">
        <f aca="false">SUM(B778:C778)</f>
        <v>0</v>
      </c>
      <c r="E778" s="53" t="n">
        <f aca="false">COUNTIFS(individuals!$L:$L,$A778,individuals!$S:$S,E$777)</f>
        <v>1</v>
      </c>
      <c r="F778" s="53" t="n">
        <f aca="false">COUNTIFS(individuals!$L:$L,$A778,individuals!$S:$S,F$777)</f>
        <v>39</v>
      </c>
      <c r="G778" s="77" t="n">
        <f aca="false">SUM(E778:F778)</f>
        <v>40</v>
      </c>
      <c r="H778" s="54" t="n">
        <f aca="false">SUM(G778,D778)</f>
        <v>40</v>
      </c>
      <c r="J778" s="50"/>
      <c r="K778" s="50"/>
      <c r="L778" s="50"/>
      <c r="M778" s="50"/>
      <c r="N778" s="50"/>
      <c r="O778" s="50"/>
      <c r="P778" s="50"/>
      <c r="Q778" s="50"/>
      <c r="R778" s="50"/>
      <c r="S778" s="50"/>
      <c r="T778" s="50"/>
      <c r="U778" s="50"/>
      <c r="V778" s="50"/>
      <c r="W778" s="50"/>
      <c r="X778" s="50"/>
      <c r="Y778" s="50"/>
      <c r="Z778" s="50"/>
      <c r="AA778" s="50"/>
      <c r="AB778" s="50"/>
      <c r="AC778" s="50"/>
      <c r="AD778" s="50"/>
      <c r="AE778" s="50"/>
    </row>
    <row r="779" customFormat="false" ht="16.55" hidden="false" customHeight="true" outlineLevel="0" collapsed="false">
      <c r="A779" s="52" t="s">
        <v>731</v>
      </c>
      <c r="B779" s="53" t="n">
        <f aca="false">COUNTIFS(individuals!$L:$L,$A779,individuals!$AD:$AD,B$777)</f>
        <v>0</v>
      </c>
      <c r="C779" s="53" t="n">
        <f aca="false">COUNTIFS(individuals!$L:$L,$A779,individuals!$AD:$AD,C$777)</f>
        <v>1</v>
      </c>
      <c r="D779" s="77" t="n">
        <f aca="false">SUM(B779:C779)</f>
        <v>1</v>
      </c>
      <c r="E779" s="53" t="n">
        <f aca="false">COUNTIFS(individuals!$L:$L,$A779,individuals!$S:$S,E$777)</f>
        <v>1</v>
      </c>
      <c r="F779" s="53" t="n">
        <f aca="false">COUNTIFS(individuals!$L:$L,$A779,individuals!$S:$S,F$777)</f>
        <v>5</v>
      </c>
      <c r="G779" s="77" t="n">
        <f aca="false">SUM(E779:F779)</f>
        <v>6</v>
      </c>
      <c r="H779" s="54" t="n">
        <f aca="false">SUM(G779,D779)</f>
        <v>7</v>
      </c>
      <c r="J779" s="50"/>
      <c r="K779" s="50"/>
      <c r="L779" s="50"/>
      <c r="M779" s="50"/>
      <c r="N779" s="50"/>
      <c r="O779" s="50"/>
      <c r="P779" s="50"/>
      <c r="Q779" s="50"/>
      <c r="R779" s="50"/>
      <c r="S779" s="50"/>
      <c r="T779" s="50"/>
      <c r="U779" s="50"/>
      <c r="V779" s="50"/>
      <c r="W779" s="50"/>
      <c r="X779" s="50"/>
      <c r="Y779" s="50"/>
      <c r="Z779" s="50"/>
      <c r="AA779" s="50"/>
      <c r="AB779" s="50"/>
      <c r="AC779" s="50"/>
      <c r="AD779" s="50"/>
      <c r="AE779" s="50"/>
    </row>
    <row r="780" customFormat="false" ht="16.55" hidden="false" customHeight="true" outlineLevel="0" collapsed="false">
      <c r="A780" s="52" t="s">
        <v>67</v>
      </c>
      <c r="B780" s="53" t="n">
        <f aca="false">COUNTIFS(individuals!$L:$L,$A780,individuals!$AD:$AD,B$777)</f>
        <v>1</v>
      </c>
      <c r="C780" s="53" t="n">
        <f aca="false">COUNTIFS(individuals!$L:$L,$A780,individuals!$AD:$AD,C$777)</f>
        <v>41</v>
      </c>
      <c r="D780" s="77" t="n">
        <f aca="false">SUM(B780:C780)</f>
        <v>42</v>
      </c>
      <c r="E780" s="53" t="n">
        <f aca="false">COUNTIFS(individuals!$L:$L,$A780,individuals!$S:$S,E$777)</f>
        <v>15</v>
      </c>
      <c r="F780" s="53" t="n">
        <f aca="false">COUNTIFS(individuals!$L:$L,$A780,individuals!$S:$S,F$777)</f>
        <v>241</v>
      </c>
      <c r="G780" s="77" t="n">
        <f aca="false">SUM(E780:F780)</f>
        <v>256</v>
      </c>
      <c r="H780" s="54" t="n">
        <f aca="false">SUM(G780,D780)</f>
        <v>298</v>
      </c>
      <c r="J780" s="50"/>
      <c r="K780" s="50"/>
      <c r="L780" s="50"/>
      <c r="M780" s="50"/>
      <c r="N780" s="50"/>
      <c r="O780" s="50"/>
      <c r="P780" s="50"/>
      <c r="Q780" s="50"/>
      <c r="R780" s="50"/>
      <c r="S780" s="50"/>
      <c r="T780" s="50"/>
      <c r="U780" s="50"/>
      <c r="V780" s="50"/>
      <c r="W780" s="50"/>
      <c r="X780" s="50"/>
      <c r="Y780" s="50"/>
      <c r="Z780" s="50"/>
      <c r="AA780" s="50"/>
      <c r="AB780" s="50"/>
      <c r="AC780" s="50"/>
      <c r="AD780" s="50"/>
      <c r="AE780" s="50"/>
    </row>
    <row r="781" customFormat="false" ht="16.55" hidden="false" customHeight="true" outlineLevel="0" collapsed="false">
      <c r="A781" s="52" t="s">
        <v>172</v>
      </c>
      <c r="B781" s="53" t="n">
        <f aca="false">COUNTIFS(individuals!$L:$L,$A781,individuals!$AD:$AD,B$777)</f>
        <v>0</v>
      </c>
      <c r="C781" s="53" t="n">
        <f aca="false">COUNTIFS(individuals!$L:$L,$A781,individuals!$AD:$AD,C$777)</f>
        <v>3</v>
      </c>
      <c r="D781" s="77" t="n">
        <f aca="false">SUM(B781:C781)</f>
        <v>3</v>
      </c>
      <c r="E781" s="53" t="n">
        <f aca="false">COUNTIFS(individuals!$L:$L,$A781,individuals!$S:$S,E$777)</f>
        <v>2</v>
      </c>
      <c r="F781" s="53" t="n">
        <f aca="false">COUNTIFS(individuals!$L:$L,$A781,individuals!$S:$S,F$777)</f>
        <v>21</v>
      </c>
      <c r="G781" s="77" t="n">
        <f aca="false">SUM(E781:F781)</f>
        <v>23</v>
      </c>
      <c r="H781" s="54" t="n">
        <f aca="false">SUM(G781,D781)</f>
        <v>26</v>
      </c>
      <c r="J781" s="50"/>
      <c r="K781" s="50"/>
      <c r="L781" s="50"/>
      <c r="M781" s="50"/>
      <c r="N781" s="50"/>
      <c r="O781" s="50"/>
      <c r="P781" s="50"/>
      <c r="Q781" s="50"/>
      <c r="R781" s="50"/>
      <c r="S781" s="50"/>
      <c r="T781" s="50"/>
      <c r="U781" s="50"/>
      <c r="V781" s="50"/>
      <c r="W781" s="50"/>
      <c r="X781" s="50"/>
      <c r="Y781" s="50"/>
      <c r="Z781" s="50"/>
      <c r="AA781" s="50"/>
      <c r="AB781" s="50"/>
      <c r="AC781" s="50"/>
      <c r="AD781" s="50"/>
      <c r="AE781" s="50"/>
    </row>
    <row r="782" customFormat="false" ht="16.55" hidden="false" customHeight="true" outlineLevel="0" collapsed="false">
      <c r="A782" s="52" t="s">
        <v>2995</v>
      </c>
      <c r="B782" s="54" t="n">
        <f aca="false">SUM(B778:B781)</f>
        <v>1</v>
      </c>
      <c r="C782" s="54" t="n">
        <f aca="false">SUM(C778:C781)</f>
        <v>45</v>
      </c>
      <c r="D782" s="54" t="n">
        <f aca="false">SUM(B782:C782)</f>
        <v>46</v>
      </c>
      <c r="E782" s="54" t="n">
        <f aca="false">SUM(E778:E781)</f>
        <v>19</v>
      </c>
      <c r="F782" s="54" t="n">
        <f aca="false">SUM(F778:F781)</f>
        <v>306</v>
      </c>
      <c r="G782" s="54" t="n">
        <f aca="false">SUM(E782:F782)</f>
        <v>325</v>
      </c>
      <c r="H782" s="54" t="n">
        <f aca="false">SUM(G782,D782)</f>
        <v>371</v>
      </c>
      <c r="J782" s="50"/>
      <c r="K782" s="50"/>
      <c r="L782" s="50"/>
      <c r="M782" s="50"/>
      <c r="N782" s="50"/>
      <c r="O782" s="50"/>
      <c r="P782" s="50"/>
      <c r="Q782" s="50"/>
      <c r="R782" s="50"/>
      <c r="S782" s="50"/>
      <c r="T782" s="50"/>
      <c r="U782" s="50"/>
      <c r="V782" s="50"/>
      <c r="W782" s="50"/>
      <c r="X782" s="50"/>
      <c r="Y782" s="50"/>
      <c r="Z782" s="50"/>
      <c r="AA782" s="50"/>
      <c r="AB782" s="50"/>
      <c r="AC782" s="50"/>
      <c r="AD782" s="50"/>
      <c r="AE782" s="50"/>
    </row>
    <row r="783" customFormat="false" ht="16.55" hidden="false" customHeight="true" outlineLevel="0" collapsed="false">
      <c r="J783" s="50"/>
      <c r="K783" s="50"/>
      <c r="L783" s="50"/>
      <c r="M783" s="50"/>
      <c r="N783" s="50"/>
      <c r="O783" s="50"/>
      <c r="P783" s="50"/>
      <c r="Q783" s="50"/>
      <c r="R783" s="50"/>
      <c r="S783" s="50"/>
      <c r="T783" s="50"/>
      <c r="U783" s="50"/>
      <c r="V783" s="50"/>
      <c r="W783" s="50"/>
      <c r="X783" s="50"/>
      <c r="Y783" s="50"/>
      <c r="Z783" s="50"/>
      <c r="AA783" s="50"/>
      <c r="AB783" s="50"/>
      <c r="AC783" s="50"/>
      <c r="AD783" s="50"/>
      <c r="AE783" s="50"/>
    </row>
    <row r="784" customFormat="false" ht="16.55" hidden="false" customHeight="true" outlineLevel="0" collapsed="false">
      <c r="A784" s="50"/>
      <c r="J784" s="50"/>
      <c r="K784" s="50"/>
      <c r="L784" s="50"/>
      <c r="M784" s="50"/>
      <c r="N784" s="50"/>
      <c r="O784" s="50"/>
      <c r="P784" s="50"/>
      <c r="Q784" s="50"/>
      <c r="R784" s="50"/>
      <c r="S784" s="50"/>
      <c r="T784" s="50"/>
      <c r="U784" s="50"/>
      <c r="V784" s="50"/>
      <c r="W784" s="50"/>
      <c r="X784" s="50"/>
      <c r="Y784" s="50"/>
      <c r="Z784" s="50"/>
      <c r="AA784" s="50"/>
      <c r="AB784" s="50"/>
      <c r="AC784" s="50"/>
      <c r="AD784" s="50"/>
      <c r="AE784" s="50"/>
    </row>
    <row r="785" customFormat="false" ht="16.55" hidden="false" customHeight="true" outlineLevel="0" collapsed="false">
      <c r="A785" s="49" t="s">
        <v>2993</v>
      </c>
      <c r="B785" s="49"/>
      <c r="C785" s="49"/>
      <c r="D785" s="49"/>
      <c r="E785" s="49"/>
      <c r="F785" s="68"/>
      <c r="G785" s="68"/>
      <c r="H785" s="68"/>
      <c r="I785" s="68"/>
      <c r="J785" s="68"/>
      <c r="K785" s="68"/>
      <c r="L785" s="68"/>
      <c r="M785" s="50"/>
      <c r="N785" s="50"/>
      <c r="O785" s="50"/>
      <c r="P785" s="50"/>
      <c r="Q785" s="50"/>
      <c r="R785" s="50"/>
      <c r="S785" s="50"/>
      <c r="T785" s="50"/>
      <c r="U785" s="50"/>
      <c r="V785" s="50"/>
      <c r="W785" s="50"/>
      <c r="X785" s="50"/>
      <c r="Y785" s="50"/>
      <c r="Z785" s="50"/>
      <c r="AA785" s="50"/>
      <c r="AB785" s="50"/>
      <c r="AC785" s="50"/>
      <c r="AD785" s="50"/>
      <c r="AE785" s="50"/>
    </row>
    <row r="786" customFormat="false" ht="16.55" hidden="false" customHeight="true" outlineLevel="0" collapsed="false">
      <c r="A786" s="51" t="s">
        <v>3050</v>
      </c>
      <c r="B786" s="51"/>
      <c r="C786" s="51"/>
      <c r="D786" s="51"/>
      <c r="E786" s="51"/>
      <c r="F786" s="50"/>
      <c r="G786" s="50"/>
      <c r="H786" s="50"/>
      <c r="I786" s="50"/>
      <c r="J786" s="50"/>
      <c r="K786" s="50"/>
      <c r="L786" s="50"/>
      <c r="M786" s="50"/>
      <c r="N786" s="50"/>
      <c r="O786" s="50"/>
      <c r="P786" s="50"/>
      <c r="Q786" s="50"/>
      <c r="R786" s="50"/>
      <c r="S786" s="50"/>
      <c r="T786" s="50"/>
      <c r="U786" s="50"/>
      <c r="V786" s="50"/>
      <c r="W786" s="50"/>
      <c r="X786" s="50"/>
      <c r="Y786" s="50"/>
      <c r="Z786" s="50"/>
      <c r="AA786" s="50"/>
      <c r="AB786" s="50"/>
      <c r="AC786" s="50"/>
      <c r="AD786" s="50"/>
      <c r="AE786" s="50"/>
    </row>
    <row r="787" customFormat="false" ht="16.55" hidden="false" customHeight="true" outlineLevel="0" collapsed="false">
      <c r="A787" s="75"/>
      <c r="B787" s="52" t="s">
        <v>731</v>
      </c>
      <c r="C787" s="52" t="s">
        <v>67</v>
      </c>
      <c r="D787" s="52" t="s">
        <v>172</v>
      </c>
      <c r="E787" s="52" t="s">
        <v>2995</v>
      </c>
      <c r="F787" s="50"/>
      <c r="G787" s="50"/>
      <c r="H787" s="50"/>
      <c r="I787" s="50"/>
      <c r="J787" s="50"/>
      <c r="K787" s="50"/>
      <c r="L787" s="50"/>
      <c r="M787" s="50"/>
      <c r="N787" s="50"/>
      <c r="O787" s="50"/>
      <c r="P787" s="50"/>
      <c r="Q787" s="50"/>
      <c r="R787" s="50"/>
      <c r="S787" s="50"/>
      <c r="T787" s="50"/>
      <c r="U787" s="50"/>
      <c r="V787" s="50"/>
      <c r="W787" s="50"/>
      <c r="X787" s="50"/>
      <c r="Y787" s="50"/>
      <c r="Z787" s="50"/>
      <c r="AA787" s="50"/>
      <c r="AB787" s="50"/>
      <c r="AC787" s="50"/>
      <c r="AD787" s="50"/>
      <c r="AE787" s="50"/>
    </row>
    <row r="788" customFormat="false" ht="16.55" hidden="false" customHeight="true" outlineLevel="0" collapsed="false">
      <c r="A788" s="52" t="s">
        <v>159</v>
      </c>
      <c r="B788" s="53" t="n">
        <f aca="false">COUNTIFS(individuals!$L:$L,B$787,individuals!$AF:$AF,$A788)</f>
        <v>1</v>
      </c>
      <c r="C788" s="53" t="n">
        <f aca="false">COUNTIFS(individuals!$L:$L,C$787,individuals!$AF:$AF,$A788)</f>
        <v>5</v>
      </c>
      <c r="D788" s="53" t="n">
        <f aca="false">COUNTIFS(individuals!$L:$L,D$787,individuals!$AF:$AF,$A788)</f>
        <v>0</v>
      </c>
      <c r="E788" s="54" t="n">
        <f aca="false">SUM(B788:D788)</f>
        <v>6</v>
      </c>
      <c r="F788" s="50"/>
      <c r="G788" s="50"/>
      <c r="O788" s="50"/>
      <c r="P788" s="50"/>
      <c r="Q788" s="50"/>
      <c r="R788" s="50"/>
      <c r="S788" s="50"/>
      <c r="T788" s="50"/>
      <c r="U788" s="50"/>
      <c r="V788" s="50"/>
      <c r="W788" s="50"/>
      <c r="X788" s="50"/>
      <c r="Y788" s="50"/>
      <c r="Z788" s="50"/>
      <c r="AA788" s="50"/>
      <c r="AB788" s="50"/>
      <c r="AC788" s="50"/>
      <c r="AD788" s="50"/>
      <c r="AE788" s="50"/>
    </row>
    <row r="789" customFormat="false" ht="16.55" hidden="false" customHeight="true" outlineLevel="0" collapsed="false">
      <c r="A789" s="52" t="s">
        <v>157</v>
      </c>
      <c r="B789" s="53" t="n">
        <f aca="false">COUNTIFS(individuals!$L:$L,B$787,individuals!$AF:$AF,$A789)</f>
        <v>0</v>
      </c>
      <c r="C789" s="53" t="n">
        <f aca="false">COUNTIFS(individuals!$L:$L,C$787,individuals!$AF:$AF,$A789)</f>
        <v>6</v>
      </c>
      <c r="D789" s="53" t="n">
        <f aca="false">COUNTIFS(individuals!$L:$L,D$787,individuals!$AF:$AF,$A789)</f>
        <v>1</v>
      </c>
      <c r="E789" s="54" t="n">
        <f aca="false">SUM(B789:D789)</f>
        <v>7</v>
      </c>
      <c r="F789" s="50"/>
      <c r="G789" s="50"/>
      <c r="O789" s="50"/>
      <c r="P789" s="50"/>
      <c r="Q789" s="50"/>
      <c r="R789" s="50"/>
      <c r="S789" s="50"/>
      <c r="T789" s="50"/>
      <c r="U789" s="50"/>
      <c r="V789" s="50"/>
      <c r="W789" s="50"/>
      <c r="X789" s="50"/>
      <c r="Y789" s="50"/>
      <c r="Z789" s="50"/>
      <c r="AA789" s="50"/>
      <c r="AB789" s="50"/>
      <c r="AC789" s="50"/>
      <c r="AD789" s="50"/>
      <c r="AE789" s="50"/>
    </row>
    <row r="790" customFormat="false" ht="16.55" hidden="false" customHeight="true" outlineLevel="0" collapsed="false">
      <c r="A790" s="52" t="s">
        <v>99</v>
      </c>
      <c r="B790" s="53" t="n">
        <f aca="false">COUNTIFS(individuals!$L:$L,B$787,individuals!$AF:$AF,$A790)</f>
        <v>0</v>
      </c>
      <c r="C790" s="53" t="n">
        <f aca="false">COUNTIFS(individuals!$L:$L,C$787,individuals!$AF:$AF,$A790)</f>
        <v>23</v>
      </c>
      <c r="D790" s="53" t="n">
        <f aca="false">COUNTIFS(individuals!$L:$L,D$787,individuals!$AF:$AF,$A790)</f>
        <v>2</v>
      </c>
      <c r="E790" s="54" t="n">
        <f aca="false">SUM(B790:D790)</f>
        <v>25</v>
      </c>
      <c r="F790" s="50"/>
      <c r="G790" s="50"/>
      <c r="O790" s="50"/>
      <c r="P790" s="50"/>
      <c r="Q790" s="50"/>
      <c r="R790" s="50"/>
      <c r="S790" s="50"/>
      <c r="T790" s="50"/>
      <c r="U790" s="50"/>
      <c r="V790" s="50"/>
      <c r="W790" s="50"/>
      <c r="X790" s="50"/>
      <c r="Y790" s="50"/>
      <c r="Z790" s="50"/>
      <c r="AA790" s="50"/>
      <c r="AB790" s="50"/>
      <c r="AC790" s="50"/>
      <c r="AD790" s="50"/>
      <c r="AE790" s="50"/>
    </row>
    <row r="791" customFormat="false" ht="16.55" hidden="false" customHeight="true" outlineLevel="0" collapsed="false">
      <c r="A791" s="52" t="s">
        <v>72</v>
      </c>
      <c r="B791" s="53" t="n">
        <f aca="false">COUNTIFS(individuals!$L:$L,B$787,individuals!$AF:$AF,$A791)</f>
        <v>0</v>
      </c>
      <c r="C791" s="53" t="n">
        <f aca="false">COUNTIFS(individuals!$L:$L,C$787,individuals!$AF:$AF,$A791)</f>
        <v>8</v>
      </c>
      <c r="D791" s="53" t="n">
        <f aca="false">COUNTIFS(individuals!$L:$L,D$787,individuals!$AF:$AF,$A791)</f>
        <v>0</v>
      </c>
      <c r="E791" s="54" t="n">
        <f aca="false">SUM(B791:D791)</f>
        <v>8</v>
      </c>
      <c r="F791" s="50"/>
      <c r="G791" s="50"/>
      <c r="O791" s="50"/>
      <c r="P791" s="50"/>
      <c r="Q791" s="50"/>
      <c r="R791" s="50"/>
      <c r="S791" s="50"/>
      <c r="T791" s="50"/>
      <c r="U791" s="50"/>
      <c r="V791" s="50"/>
      <c r="W791" s="50"/>
      <c r="X791" s="50"/>
      <c r="Y791" s="50"/>
      <c r="Z791" s="50"/>
      <c r="AA791" s="50"/>
      <c r="AB791" s="50"/>
      <c r="AC791" s="50"/>
      <c r="AD791" s="50"/>
      <c r="AE791" s="50"/>
    </row>
    <row r="792" customFormat="false" ht="16.55" hidden="false" customHeight="true" outlineLevel="0" collapsed="false">
      <c r="A792" s="52" t="s">
        <v>2995</v>
      </c>
      <c r="B792" s="54" t="n">
        <f aca="false">SUM(B788:B791)</f>
        <v>1</v>
      </c>
      <c r="C792" s="54" t="n">
        <f aca="false">SUM(C788:C791)</f>
        <v>42</v>
      </c>
      <c r="D792" s="54" t="n">
        <f aca="false">SUM(D788:D791)</f>
        <v>3</v>
      </c>
      <c r="E792" s="54" t="n">
        <f aca="false">SUM(E788:E791)</f>
        <v>46</v>
      </c>
      <c r="F792" s="50"/>
      <c r="G792" s="50"/>
      <c r="O792" s="50"/>
      <c r="P792" s="50"/>
      <c r="Q792" s="50"/>
      <c r="R792" s="50"/>
      <c r="S792" s="50"/>
      <c r="T792" s="50"/>
      <c r="U792" s="50"/>
      <c r="V792" s="50"/>
      <c r="W792" s="50"/>
      <c r="X792" s="50"/>
      <c r="Y792" s="50"/>
      <c r="Z792" s="50"/>
      <c r="AA792" s="50"/>
      <c r="AB792" s="50"/>
      <c r="AC792" s="50"/>
      <c r="AD792" s="50"/>
      <c r="AE792" s="50"/>
    </row>
    <row r="793" customFormat="false" ht="16.55" hidden="false" customHeight="true" outlineLevel="0" collapsed="false">
      <c r="F793" s="50"/>
      <c r="G793" s="50"/>
      <c r="O793" s="50"/>
      <c r="P793" s="50"/>
      <c r="Q793" s="50"/>
      <c r="R793" s="50"/>
      <c r="S793" s="50"/>
      <c r="T793" s="50"/>
      <c r="U793" s="50"/>
      <c r="V793" s="50"/>
      <c r="W793" s="50"/>
      <c r="X793" s="50"/>
      <c r="Y793" s="50"/>
      <c r="Z793" s="50"/>
      <c r="AA793" s="50"/>
      <c r="AB793" s="50"/>
      <c r="AC793" s="50"/>
      <c r="AD793" s="50"/>
      <c r="AE793" s="50"/>
    </row>
    <row r="794" customFormat="false" ht="16.55" hidden="false" customHeight="true" outlineLevel="0" collapsed="false">
      <c r="F794" s="50"/>
      <c r="G794" s="50"/>
      <c r="O794" s="50"/>
      <c r="P794" s="50"/>
      <c r="Q794" s="50"/>
      <c r="R794" s="50"/>
      <c r="S794" s="50"/>
      <c r="T794" s="50"/>
      <c r="U794" s="50"/>
      <c r="V794" s="50"/>
      <c r="W794" s="50"/>
      <c r="X794" s="50"/>
      <c r="Y794" s="50"/>
      <c r="Z794" s="50"/>
      <c r="AA794" s="50"/>
      <c r="AB794" s="50"/>
      <c r="AC794" s="50"/>
      <c r="AD794" s="50"/>
      <c r="AE794" s="50"/>
    </row>
    <row r="795" customFormat="false" ht="16.55" hidden="false" customHeight="true" outlineLevel="0" collapsed="false">
      <c r="A795" s="59" t="s">
        <v>2993</v>
      </c>
      <c r="B795" s="59"/>
      <c r="C795" s="59"/>
      <c r="D795" s="59"/>
      <c r="E795" s="59"/>
      <c r="F795" s="59"/>
      <c r="G795" s="68"/>
      <c r="H795" s="68"/>
      <c r="I795" s="68"/>
      <c r="J795" s="68"/>
      <c r="K795" s="68"/>
      <c r="L795" s="68"/>
      <c r="O795" s="50"/>
      <c r="P795" s="50"/>
      <c r="Q795" s="50"/>
      <c r="R795" s="50"/>
      <c r="S795" s="50"/>
      <c r="T795" s="50"/>
      <c r="U795" s="50"/>
      <c r="V795" s="50"/>
      <c r="W795" s="50"/>
      <c r="X795" s="50"/>
      <c r="Y795" s="50"/>
      <c r="Z795" s="50"/>
      <c r="AA795" s="50"/>
      <c r="AB795" s="50"/>
      <c r="AC795" s="50"/>
      <c r="AD795" s="50"/>
      <c r="AE795" s="50"/>
    </row>
    <row r="796" customFormat="false" ht="16.55" hidden="false" customHeight="true" outlineLevel="0" collapsed="false">
      <c r="A796" s="60" t="s">
        <v>3051</v>
      </c>
      <c r="B796" s="60"/>
      <c r="C796" s="60"/>
      <c r="D796" s="60"/>
      <c r="E796" s="60"/>
      <c r="F796" s="60"/>
      <c r="G796" s="50"/>
      <c r="N796" s="50"/>
      <c r="O796" s="50"/>
      <c r="P796" s="50"/>
      <c r="Q796" s="50"/>
      <c r="R796" s="50"/>
      <c r="S796" s="50"/>
      <c r="T796" s="50"/>
      <c r="U796" s="50"/>
      <c r="V796" s="50"/>
      <c r="W796" s="50"/>
      <c r="X796" s="50"/>
      <c r="Y796" s="50"/>
      <c r="Z796" s="50"/>
      <c r="AA796" s="50"/>
      <c r="AB796" s="50"/>
      <c r="AC796" s="50"/>
      <c r="AD796" s="50"/>
      <c r="AE796" s="50"/>
    </row>
    <row r="797" customFormat="false" ht="16.55" hidden="false" customHeight="true" outlineLevel="0" collapsed="false">
      <c r="A797" s="65"/>
      <c r="B797" s="61" t="s">
        <v>209</v>
      </c>
      <c r="C797" s="61" t="s">
        <v>731</v>
      </c>
      <c r="D797" s="61" t="s">
        <v>67</v>
      </c>
      <c r="E797" s="61" t="s">
        <v>172</v>
      </c>
      <c r="F797" s="61" t="s">
        <v>2995</v>
      </c>
      <c r="G797" s="50"/>
      <c r="H797" s="50"/>
      <c r="I797" s="50"/>
      <c r="J797" s="50"/>
      <c r="K797" s="50"/>
      <c r="L797" s="50"/>
      <c r="M797" s="50"/>
      <c r="N797" s="50"/>
      <c r="O797" s="50"/>
      <c r="P797" s="50"/>
      <c r="Q797" s="50"/>
      <c r="R797" s="50"/>
      <c r="S797" s="50"/>
      <c r="T797" s="50"/>
      <c r="U797" s="50"/>
      <c r="V797" s="50"/>
      <c r="W797" s="50"/>
      <c r="X797" s="50"/>
      <c r="Y797" s="50"/>
      <c r="Z797" s="50"/>
      <c r="AA797" s="50"/>
      <c r="AB797" s="50"/>
      <c r="AC797" s="50"/>
      <c r="AD797" s="50"/>
      <c r="AE797" s="50"/>
    </row>
    <row r="798" customFormat="false" ht="16.55" hidden="false" customHeight="true" outlineLevel="0" collapsed="false">
      <c r="A798" s="61" t="s">
        <v>159</v>
      </c>
      <c r="B798" s="63" t="n">
        <f aca="false">COUNTIFS(individuals!$L:$L,B$797,individuals!$U:$U,$A798)</f>
        <v>7</v>
      </c>
      <c r="C798" s="63" t="n">
        <f aca="false">COUNTIFS(individuals!$L:$L,C$797,individuals!$U:$U,$A798)</f>
        <v>1</v>
      </c>
      <c r="D798" s="63" t="n">
        <f aca="false">COUNTIFS(individuals!$L:$L,D$797,individuals!$U:$U,$A798)</f>
        <v>51</v>
      </c>
      <c r="E798" s="63" t="n">
        <f aca="false">COUNTIFS(individuals!$L:$L,E$797,individuals!$U:$U,$A798)</f>
        <v>5</v>
      </c>
      <c r="F798" s="64" t="n">
        <f aca="false">SUM(B798:E798)</f>
        <v>64</v>
      </c>
      <c r="G798" s="50"/>
      <c r="H798" s="50"/>
      <c r="I798" s="50"/>
      <c r="J798" s="50"/>
      <c r="K798" s="50"/>
      <c r="L798" s="50"/>
      <c r="M798" s="50"/>
      <c r="N798" s="50"/>
      <c r="O798" s="50"/>
      <c r="P798" s="50"/>
      <c r="Q798" s="50"/>
      <c r="R798" s="50"/>
      <c r="S798" s="50"/>
      <c r="T798" s="50"/>
      <c r="U798" s="50"/>
      <c r="V798" s="50"/>
      <c r="W798" s="50"/>
      <c r="X798" s="50"/>
      <c r="Y798" s="50"/>
      <c r="Z798" s="50"/>
      <c r="AA798" s="50"/>
      <c r="AB798" s="50"/>
      <c r="AC798" s="50"/>
      <c r="AD798" s="50"/>
      <c r="AE798" s="50"/>
    </row>
    <row r="799" customFormat="false" ht="16.55" hidden="false" customHeight="true" outlineLevel="0" collapsed="false">
      <c r="A799" s="61" t="s">
        <v>157</v>
      </c>
      <c r="B799" s="63" t="n">
        <f aca="false">COUNTIFS(individuals!$L:$L,B$797,individuals!$U:$U,$A799)</f>
        <v>8</v>
      </c>
      <c r="C799" s="63" t="n">
        <f aca="false">COUNTIFS(individuals!$L:$L,C$797,individuals!$U:$U,$A799)</f>
        <v>2</v>
      </c>
      <c r="D799" s="63" t="n">
        <f aca="false">COUNTIFS(individuals!$L:$L,D$797,individuals!$U:$U,$A799)</f>
        <v>23</v>
      </c>
      <c r="E799" s="63" t="n">
        <f aca="false">COUNTIFS(individuals!$L:$L,E$797,individuals!$U:$U,$A799)</f>
        <v>2</v>
      </c>
      <c r="F799" s="64" t="n">
        <f aca="false">SUM(B799:E799)</f>
        <v>35</v>
      </c>
      <c r="G799" s="50"/>
      <c r="H799" s="50"/>
      <c r="I799" s="50"/>
      <c r="J799" s="50"/>
      <c r="K799" s="50"/>
      <c r="L799" s="50"/>
      <c r="M799" s="50"/>
      <c r="N799" s="50"/>
      <c r="O799" s="50"/>
      <c r="P799" s="50"/>
      <c r="Q799" s="50"/>
      <c r="R799" s="50"/>
      <c r="S799" s="50"/>
      <c r="T799" s="50"/>
      <c r="U799" s="50"/>
      <c r="V799" s="50"/>
      <c r="W799" s="50"/>
      <c r="X799" s="50"/>
      <c r="Y799" s="50"/>
      <c r="Z799" s="50"/>
      <c r="AA799" s="50"/>
      <c r="AB799" s="50"/>
      <c r="AC799" s="50"/>
      <c r="AD799" s="50"/>
      <c r="AE799" s="50"/>
    </row>
    <row r="800" customFormat="false" ht="16.55" hidden="false" customHeight="true" outlineLevel="0" collapsed="false">
      <c r="A800" s="61" t="s">
        <v>99</v>
      </c>
      <c r="B800" s="63" t="n">
        <f aca="false">COUNTIFS(individuals!$L:$L,B$797,individuals!$U:$U,$A800)</f>
        <v>24</v>
      </c>
      <c r="C800" s="63" t="n">
        <f aca="false">COUNTIFS(individuals!$L:$L,C$797,individuals!$U:$U,$A800)</f>
        <v>3</v>
      </c>
      <c r="D800" s="63" t="n">
        <f aca="false">COUNTIFS(individuals!$L:$L,D$797,individuals!$U:$U,$A800)</f>
        <v>147</v>
      </c>
      <c r="E800" s="63" t="n">
        <f aca="false">COUNTIFS(individuals!$L:$L,E$797,individuals!$U:$U,$A800)</f>
        <v>14</v>
      </c>
      <c r="F800" s="64" t="n">
        <f aca="false">SUM(B800:E800)</f>
        <v>188</v>
      </c>
      <c r="G800" s="50"/>
      <c r="H800" s="50"/>
      <c r="I800" s="50"/>
      <c r="J800" s="50"/>
      <c r="K800" s="50"/>
      <c r="L800" s="50"/>
      <c r="M800" s="50"/>
      <c r="N800" s="50"/>
      <c r="O800" s="50"/>
      <c r="P800" s="50"/>
      <c r="Q800" s="50"/>
      <c r="R800" s="50"/>
      <c r="S800" s="50"/>
      <c r="T800" s="50"/>
      <c r="U800" s="50"/>
      <c r="V800" s="50"/>
      <c r="W800" s="50"/>
      <c r="X800" s="50"/>
      <c r="Y800" s="50"/>
      <c r="Z800" s="50"/>
      <c r="AA800" s="50"/>
      <c r="AB800" s="50"/>
      <c r="AC800" s="50"/>
      <c r="AD800" s="50"/>
      <c r="AE800" s="50"/>
    </row>
    <row r="801" customFormat="false" ht="16.55" hidden="false" customHeight="true" outlineLevel="0" collapsed="false">
      <c r="A801" s="61" t="s">
        <v>630</v>
      </c>
      <c r="B801" s="63" t="n">
        <f aca="false">COUNTIFS(individuals!$L:$L,B$797,individuals!$U:$U,$A801)</f>
        <v>0</v>
      </c>
      <c r="C801" s="63" t="n">
        <f aca="false">COUNTIFS(individuals!$L:$L,C$797,individuals!$U:$U,$A801)</f>
        <v>0</v>
      </c>
      <c r="D801" s="63" t="n">
        <f aca="false">COUNTIFS(individuals!$L:$L,D$797,individuals!$U:$U,$A801)</f>
        <v>3</v>
      </c>
      <c r="E801" s="63" t="n">
        <f aca="false">COUNTIFS(individuals!$L:$L,E$797,individuals!$U:$U,$A801)</f>
        <v>0</v>
      </c>
      <c r="F801" s="64" t="n">
        <f aca="false">SUM(B801:E801)</f>
        <v>3</v>
      </c>
      <c r="G801" s="50"/>
      <c r="H801" s="50"/>
      <c r="I801" s="50"/>
      <c r="J801" s="50"/>
      <c r="K801" s="50"/>
      <c r="L801" s="50"/>
      <c r="M801" s="50"/>
      <c r="N801" s="50"/>
      <c r="O801" s="50"/>
      <c r="P801" s="50"/>
      <c r="Q801" s="50"/>
      <c r="R801" s="50"/>
      <c r="S801" s="50"/>
      <c r="T801" s="50"/>
      <c r="U801" s="50"/>
      <c r="V801" s="50"/>
      <c r="W801" s="50"/>
      <c r="X801" s="50"/>
      <c r="Y801" s="50"/>
      <c r="Z801" s="50"/>
      <c r="AA801" s="50"/>
      <c r="AB801" s="50"/>
      <c r="AC801" s="50"/>
      <c r="AD801" s="50"/>
      <c r="AE801" s="50"/>
    </row>
    <row r="802" customFormat="false" ht="16.55" hidden="false" customHeight="true" outlineLevel="0" collapsed="false">
      <c r="A802" s="61" t="s">
        <v>72</v>
      </c>
      <c r="B802" s="63" t="n">
        <f aca="false">COUNTIFS(individuals!$L:$L,B$797,individuals!$U:$U,$A802)</f>
        <v>1</v>
      </c>
      <c r="C802" s="63" t="n">
        <f aca="false">COUNTIFS(individuals!$L:$L,C$797,individuals!$U:$U,$A802)</f>
        <v>0</v>
      </c>
      <c r="D802" s="63" t="n">
        <f aca="false">COUNTIFS(individuals!$L:$L,D$797,individuals!$U:$U,$A802)</f>
        <v>32</v>
      </c>
      <c r="E802" s="63" t="n">
        <f aca="false">COUNTIFS(individuals!$L:$L,E$797,individuals!$U:$U,$A802)</f>
        <v>2</v>
      </c>
      <c r="F802" s="64" t="n">
        <f aca="false">SUM(B802:E802)</f>
        <v>35</v>
      </c>
      <c r="G802" s="50"/>
      <c r="H802" s="50"/>
      <c r="I802" s="50"/>
      <c r="J802" s="50"/>
      <c r="K802" s="50"/>
      <c r="L802" s="50"/>
      <c r="M802" s="50"/>
      <c r="N802" s="50"/>
      <c r="O802" s="50"/>
      <c r="P802" s="50"/>
      <c r="Q802" s="50"/>
      <c r="R802" s="50"/>
      <c r="S802" s="50"/>
      <c r="T802" s="50"/>
      <c r="U802" s="50"/>
      <c r="V802" s="50"/>
      <c r="W802" s="50"/>
      <c r="X802" s="50"/>
      <c r="Y802" s="50"/>
      <c r="Z802" s="50"/>
      <c r="AA802" s="50"/>
      <c r="AB802" s="50"/>
      <c r="AC802" s="50"/>
      <c r="AD802" s="50"/>
      <c r="AE802" s="50"/>
    </row>
    <row r="803" customFormat="false" ht="16.55" hidden="false" customHeight="true" outlineLevel="0" collapsed="false">
      <c r="A803" s="61" t="s">
        <v>2995</v>
      </c>
      <c r="B803" s="64" t="n">
        <f aca="false">SUM(B798:B802)</f>
        <v>40</v>
      </c>
      <c r="C803" s="64" t="n">
        <f aca="false">SUM(C798:C802)</f>
        <v>6</v>
      </c>
      <c r="D803" s="64" t="n">
        <f aca="false">SUM(D798:D802)</f>
        <v>256</v>
      </c>
      <c r="E803" s="64" t="n">
        <f aca="false">SUM(E798:E802)</f>
        <v>23</v>
      </c>
      <c r="F803" s="64" t="n">
        <f aca="false">SUM(B803:E803)</f>
        <v>325</v>
      </c>
      <c r="G803" s="50"/>
      <c r="H803" s="50"/>
      <c r="I803" s="50"/>
      <c r="J803" s="50"/>
      <c r="K803" s="50"/>
      <c r="L803" s="50"/>
      <c r="M803" s="50"/>
      <c r="N803" s="50"/>
      <c r="O803" s="50"/>
      <c r="P803" s="50"/>
      <c r="Q803" s="50"/>
      <c r="R803" s="50"/>
      <c r="S803" s="50"/>
      <c r="T803" s="50"/>
      <c r="U803" s="50"/>
      <c r="V803" s="50"/>
      <c r="W803" s="50"/>
      <c r="X803" s="50"/>
      <c r="Y803" s="50"/>
      <c r="Z803" s="50"/>
      <c r="AA803" s="50"/>
      <c r="AB803" s="50"/>
      <c r="AC803" s="50"/>
      <c r="AD803" s="50"/>
      <c r="AE803" s="50"/>
    </row>
    <row r="804" customFormat="false" ht="16.55" hidden="false" customHeight="true" outlineLevel="0" collapsed="false">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c r="AA804" s="50"/>
      <c r="AB804" s="50"/>
      <c r="AC804" s="50"/>
      <c r="AD804" s="50"/>
      <c r="AE804" s="50"/>
    </row>
    <row r="805" customFormat="false" ht="16.55" hidden="false" customHeight="true" outlineLevel="0" collapsed="false">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c r="AA805" s="50"/>
      <c r="AB805" s="50"/>
      <c r="AC805" s="50"/>
      <c r="AD805" s="50"/>
      <c r="AE805" s="50"/>
    </row>
    <row r="806" customFormat="false" ht="16.55" hidden="false" customHeight="true" outlineLevel="0" collapsed="false">
      <c r="A806" s="59" t="s">
        <v>2993</v>
      </c>
      <c r="B806" s="59"/>
      <c r="C806" s="59"/>
      <c r="D806" s="59"/>
      <c r="E806" s="59"/>
      <c r="F806" s="59"/>
      <c r="G806" s="68"/>
      <c r="H806" s="68"/>
      <c r="I806" s="68"/>
      <c r="J806" s="68"/>
      <c r="K806" s="68"/>
      <c r="L806" s="68"/>
      <c r="M806" s="50"/>
      <c r="N806" s="50"/>
      <c r="O806" s="50"/>
      <c r="P806" s="50"/>
      <c r="Q806" s="50"/>
      <c r="R806" s="50"/>
      <c r="S806" s="50"/>
      <c r="T806" s="50"/>
      <c r="U806" s="50"/>
      <c r="V806" s="50"/>
      <c r="W806" s="50"/>
      <c r="X806" s="50"/>
      <c r="Y806" s="50"/>
      <c r="Z806" s="50"/>
      <c r="AA806" s="50"/>
      <c r="AB806" s="50"/>
      <c r="AC806" s="50"/>
      <c r="AD806" s="50"/>
      <c r="AE806" s="50"/>
    </row>
    <row r="807" customFormat="false" ht="16.55" hidden="false" customHeight="true" outlineLevel="0" collapsed="false">
      <c r="A807" s="60" t="s">
        <v>3052</v>
      </c>
      <c r="B807" s="60"/>
      <c r="C807" s="60"/>
      <c r="D807" s="60"/>
      <c r="E807" s="60"/>
      <c r="F807" s="60"/>
      <c r="J807" s="50"/>
      <c r="K807" s="50"/>
      <c r="L807" s="50"/>
      <c r="M807" s="50"/>
      <c r="N807" s="50"/>
      <c r="O807" s="50"/>
      <c r="P807" s="50"/>
      <c r="Q807" s="50"/>
      <c r="R807" s="50"/>
      <c r="S807" s="50"/>
      <c r="T807" s="50"/>
      <c r="U807" s="50"/>
      <c r="V807" s="50"/>
      <c r="W807" s="50"/>
      <c r="X807" s="50"/>
      <c r="Y807" s="50"/>
      <c r="Z807" s="50"/>
      <c r="AA807" s="50"/>
      <c r="AB807" s="50"/>
      <c r="AC807" s="50"/>
      <c r="AD807" s="50"/>
      <c r="AE807" s="50"/>
    </row>
    <row r="808" customFormat="false" ht="16.55" hidden="false" customHeight="true" outlineLevel="0" collapsed="false">
      <c r="A808" s="65"/>
      <c r="B808" s="61" t="s">
        <v>209</v>
      </c>
      <c r="C808" s="61" t="s">
        <v>731</v>
      </c>
      <c r="D808" s="61" t="s">
        <v>67</v>
      </c>
      <c r="E808" s="61" t="s">
        <v>172</v>
      </c>
      <c r="F808" s="61" t="s">
        <v>2995</v>
      </c>
      <c r="J808" s="50"/>
      <c r="K808" s="50"/>
      <c r="L808" s="50"/>
      <c r="M808" s="50"/>
      <c r="N808" s="50"/>
      <c r="O808" s="50"/>
      <c r="P808" s="50"/>
      <c r="Q808" s="50"/>
      <c r="R808" s="50"/>
      <c r="S808" s="50"/>
      <c r="T808" s="50"/>
      <c r="U808" s="50"/>
      <c r="V808" s="50"/>
      <c r="W808" s="50"/>
      <c r="X808" s="50"/>
      <c r="Y808" s="50"/>
      <c r="Z808" s="50"/>
      <c r="AA808" s="50"/>
      <c r="AB808" s="50"/>
      <c r="AC808" s="50"/>
      <c r="AD808" s="50"/>
      <c r="AE808" s="50"/>
    </row>
    <row r="809" customFormat="false" ht="16.55" hidden="false" customHeight="true" outlineLevel="0" collapsed="false">
      <c r="A809" s="61" t="s">
        <v>120</v>
      </c>
      <c r="B809" s="63" t="n">
        <f aca="false">COUNTIFS(individuals!$L:$L,B$808,individuals!$W:$W,$A809)+COUNTIFS(individuals!$L:$L,B$808,individuals!$AH:$AH,$A809)</f>
        <v>9</v>
      </c>
      <c r="C809" s="63" t="n">
        <f aca="false">COUNTIFS(individuals!$L:$L,C$808,individuals!$W:$W,$A809)+COUNTIFS(individuals!$L:$L,C$808,individuals!$AH:$AH,$A809)</f>
        <v>2</v>
      </c>
      <c r="D809" s="63" t="n">
        <f aca="false">COUNTIFS(individuals!$L:$L,D$808,individuals!$W:$W,$A809)+COUNTIFS(individuals!$L:$L,D$808,individuals!$AH:$AH,$A809)</f>
        <v>87</v>
      </c>
      <c r="E809" s="63" t="n">
        <f aca="false">COUNTIFS(individuals!$L:$L,E$808,individuals!$W:$W,$A809)+COUNTIFS(individuals!$L:$L,E$808,individuals!$AH:$AH,$A809)</f>
        <v>3</v>
      </c>
      <c r="F809" s="64" t="n">
        <f aca="false">SUM(B809:E809)</f>
        <v>101</v>
      </c>
      <c r="J809" s="50"/>
      <c r="K809" s="50"/>
      <c r="L809" s="50"/>
      <c r="M809" s="50"/>
      <c r="N809" s="50"/>
      <c r="O809" s="50"/>
      <c r="P809" s="50"/>
      <c r="Q809" s="50"/>
      <c r="R809" s="50"/>
      <c r="S809" s="50"/>
      <c r="T809" s="50"/>
      <c r="U809" s="50"/>
      <c r="V809" s="50"/>
      <c r="W809" s="50"/>
      <c r="X809" s="50"/>
      <c r="Y809" s="50"/>
      <c r="Z809" s="50"/>
      <c r="AA809" s="50"/>
      <c r="AB809" s="50"/>
      <c r="AC809" s="50"/>
      <c r="AD809" s="50"/>
      <c r="AE809" s="50"/>
    </row>
    <row r="810" customFormat="false" ht="16.55" hidden="false" customHeight="true" outlineLevel="0" collapsed="false">
      <c r="A810" s="61" t="s">
        <v>136</v>
      </c>
      <c r="B810" s="63" t="n">
        <f aca="false">COUNTIFS(individuals!$L:$L,B$808,individuals!$W:$W,$A810)+COUNTIFS(individuals!$L:$L,B$808,individuals!$AH:$AH,$A810)</f>
        <v>13</v>
      </c>
      <c r="C810" s="63" t="n">
        <f aca="false">COUNTIFS(individuals!$L:$L,C$808,individuals!$W:$W,$A810)+COUNTIFS(individuals!$L:$L,C$808,individuals!$AH:$AH,$A810)</f>
        <v>1</v>
      </c>
      <c r="D810" s="63" t="n">
        <f aca="false">COUNTIFS(individuals!$L:$L,D$808,individuals!$W:$W,$A810)+COUNTIFS(individuals!$L:$L,D$808,individuals!$AH:$AH,$A810)</f>
        <v>70</v>
      </c>
      <c r="E810" s="63" t="n">
        <f aca="false">COUNTIFS(individuals!$L:$L,E$808,individuals!$W:$W,$A810)+COUNTIFS(individuals!$L:$L,E$808,individuals!$AH:$AH,$A810)</f>
        <v>8</v>
      </c>
      <c r="F810" s="64" t="n">
        <f aca="false">SUM(B810:E810)</f>
        <v>92</v>
      </c>
      <c r="J810" s="50"/>
      <c r="K810" s="50"/>
      <c r="L810" s="50"/>
      <c r="M810" s="50"/>
      <c r="N810" s="50"/>
      <c r="O810" s="50"/>
      <c r="P810" s="50"/>
      <c r="Q810" s="50"/>
      <c r="R810" s="50"/>
      <c r="S810" s="50"/>
      <c r="T810" s="50"/>
      <c r="U810" s="50"/>
      <c r="V810" s="50"/>
      <c r="W810" s="50"/>
      <c r="X810" s="50"/>
      <c r="Y810" s="50"/>
      <c r="Z810" s="50"/>
      <c r="AA810" s="50"/>
      <c r="AB810" s="50"/>
      <c r="AC810" s="50"/>
      <c r="AD810" s="50"/>
      <c r="AE810" s="50"/>
    </row>
    <row r="811" customFormat="false" ht="16.55" hidden="false" customHeight="true" outlineLevel="0" collapsed="false">
      <c r="A811" s="61" t="s">
        <v>744</v>
      </c>
      <c r="B811" s="63" t="n">
        <f aca="false">COUNTIFS(individuals!$L:$L,B$808,individuals!$W:$W,$A811)+COUNTIFS(individuals!$L:$L,B$808,individuals!$AH:$AH,$A811)</f>
        <v>3</v>
      </c>
      <c r="C811" s="63" t="n">
        <f aca="false">COUNTIFS(individuals!$L:$L,C$808,individuals!$W:$W,$A811)+COUNTIFS(individuals!$L:$L,C$808,individuals!$AH:$AH,$A811)</f>
        <v>1</v>
      </c>
      <c r="D811" s="63" t="n">
        <f aca="false">COUNTIFS(individuals!$L:$L,D$808,individuals!$W:$W,$A811)+COUNTIFS(individuals!$L:$L,D$808,individuals!$AH:$AH,$A811)</f>
        <v>3</v>
      </c>
      <c r="E811" s="63" t="n">
        <f aca="false">COUNTIFS(individuals!$L:$L,E$808,individuals!$W:$W,$A811)+COUNTIFS(individuals!$L:$L,E$808,individuals!$AH:$AH,$A811)</f>
        <v>3</v>
      </c>
      <c r="F811" s="64" t="n">
        <f aca="false">SUM(B811:E811)</f>
        <v>10</v>
      </c>
      <c r="J811" s="50"/>
      <c r="K811" s="50"/>
      <c r="L811" s="50"/>
      <c r="M811" s="50"/>
      <c r="N811" s="50"/>
      <c r="O811" s="50"/>
      <c r="P811" s="50"/>
      <c r="Q811" s="50"/>
      <c r="R811" s="50"/>
      <c r="S811" s="50"/>
      <c r="T811" s="50"/>
      <c r="U811" s="50"/>
      <c r="V811" s="50"/>
      <c r="W811" s="50"/>
      <c r="X811" s="50"/>
      <c r="Y811" s="50"/>
      <c r="Z811" s="50"/>
      <c r="AA811" s="50"/>
      <c r="AB811" s="50"/>
      <c r="AC811" s="50"/>
      <c r="AD811" s="50"/>
      <c r="AE811" s="50"/>
    </row>
    <row r="812" customFormat="false" ht="16.55" hidden="false" customHeight="true" outlineLevel="0" collapsed="false">
      <c r="A812" s="61" t="s">
        <v>713</v>
      </c>
      <c r="B812" s="63" t="n">
        <f aca="false">COUNTIFS(individuals!$L:$L,B$808,individuals!$W:$W,$A812)+COUNTIFS(individuals!$L:$L,B$808,individuals!$AH:$AH,$A812)</f>
        <v>1</v>
      </c>
      <c r="C812" s="63" t="n">
        <f aca="false">COUNTIFS(individuals!$L:$L,C$808,individuals!$W:$W,$A812)+COUNTIFS(individuals!$L:$L,C$808,individuals!$AH:$AH,$A812)</f>
        <v>0</v>
      </c>
      <c r="D812" s="63" t="n">
        <f aca="false">COUNTIFS(individuals!$L:$L,D$808,individuals!$W:$W,$A812)+COUNTIFS(individuals!$L:$L,D$808,individuals!$AH:$AH,$A812)</f>
        <v>5</v>
      </c>
      <c r="E812" s="63" t="n">
        <f aca="false">COUNTIFS(individuals!$L:$L,E$808,individuals!$W:$W,$A812)+COUNTIFS(individuals!$L:$L,E$808,individuals!$AH:$AH,$A812)</f>
        <v>1</v>
      </c>
      <c r="F812" s="64" t="n">
        <f aca="false">SUM(B812:E812)</f>
        <v>7</v>
      </c>
      <c r="J812" s="50"/>
      <c r="K812" s="50"/>
      <c r="L812" s="50"/>
      <c r="M812" s="50"/>
      <c r="N812" s="50"/>
      <c r="O812" s="50"/>
      <c r="P812" s="50"/>
      <c r="Q812" s="50"/>
      <c r="R812" s="50"/>
      <c r="S812" s="50"/>
      <c r="T812" s="50"/>
      <c r="U812" s="50"/>
      <c r="V812" s="50"/>
      <c r="W812" s="50"/>
      <c r="X812" s="50"/>
      <c r="Y812" s="50"/>
      <c r="Z812" s="50"/>
      <c r="AA812" s="50"/>
      <c r="AB812" s="50"/>
      <c r="AC812" s="50"/>
      <c r="AD812" s="50"/>
      <c r="AE812" s="50"/>
    </row>
    <row r="813" customFormat="false" ht="16.55" hidden="false" customHeight="true" outlineLevel="0" collapsed="false">
      <c r="A813" s="61" t="s">
        <v>315</v>
      </c>
      <c r="B813" s="63" t="n">
        <f aca="false">COUNTIFS(individuals!$L:$L,B$808,individuals!$W:$W,$A813)+COUNTIFS(individuals!$L:$L,B$808,individuals!$AH:$AH,$A813)</f>
        <v>1</v>
      </c>
      <c r="C813" s="63" t="n">
        <f aca="false">COUNTIFS(individuals!$L:$L,C$808,individuals!$W:$W,$A813)+COUNTIFS(individuals!$L:$L,C$808,individuals!$AH:$AH,$A813)</f>
        <v>0</v>
      </c>
      <c r="D813" s="63" t="n">
        <f aca="false">COUNTIFS(individuals!$L:$L,D$808,individuals!$W:$W,$A813)+COUNTIFS(individuals!$L:$L,D$808,individuals!$AH:$AH,$A813)</f>
        <v>5</v>
      </c>
      <c r="E813" s="63" t="n">
        <f aca="false">COUNTIFS(individuals!$L:$L,E$808,individuals!$W:$W,$A813)+COUNTIFS(individuals!$L:$L,E$808,individuals!$AH:$AH,$A813)</f>
        <v>2</v>
      </c>
      <c r="F813" s="64" t="n">
        <f aca="false">SUM(B813:E813)</f>
        <v>8</v>
      </c>
      <c r="J813" s="50"/>
      <c r="K813" s="50"/>
      <c r="L813" s="50"/>
      <c r="M813" s="50"/>
      <c r="N813" s="50"/>
      <c r="O813" s="50"/>
      <c r="P813" s="50"/>
      <c r="Q813" s="50"/>
      <c r="R813" s="50"/>
      <c r="S813" s="50"/>
      <c r="T813" s="50"/>
      <c r="U813" s="50"/>
      <c r="V813" s="50"/>
      <c r="W813" s="50"/>
      <c r="X813" s="50"/>
      <c r="Y813" s="50"/>
      <c r="Z813" s="50"/>
      <c r="AA813" s="50"/>
      <c r="AB813" s="50"/>
      <c r="AC813" s="50"/>
      <c r="AD813" s="50"/>
      <c r="AE813" s="50"/>
    </row>
    <row r="814" customFormat="false" ht="16.55" hidden="false" customHeight="true" outlineLevel="0" collapsed="false">
      <c r="A814" s="61" t="s">
        <v>75</v>
      </c>
      <c r="B814" s="63" t="n">
        <f aca="false">COUNTIFS(individuals!$L:$L,B$808,individuals!$W:$W,$A814)+COUNTIFS(individuals!$L:$L,B$808,individuals!$AH:$AH,$A814)</f>
        <v>13</v>
      </c>
      <c r="C814" s="63" t="n">
        <f aca="false">COUNTIFS(individuals!$L:$L,C$808,individuals!$W:$W,$A814)+COUNTIFS(individuals!$L:$L,C$808,individuals!$AH:$AH,$A814)</f>
        <v>3</v>
      </c>
      <c r="D814" s="63" t="n">
        <f aca="false">COUNTIFS(individuals!$L:$L,D$808,individuals!$W:$W,$A814)+COUNTIFS(individuals!$L:$L,D$808,individuals!$AH:$AH,$A814)</f>
        <v>128</v>
      </c>
      <c r="E814" s="63" t="n">
        <f aca="false">COUNTIFS(individuals!$L:$L,E$808,individuals!$W:$W,$A814)+COUNTIFS(individuals!$L:$L,E$808,individuals!$AH:$AH,$A814)</f>
        <v>9</v>
      </c>
      <c r="F814" s="64" t="n">
        <f aca="false">SUM(B814:E814)</f>
        <v>153</v>
      </c>
      <c r="J814" s="50"/>
      <c r="K814" s="50"/>
      <c r="L814" s="50"/>
      <c r="M814" s="50"/>
      <c r="N814" s="50"/>
      <c r="O814" s="50"/>
      <c r="P814" s="50"/>
      <c r="Q814" s="50"/>
      <c r="R814" s="50"/>
      <c r="S814" s="50"/>
      <c r="T814" s="50"/>
      <c r="U814" s="50"/>
      <c r="V814" s="50"/>
      <c r="W814" s="50"/>
      <c r="X814" s="50"/>
      <c r="Y814" s="50"/>
      <c r="Z814" s="50"/>
      <c r="AA814" s="50"/>
      <c r="AB814" s="50"/>
      <c r="AC814" s="50"/>
      <c r="AD814" s="50"/>
      <c r="AE814" s="50"/>
    </row>
    <row r="815" customFormat="false" ht="16.55" hidden="false" customHeight="true" outlineLevel="0" collapsed="false">
      <c r="A815" s="61" t="s">
        <v>2995</v>
      </c>
      <c r="B815" s="64" t="n">
        <f aca="false">SUM(B809:B814)</f>
        <v>40</v>
      </c>
      <c r="C815" s="64" t="n">
        <f aca="false">SUM(C809:C814)</f>
        <v>7</v>
      </c>
      <c r="D815" s="64" t="n">
        <f aca="false">SUM(D809:D814)</f>
        <v>298</v>
      </c>
      <c r="E815" s="64" t="n">
        <f aca="false">SUM(E809:E814)</f>
        <v>26</v>
      </c>
      <c r="F815" s="64" t="n">
        <f aca="false">SUM(B815:E815)</f>
        <v>371</v>
      </c>
      <c r="J815" s="50"/>
      <c r="K815" s="50"/>
      <c r="L815" s="50"/>
      <c r="M815" s="50"/>
      <c r="N815" s="50"/>
      <c r="O815" s="50"/>
      <c r="P815" s="50"/>
      <c r="Q815" s="50"/>
      <c r="R815" s="50"/>
      <c r="S815" s="50"/>
      <c r="T815" s="50"/>
      <c r="U815" s="50"/>
      <c r="V815" s="50"/>
      <c r="W815" s="50"/>
      <c r="X815" s="50"/>
      <c r="Y815" s="50"/>
      <c r="Z815" s="50"/>
      <c r="AA815" s="50"/>
      <c r="AB815" s="50"/>
      <c r="AC815" s="50"/>
      <c r="AD815" s="50"/>
      <c r="AE815" s="50"/>
    </row>
    <row r="816" customFormat="false" ht="16.55" hidden="false" customHeight="true" outlineLevel="0" collapsed="false">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c r="AA816" s="50"/>
      <c r="AB816" s="50"/>
      <c r="AC816" s="50"/>
      <c r="AD816" s="50"/>
      <c r="AE816" s="50"/>
    </row>
    <row r="817" customFormat="false" ht="16.55" hidden="false" customHeight="true" outlineLevel="0" collapsed="false">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c r="AA817" s="50"/>
      <c r="AB817" s="50"/>
      <c r="AC817" s="50"/>
      <c r="AD817" s="50"/>
      <c r="AE817" s="50"/>
    </row>
    <row r="818" customFormat="false" ht="16.55" hidden="false" customHeight="true" outlineLevel="0" collapsed="false">
      <c r="A818" s="49" t="s">
        <v>2993</v>
      </c>
      <c r="B818" s="49"/>
      <c r="C818" s="49"/>
      <c r="D818" s="49"/>
      <c r="E818" s="68"/>
      <c r="F818" s="68"/>
      <c r="G818" s="68"/>
      <c r="H818" s="68"/>
      <c r="I818" s="68"/>
      <c r="J818" s="68"/>
      <c r="K818" s="68"/>
      <c r="L818" s="68"/>
      <c r="M818" s="50"/>
      <c r="N818" s="50"/>
      <c r="O818" s="50"/>
      <c r="P818" s="50"/>
      <c r="Q818" s="50"/>
      <c r="R818" s="50"/>
      <c r="S818" s="50"/>
      <c r="T818" s="50"/>
      <c r="U818" s="50"/>
      <c r="V818" s="50"/>
      <c r="W818" s="50"/>
      <c r="X818" s="50"/>
      <c r="Y818" s="50"/>
      <c r="Z818" s="50"/>
      <c r="AA818" s="50"/>
      <c r="AB818" s="50"/>
      <c r="AC818" s="50"/>
      <c r="AD818" s="50"/>
      <c r="AE818" s="50"/>
    </row>
    <row r="819" customFormat="false" ht="16.55" hidden="false" customHeight="true" outlineLevel="0" collapsed="false">
      <c r="A819" s="71" t="s">
        <v>3053</v>
      </c>
      <c r="B819" s="71"/>
      <c r="C819" s="71"/>
      <c r="D819" s="71"/>
      <c r="L819" s="50"/>
      <c r="M819" s="50"/>
      <c r="N819" s="50"/>
      <c r="O819" s="50"/>
      <c r="P819" s="50"/>
      <c r="Q819" s="50"/>
      <c r="R819" s="50"/>
      <c r="S819" s="50"/>
      <c r="T819" s="50"/>
      <c r="U819" s="50"/>
      <c r="V819" s="50"/>
      <c r="W819" s="50"/>
      <c r="X819" s="50"/>
      <c r="Y819" s="50"/>
      <c r="Z819" s="50"/>
      <c r="AA819" s="50"/>
      <c r="AB819" s="50"/>
      <c r="AC819" s="50"/>
      <c r="AD819" s="50"/>
      <c r="AE819" s="50"/>
    </row>
    <row r="820" customFormat="false" ht="16.55" hidden="false" customHeight="true" outlineLevel="0" collapsed="false">
      <c r="A820" s="52"/>
      <c r="B820" s="52" t="s">
        <v>70</v>
      </c>
      <c r="C820" s="52" t="s">
        <v>73</v>
      </c>
      <c r="D820" s="52" t="s">
        <v>2995</v>
      </c>
      <c r="L820" s="50"/>
      <c r="M820" s="50"/>
      <c r="N820" s="50"/>
      <c r="O820" s="50"/>
      <c r="P820" s="50"/>
      <c r="Q820" s="50"/>
      <c r="R820" s="50"/>
      <c r="S820" s="50"/>
      <c r="T820" s="50"/>
      <c r="U820" s="50"/>
      <c r="V820" s="50"/>
      <c r="W820" s="50"/>
      <c r="X820" s="50"/>
      <c r="Y820" s="50"/>
      <c r="Z820" s="50"/>
      <c r="AA820" s="50"/>
      <c r="AB820" s="50"/>
      <c r="AC820" s="50"/>
      <c r="AD820" s="50"/>
      <c r="AE820" s="50"/>
    </row>
    <row r="821" customFormat="false" ht="16.55" hidden="false" customHeight="true" outlineLevel="0" collapsed="false">
      <c r="A821" s="52" t="s">
        <v>68</v>
      </c>
      <c r="B821" s="53" t="n">
        <f aca="false">COUNTIFS(individuals!$N:$N,$A821,individuals!$AD:$AD,B$820)</f>
        <v>1</v>
      </c>
      <c r="C821" s="53" t="n">
        <f aca="false">COUNTIFS(individuals!$N:$N,$A821,individuals!$AD:$AD,C$820)</f>
        <v>43</v>
      </c>
      <c r="D821" s="54" t="n">
        <f aca="false">SUM(B821:C821)</f>
        <v>44</v>
      </c>
      <c r="L821" s="50"/>
      <c r="M821" s="50"/>
      <c r="N821" s="50"/>
      <c r="O821" s="50"/>
      <c r="P821" s="50"/>
      <c r="Q821" s="50"/>
      <c r="R821" s="50"/>
      <c r="S821" s="50"/>
      <c r="T821" s="50"/>
      <c r="U821" s="50"/>
      <c r="V821" s="50"/>
      <c r="W821" s="50"/>
      <c r="X821" s="50"/>
      <c r="Y821" s="50"/>
      <c r="Z821" s="50"/>
      <c r="AA821" s="50"/>
      <c r="AB821" s="50"/>
      <c r="AC821" s="50"/>
      <c r="AD821" s="50"/>
      <c r="AE821" s="50"/>
    </row>
    <row r="822" customFormat="false" ht="16.55" hidden="false" customHeight="true" outlineLevel="0" collapsed="false">
      <c r="A822" s="52" t="s">
        <v>184</v>
      </c>
      <c r="B822" s="53" t="n">
        <f aca="false">COUNTIFS(individuals!$N:$N,$A822,individuals!$AD:$AD,B$820)</f>
        <v>0</v>
      </c>
      <c r="C822" s="53" t="n">
        <f aca="false">COUNTIFS(individuals!$N:$N,$A822,individuals!$AD:$AD,C$820)</f>
        <v>2</v>
      </c>
      <c r="D822" s="54" t="n">
        <f aca="false">SUM(B822:C822)</f>
        <v>2</v>
      </c>
      <c r="L822" s="50"/>
      <c r="M822" s="50"/>
      <c r="N822" s="50"/>
      <c r="O822" s="50"/>
      <c r="P822" s="50"/>
      <c r="Q822" s="50"/>
      <c r="R822" s="50"/>
      <c r="S822" s="50"/>
      <c r="T822" s="50"/>
      <c r="U822" s="50"/>
      <c r="V822" s="50"/>
      <c r="W822" s="50"/>
      <c r="X822" s="50"/>
      <c r="Y822" s="50"/>
      <c r="Z822" s="50"/>
      <c r="AA822" s="50"/>
      <c r="AB822" s="50"/>
      <c r="AC822" s="50"/>
      <c r="AD822" s="50"/>
      <c r="AE822" s="50"/>
    </row>
    <row r="823" customFormat="false" ht="16.55" hidden="false" customHeight="true" outlineLevel="0" collapsed="false">
      <c r="A823" s="52" t="s">
        <v>114</v>
      </c>
      <c r="B823" s="53" t="n">
        <f aca="false">COUNTIFS(individuals!$N:$N,$A823,individuals!$AD:$AD,B$820)</f>
        <v>0</v>
      </c>
      <c r="C823" s="53" t="n">
        <f aca="false">COUNTIFS(individuals!$N:$N,$A823,individuals!$AD:$AD,C$820)</f>
        <v>0</v>
      </c>
      <c r="D823" s="54" t="n">
        <f aca="false">SUM(B823:C823)</f>
        <v>0</v>
      </c>
      <c r="L823" s="50"/>
      <c r="M823" s="50"/>
      <c r="N823" s="50"/>
      <c r="O823" s="50"/>
      <c r="P823" s="50"/>
      <c r="Q823" s="50"/>
      <c r="R823" s="50"/>
      <c r="S823" s="50"/>
      <c r="T823" s="50"/>
      <c r="U823" s="50"/>
      <c r="V823" s="50"/>
      <c r="W823" s="50"/>
      <c r="X823" s="50"/>
      <c r="Y823" s="50"/>
      <c r="Z823" s="50"/>
      <c r="AA823" s="50"/>
      <c r="AB823" s="50"/>
      <c r="AC823" s="50"/>
      <c r="AD823" s="50"/>
      <c r="AE823" s="50"/>
    </row>
    <row r="824" customFormat="false" ht="16.55" hidden="false" customHeight="true" outlineLevel="0" collapsed="false">
      <c r="A824" s="52" t="s">
        <v>2995</v>
      </c>
      <c r="B824" s="54" t="n">
        <f aca="false">SUM(B821:B823)</f>
        <v>1</v>
      </c>
      <c r="C824" s="54" t="n">
        <f aca="false">SUM(C821:C823)</f>
        <v>45</v>
      </c>
      <c r="D824" s="54" t="n">
        <f aca="false">SUM(B824:C824)</f>
        <v>46</v>
      </c>
      <c r="L824" s="50"/>
      <c r="M824" s="50"/>
      <c r="N824" s="50"/>
      <c r="O824" s="50"/>
      <c r="P824" s="50"/>
      <c r="Q824" s="50"/>
      <c r="R824" s="50"/>
      <c r="S824" s="50"/>
      <c r="T824" s="50"/>
      <c r="U824" s="50"/>
      <c r="V824" s="50"/>
      <c r="W824" s="50"/>
      <c r="X824" s="50"/>
      <c r="Y824" s="50"/>
      <c r="Z824" s="50"/>
      <c r="AA824" s="50"/>
      <c r="AB824" s="50"/>
      <c r="AC824" s="50"/>
      <c r="AD824" s="50"/>
      <c r="AE824" s="50"/>
    </row>
    <row r="825" customFormat="false" ht="16.55" hidden="false" customHeight="true" outlineLevel="0" collapsed="false">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c r="AA825" s="50"/>
      <c r="AB825" s="50"/>
      <c r="AC825" s="50"/>
      <c r="AD825" s="50"/>
      <c r="AE825" s="50"/>
    </row>
    <row r="826" customFormat="false" ht="16.55" hidden="false" customHeight="true" outlineLevel="0" collapsed="false">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c r="AA826" s="50"/>
      <c r="AB826" s="50"/>
      <c r="AC826" s="50"/>
      <c r="AD826" s="50"/>
      <c r="AE826" s="50"/>
    </row>
    <row r="827" customFormat="false" ht="16.55" hidden="false" customHeight="true" outlineLevel="0" collapsed="false">
      <c r="A827" s="49" t="s">
        <v>2993</v>
      </c>
      <c r="B827" s="49"/>
      <c r="C827" s="49"/>
      <c r="D827" s="49"/>
      <c r="E827" s="68"/>
      <c r="F827" s="68"/>
      <c r="G827" s="68"/>
      <c r="H827" s="68"/>
      <c r="I827" s="68"/>
      <c r="J827" s="68"/>
      <c r="K827" s="68"/>
      <c r="L827" s="68"/>
      <c r="M827" s="50"/>
      <c r="N827" s="50"/>
      <c r="O827" s="50"/>
      <c r="P827" s="50"/>
      <c r="Q827" s="50"/>
      <c r="R827" s="50"/>
      <c r="S827" s="50"/>
      <c r="T827" s="50"/>
      <c r="U827" s="50"/>
      <c r="V827" s="50"/>
      <c r="W827" s="50"/>
      <c r="X827" s="50"/>
      <c r="Y827" s="50"/>
      <c r="Z827" s="50"/>
      <c r="AA827" s="50"/>
      <c r="AB827" s="50"/>
      <c r="AC827" s="50"/>
      <c r="AD827" s="50"/>
      <c r="AE827" s="50"/>
    </row>
    <row r="828" customFormat="false" ht="16.55" hidden="false" customHeight="true" outlineLevel="0" collapsed="false">
      <c r="A828" s="71" t="s">
        <v>3054</v>
      </c>
      <c r="B828" s="71"/>
      <c r="C828" s="71"/>
      <c r="D828" s="71"/>
      <c r="E828" s="50"/>
      <c r="F828" s="50"/>
      <c r="G828" s="50"/>
      <c r="H828" s="50"/>
      <c r="I828" s="50"/>
      <c r="J828" s="50"/>
      <c r="K828" s="50"/>
      <c r="L828" s="50"/>
      <c r="M828" s="50"/>
      <c r="N828" s="50"/>
      <c r="O828" s="50"/>
      <c r="P828" s="50"/>
      <c r="Q828" s="50"/>
      <c r="R828" s="50"/>
      <c r="S828" s="50"/>
      <c r="T828" s="50"/>
      <c r="U828" s="50"/>
      <c r="V828" s="50"/>
      <c r="W828" s="50"/>
      <c r="X828" s="50"/>
      <c r="Y828" s="50"/>
      <c r="Z828" s="50"/>
      <c r="AA828" s="50"/>
      <c r="AB828" s="50"/>
      <c r="AC828" s="50"/>
      <c r="AD828" s="50"/>
      <c r="AE828" s="50"/>
    </row>
    <row r="829" customFormat="false" ht="16.55" hidden="false" customHeight="true" outlineLevel="0" collapsed="false">
      <c r="A829" s="52"/>
      <c r="B829" s="52" t="s">
        <v>70</v>
      </c>
      <c r="C829" s="52" t="s">
        <v>73</v>
      </c>
      <c r="D829" s="52" t="s">
        <v>2995</v>
      </c>
      <c r="E829" s="50"/>
      <c r="F829" s="50"/>
      <c r="G829" s="50"/>
      <c r="H829" s="50"/>
      <c r="I829" s="50"/>
      <c r="J829" s="50"/>
      <c r="K829" s="50"/>
      <c r="L829" s="50"/>
      <c r="M829" s="50"/>
      <c r="N829" s="50"/>
      <c r="O829" s="50"/>
      <c r="P829" s="50"/>
      <c r="Q829" s="50"/>
      <c r="R829" s="50"/>
      <c r="S829" s="50"/>
      <c r="T829" s="50"/>
      <c r="U829" s="50"/>
      <c r="V829" s="50"/>
      <c r="W829" s="50"/>
      <c r="X829" s="50"/>
      <c r="Y829" s="50"/>
      <c r="Z829" s="50"/>
      <c r="AA829" s="50"/>
      <c r="AB829" s="50"/>
      <c r="AC829" s="50"/>
      <c r="AD829" s="50"/>
      <c r="AE829" s="50"/>
    </row>
    <row r="830" customFormat="false" ht="16.55" hidden="false" customHeight="true" outlineLevel="0" collapsed="false">
      <c r="A830" s="52" t="s">
        <v>68</v>
      </c>
      <c r="B830" s="53" t="n">
        <f aca="false">COUNTIFS(individuals!$N:$N,$A830,individuals!$S:$S,B$829)</f>
        <v>18</v>
      </c>
      <c r="C830" s="53" t="n">
        <f aca="false">COUNTIFS(individuals!$N:$N,$A830,individuals!$S:$S,C$829)</f>
        <v>269</v>
      </c>
      <c r="D830" s="54" t="n">
        <f aca="false">SUM(B830:C830)</f>
        <v>287</v>
      </c>
      <c r="E830" s="50"/>
      <c r="F830" s="50"/>
      <c r="G830" s="50"/>
      <c r="H830" s="50"/>
      <c r="I830" s="50"/>
      <c r="J830" s="50"/>
      <c r="K830" s="50"/>
      <c r="L830" s="50"/>
      <c r="M830" s="50"/>
      <c r="N830" s="50"/>
      <c r="O830" s="50"/>
      <c r="P830" s="50"/>
      <c r="Q830" s="50"/>
      <c r="R830" s="50"/>
      <c r="S830" s="50"/>
      <c r="T830" s="50"/>
      <c r="U830" s="50"/>
      <c r="V830" s="50"/>
      <c r="W830" s="50"/>
      <c r="X830" s="50"/>
      <c r="Y830" s="50"/>
      <c r="Z830" s="50"/>
      <c r="AA830" s="50"/>
      <c r="AB830" s="50"/>
      <c r="AC830" s="50"/>
      <c r="AD830" s="50"/>
      <c r="AE830" s="50"/>
    </row>
    <row r="831" customFormat="false" ht="16.55" hidden="false" customHeight="true" outlineLevel="0" collapsed="false">
      <c r="A831" s="52" t="s">
        <v>184</v>
      </c>
      <c r="B831" s="53" t="n">
        <f aca="false">COUNTIFS(individuals!$N:$N,$A831,individuals!$S:$S,B$829)</f>
        <v>1</v>
      </c>
      <c r="C831" s="53" t="n">
        <f aca="false">COUNTIFS(individuals!$N:$N,$A831,individuals!$S:$S,C$829)</f>
        <v>23</v>
      </c>
      <c r="D831" s="54" t="n">
        <f aca="false">SUM(B831:C831)</f>
        <v>24</v>
      </c>
      <c r="E831" s="50"/>
      <c r="F831" s="50"/>
      <c r="G831" s="50"/>
      <c r="H831" s="50"/>
      <c r="I831" s="50"/>
      <c r="J831" s="50"/>
      <c r="K831" s="50"/>
      <c r="L831" s="50"/>
      <c r="M831" s="50"/>
      <c r="N831" s="50"/>
      <c r="O831" s="50"/>
      <c r="P831" s="50"/>
      <c r="Q831" s="50"/>
      <c r="R831" s="50"/>
      <c r="S831" s="50"/>
      <c r="T831" s="50"/>
      <c r="U831" s="50"/>
      <c r="V831" s="50"/>
      <c r="W831" s="50"/>
      <c r="X831" s="50"/>
      <c r="Y831" s="50"/>
      <c r="Z831" s="50"/>
      <c r="AA831" s="50"/>
      <c r="AB831" s="50"/>
      <c r="AC831" s="50"/>
      <c r="AD831" s="50"/>
      <c r="AE831" s="50"/>
    </row>
    <row r="832" customFormat="false" ht="16.55" hidden="false" customHeight="true" outlineLevel="0" collapsed="false">
      <c r="A832" s="52" t="s">
        <v>114</v>
      </c>
      <c r="B832" s="53" t="n">
        <f aca="false">COUNTIFS(individuals!$N:$N,$A832,individuals!$S:$S,B$829)</f>
        <v>0</v>
      </c>
      <c r="C832" s="53" t="n">
        <f aca="false">COUNTIFS(individuals!$N:$N,$A832,individuals!$S:$S,C$829)</f>
        <v>14</v>
      </c>
      <c r="D832" s="54" t="n">
        <f aca="false">SUM(B832:C832)</f>
        <v>14</v>
      </c>
      <c r="E832" s="50"/>
      <c r="F832" s="50"/>
      <c r="G832" s="50"/>
      <c r="H832" s="50"/>
      <c r="I832" s="50"/>
      <c r="J832" s="50"/>
      <c r="K832" s="50"/>
      <c r="L832" s="50"/>
      <c r="M832" s="50"/>
      <c r="N832" s="50"/>
      <c r="O832" s="50"/>
      <c r="P832" s="50"/>
      <c r="Q832" s="50"/>
      <c r="R832" s="50"/>
      <c r="S832" s="50"/>
      <c r="T832" s="50"/>
      <c r="U832" s="50"/>
      <c r="V832" s="50"/>
      <c r="W832" s="50"/>
      <c r="X832" s="50"/>
      <c r="Y832" s="50"/>
      <c r="Z832" s="50"/>
      <c r="AA832" s="50"/>
      <c r="AB832" s="50"/>
      <c r="AC832" s="50"/>
      <c r="AD832" s="50"/>
      <c r="AE832" s="50"/>
    </row>
    <row r="833" customFormat="false" ht="16.55" hidden="false" customHeight="true" outlineLevel="0" collapsed="false">
      <c r="A833" s="52" t="s">
        <v>2995</v>
      </c>
      <c r="B833" s="54" t="n">
        <f aca="false">SUM(B830:B832)</f>
        <v>19</v>
      </c>
      <c r="C833" s="54" t="n">
        <f aca="false">SUM(C830:C832)</f>
        <v>306</v>
      </c>
      <c r="D833" s="54" t="n">
        <f aca="false">SUM(B833:C833)</f>
        <v>325</v>
      </c>
      <c r="E833" s="50"/>
      <c r="F833" s="50"/>
      <c r="G833" s="50"/>
      <c r="H833" s="50"/>
      <c r="I833" s="50"/>
      <c r="J833" s="50"/>
      <c r="K833" s="50"/>
      <c r="L833" s="50"/>
      <c r="M833" s="50"/>
      <c r="N833" s="50"/>
      <c r="O833" s="50"/>
      <c r="P833" s="50"/>
      <c r="Q833" s="50"/>
      <c r="R833" s="50"/>
      <c r="S833" s="50"/>
      <c r="T833" s="50"/>
      <c r="U833" s="50"/>
      <c r="V833" s="50"/>
      <c r="W833" s="50"/>
      <c r="X833" s="50"/>
      <c r="Y833" s="50"/>
      <c r="Z833" s="50"/>
      <c r="AA833" s="50"/>
      <c r="AB833" s="50"/>
      <c r="AC833" s="50"/>
      <c r="AD833" s="50"/>
      <c r="AE833" s="50"/>
    </row>
    <row r="834" customFormat="false" ht="16.55" hidden="false" customHeight="true" outlineLevel="0" collapsed="false">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c r="AA834" s="50"/>
      <c r="AB834" s="50"/>
      <c r="AC834" s="50"/>
      <c r="AD834" s="50"/>
      <c r="AE834" s="50"/>
    </row>
    <row r="835" customFormat="false" ht="16.55" hidden="false" customHeight="true" outlineLevel="0" collapsed="false">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c r="AA835" s="50"/>
      <c r="AB835" s="50"/>
      <c r="AC835" s="50"/>
      <c r="AD835" s="50"/>
      <c r="AE835" s="50"/>
    </row>
    <row r="836" customFormat="false" ht="16.55" hidden="false" customHeight="true" outlineLevel="0" collapsed="false">
      <c r="A836" s="59" t="s">
        <v>2993</v>
      </c>
      <c r="B836" s="59"/>
      <c r="C836" s="59"/>
      <c r="D836" s="59"/>
      <c r="E836" s="59"/>
      <c r="F836" s="68"/>
      <c r="G836" s="68"/>
      <c r="H836" s="68"/>
      <c r="I836" s="68"/>
      <c r="J836" s="68"/>
      <c r="K836" s="68"/>
      <c r="L836" s="68"/>
      <c r="M836" s="50"/>
      <c r="N836" s="50"/>
      <c r="O836" s="50"/>
      <c r="P836" s="50"/>
      <c r="Q836" s="50"/>
      <c r="R836" s="50"/>
      <c r="S836" s="50"/>
      <c r="T836" s="50"/>
      <c r="U836" s="50"/>
      <c r="V836" s="50"/>
      <c r="W836" s="50"/>
      <c r="X836" s="50"/>
      <c r="Y836" s="50"/>
      <c r="Z836" s="50"/>
      <c r="AA836" s="50"/>
      <c r="AB836" s="50"/>
      <c r="AC836" s="50"/>
      <c r="AD836" s="50"/>
      <c r="AE836" s="50"/>
    </row>
    <row r="837" customFormat="false" ht="16.55" hidden="false" customHeight="true" outlineLevel="0" collapsed="false">
      <c r="A837" s="60" t="s">
        <v>3055</v>
      </c>
      <c r="B837" s="60"/>
      <c r="C837" s="60"/>
      <c r="D837" s="60"/>
      <c r="E837" s="60"/>
      <c r="F837" s="50"/>
      <c r="G837" s="50"/>
      <c r="H837" s="50"/>
      <c r="I837" s="50"/>
      <c r="J837" s="50"/>
      <c r="K837" s="50"/>
      <c r="L837" s="50"/>
      <c r="M837" s="50"/>
      <c r="N837" s="50"/>
      <c r="O837" s="50"/>
      <c r="P837" s="50"/>
      <c r="Q837" s="50"/>
      <c r="R837" s="50"/>
      <c r="S837" s="50"/>
      <c r="T837" s="50"/>
      <c r="U837" s="50"/>
      <c r="V837" s="50"/>
      <c r="W837" s="50"/>
      <c r="X837" s="50"/>
      <c r="Y837" s="50"/>
      <c r="Z837" s="50"/>
      <c r="AA837" s="50"/>
      <c r="AB837" s="50"/>
      <c r="AC837" s="50"/>
      <c r="AD837" s="50"/>
      <c r="AE837" s="50"/>
    </row>
    <row r="838" customFormat="false" ht="16.55" hidden="false" customHeight="true" outlineLevel="0" collapsed="false">
      <c r="A838" s="65"/>
      <c r="B838" s="61" t="s">
        <v>68</v>
      </c>
      <c r="C838" s="61" t="s">
        <v>184</v>
      </c>
      <c r="D838" s="61" t="s">
        <v>114</v>
      </c>
      <c r="E838" s="61" t="s">
        <v>2995</v>
      </c>
      <c r="I838" s="50"/>
      <c r="J838" s="50"/>
      <c r="K838" s="50"/>
      <c r="L838" s="50"/>
      <c r="M838" s="50"/>
      <c r="N838" s="50"/>
      <c r="O838" s="50"/>
      <c r="P838" s="50"/>
      <c r="Q838" s="50"/>
      <c r="R838" s="50"/>
      <c r="S838" s="50"/>
      <c r="T838" s="50"/>
      <c r="U838" s="50"/>
      <c r="V838" s="50"/>
      <c r="W838" s="50"/>
      <c r="X838" s="50"/>
      <c r="Y838" s="50"/>
      <c r="Z838" s="50"/>
      <c r="AA838" s="50"/>
      <c r="AB838" s="50"/>
      <c r="AC838" s="50"/>
      <c r="AD838" s="50"/>
      <c r="AE838" s="50"/>
    </row>
    <row r="839" customFormat="false" ht="16.55" hidden="false" customHeight="true" outlineLevel="0" collapsed="false">
      <c r="A839" s="61" t="s">
        <v>120</v>
      </c>
      <c r="B839" s="63" t="n">
        <f aca="false">COUNTIFS(individuals!$N:$N,B$838,individuals!$W:$W,$A839)+COUNTIFS(individuals!$N:$N,B$838,individuals!$AH:$AH,$A839)</f>
        <v>84</v>
      </c>
      <c r="C839" s="63" t="n">
        <f aca="false">COUNTIFS(individuals!$N:$N,C$838,individuals!$W:$W,$A839)+COUNTIFS(individuals!$N:$N,C$838,individuals!$AH:$AH,$A839)</f>
        <v>13</v>
      </c>
      <c r="D839" s="63" t="n">
        <f aca="false">COUNTIFS(individuals!$N:$N,D$838,individuals!$W:$W,$A839)+COUNTIFS(individuals!$N:$N,D$838,individuals!$AH:$AH,$A839)</f>
        <v>4</v>
      </c>
      <c r="E839" s="64" t="n">
        <f aca="false">SUM(B839:D839)</f>
        <v>101</v>
      </c>
      <c r="I839" s="50"/>
      <c r="J839" s="50"/>
      <c r="K839" s="50"/>
      <c r="L839" s="50"/>
      <c r="M839" s="50"/>
      <c r="N839" s="50"/>
      <c r="O839" s="50"/>
      <c r="P839" s="50"/>
      <c r="Q839" s="50"/>
      <c r="R839" s="50"/>
      <c r="S839" s="50"/>
      <c r="T839" s="50"/>
      <c r="U839" s="50"/>
      <c r="V839" s="50"/>
      <c r="W839" s="50"/>
      <c r="X839" s="50"/>
      <c r="Y839" s="50"/>
      <c r="Z839" s="50"/>
      <c r="AA839" s="50"/>
      <c r="AB839" s="50"/>
      <c r="AC839" s="50"/>
      <c r="AD839" s="50"/>
      <c r="AE839" s="50"/>
    </row>
    <row r="840" customFormat="false" ht="16.55" hidden="false" customHeight="true" outlineLevel="0" collapsed="false">
      <c r="A840" s="61" t="s">
        <v>136</v>
      </c>
      <c r="B840" s="63" t="n">
        <f aca="false">COUNTIFS(individuals!$N:$N,B$838,individuals!$W:$W,$A840)+COUNTIFS(individuals!$N:$N,B$838,individuals!$AH:$AH,$A840)</f>
        <v>76</v>
      </c>
      <c r="C840" s="63" t="n">
        <f aca="false">COUNTIFS(individuals!$N:$N,C$838,individuals!$W:$W,$A840)+COUNTIFS(individuals!$N:$N,C$838,individuals!$AH:$AH,$A840)</f>
        <v>8</v>
      </c>
      <c r="D840" s="63" t="n">
        <f aca="false">COUNTIFS(individuals!$N:$N,D$838,individuals!$W:$W,$A840)+COUNTIFS(individuals!$N:$N,D$838,individuals!$AH:$AH,$A840)</f>
        <v>8</v>
      </c>
      <c r="E840" s="64" t="n">
        <f aca="false">SUM(B840:D840)</f>
        <v>92</v>
      </c>
      <c r="I840" s="50"/>
      <c r="J840" s="50"/>
      <c r="K840" s="50"/>
      <c r="L840" s="50"/>
      <c r="M840" s="50"/>
      <c r="N840" s="50"/>
      <c r="O840" s="50"/>
      <c r="P840" s="50"/>
      <c r="Q840" s="50"/>
      <c r="R840" s="50"/>
      <c r="S840" s="50"/>
      <c r="T840" s="50"/>
      <c r="U840" s="50"/>
      <c r="V840" s="50"/>
      <c r="W840" s="50"/>
      <c r="X840" s="50"/>
      <c r="Y840" s="50"/>
      <c r="Z840" s="50"/>
      <c r="AA840" s="50"/>
      <c r="AB840" s="50"/>
      <c r="AC840" s="50"/>
      <c r="AD840" s="50"/>
      <c r="AE840" s="50"/>
    </row>
    <row r="841" customFormat="false" ht="16.55" hidden="false" customHeight="true" outlineLevel="0" collapsed="false">
      <c r="A841" s="61" t="s">
        <v>744</v>
      </c>
      <c r="B841" s="63" t="n">
        <f aca="false">COUNTIFS(individuals!$N:$N,B$838,individuals!$W:$W,$A841)+COUNTIFS(individuals!$N:$N,B$838,individuals!$AH:$AH,$A841)</f>
        <v>8</v>
      </c>
      <c r="C841" s="63" t="n">
        <f aca="false">COUNTIFS(individuals!$N:$N,C$838,individuals!$W:$W,$A841)+COUNTIFS(individuals!$N:$N,C$838,individuals!$AH:$AH,$A841)</f>
        <v>1</v>
      </c>
      <c r="D841" s="63" t="n">
        <f aca="false">COUNTIFS(individuals!$N:$N,D$838,individuals!$W:$W,$A841)+COUNTIFS(individuals!$N:$N,D$838,individuals!$AH:$AH,$A841)</f>
        <v>1</v>
      </c>
      <c r="E841" s="64" t="n">
        <f aca="false">SUM(B841:D841)</f>
        <v>10</v>
      </c>
      <c r="I841" s="50"/>
      <c r="J841" s="50"/>
      <c r="K841" s="50"/>
      <c r="L841" s="50"/>
      <c r="M841" s="50"/>
      <c r="N841" s="50"/>
      <c r="O841" s="50"/>
      <c r="P841" s="50"/>
      <c r="Q841" s="50"/>
      <c r="R841" s="50"/>
      <c r="S841" s="50"/>
      <c r="T841" s="50"/>
      <c r="U841" s="50"/>
      <c r="V841" s="50"/>
      <c r="W841" s="50"/>
      <c r="X841" s="50"/>
      <c r="Y841" s="50"/>
      <c r="Z841" s="50"/>
      <c r="AA841" s="50"/>
      <c r="AB841" s="50"/>
      <c r="AC841" s="50"/>
      <c r="AD841" s="50"/>
      <c r="AE841" s="50"/>
    </row>
    <row r="842" customFormat="false" ht="16.55" hidden="false" customHeight="true" outlineLevel="0" collapsed="false">
      <c r="A842" s="61" t="s">
        <v>713</v>
      </c>
      <c r="B842" s="63" t="n">
        <f aca="false">COUNTIFS(individuals!$N:$N,B$838,individuals!$W:$W,$A842)+COUNTIFS(individuals!$N:$N,B$838,individuals!$AH:$AH,$A842)</f>
        <v>6</v>
      </c>
      <c r="C842" s="63" t="n">
        <f aca="false">COUNTIFS(individuals!$N:$N,C$838,individuals!$W:$W,$A842)+COUNTIFS(individuals!$N:$N,C$838,individuals!$AH:$AH,$A842)</f>
        <v>1</v>
      </c>
      <c r="D842" s="63" t="n">
        <f aca="false">COUNTIFS(individuals!$N:$N,D$838,individuals!$W:$W,$A842)+COUNTIFS(individuals!$N:$N,D$838,individuals!$AH:$AH,$A842)</f>
        <v>0</v>
      </c>
      <c r="E842" s="64" t="n">
        <f aca="false">SUM(B842:D842)</f>
        <v>7</v>
      </c>
      <c r="I842" s="50"/>
      <c r="J842" s="50"/>
      <c r="K842" s="50"/>
      <c r="L842" s="50"/>
      <c r="M842" s="50"/>
      <c r="N842" s="50"/>
      <c r="O842" s="50"/>
      <c r="P842" s="50"/>
      <c r="Q842" s="50"/>
      <c r="R842" s="50"/>
      <c r="S842" s="50"/>
      <c r="T842" s="50"/>
      <c r="U842" s="50"/>
      <c r="V842" s="50"/>
      <c r="W842" s="50"/>
      <c r="X842" s="50"/>
      <c r="Y842" s="50"/>
      <c r="Z842" s="50"/>
      <c r="AA842" s="50"/>
      <c r="AB842" s="50"/>
      <c r="AC842" s="50"/>
      <c r="AD842" s="50"/>
      <c r="AE842" s="50"/>
    </row>
    <row r="843" customFormat="false" ht="16.55" hidden="false" customHeight="true" outlineLevel="0" collapsed="false">
      <c r="A843" s="61" t="s">
        <v>315</v>
      </c>
      <c r="B843" s="63" t="n">
        <f aca="false">COUNTIFS(individuals!$N:$N,B$838,individuals!$W:$W,$A843)+COUNTIFS(individuals!$N:$N,B$838,individuals!$AH:$AH,$A843)</f>
        <v>8</v>
      </c>
      <c r="C843" s="63" t="n">
        <f aca="false">COUNTIFS(individuals!$N:$N,C$838,individuals!$W:$W,$A843)+COUNTIFS(individuals!$N:$N,C$838,individuals!$AH:$AH,$A843)</f>
        <v>0</v>
      </c>
      <c r="D843" s="63" t="n">
        <f aca="false">COUNTIFS(individuals!$N:$N,D$838,individuals!$W:$W,$A843)+COUNTIFS(individuals!$N:$N,D$838,individuals!$AH:$AH,$A843)</f>
        <v>0</v>
      </c>
      <c r="E843" s="64" t="n">
        <f aca="false">SUM(B843:D843)</f>
        <v>8</v>
      </c>
      <c r="I843" s="50"/>
      <c r="J843" s="50"/>
      <c r="K843" s="50"/>
      <c r="L843" s="50"/>
      <c r="M843" s="50"/>
      <c r="N843" s="50"/>
      <c r="O843" s="50"/>
      <c r="P843" s="50"/>
      <c r="Q843" s="50"/>
      <c r="R843" s="50"/>
      <c r="S843" s="50"/>
      <c r="T843" s="50"/>
      <c r="U843" s="50"/>
      <c r="V843" s="50"/>
      <c r="W843" s="50"/>
      <c r="X843" s="50"/>
      <c r="Y843" s="50"/>
      <c r="Z843" s="50"/>
      <c r="AA843" s="50"/>
      <c r="AB843" s="50"/>
      <c r="AC843" s="50"/>
      <c r="AD843" s="50"/>
      <c r="AE843" s="50"/>
    </row>
    <row r="844" customFormat="false" ht="16.55" hidden="false" customHeight="true" outlineLevel="0" collapsed="false">
      <c r="A844" s="61" t="s">
        <v>75</v>
      </c>
      <c r="B844" s="63" t="n">
        <f aca="false">COUNTIFS(individuals!$N:$N,B$838,individuals!$W:$W,$A844)+COUNTIFS(individuals!$N:$N,B$838,individuals!$AH:$AH,$A844)</f>
        <v>149</v>
      </c>
      <c r="C844" s="63" t="n">
        <f aca="false">COUNTIFS(individuals!$N:$N,C$838,individuals!$W:$W,$A844)+COUNTIFS(individuals!$N:$N,C$838,individuals!$AH:$AH,$A844)</f>
        <v>3</v>
      </c>
      <c r="D844" s="63" t="n">
        <f aca="false">COUNTIFS(individuals!$N:$N,D$838,individuals!$W:$W,$A844)+COUNTIFS(individuals!$N:$N,D$838,individuals!$AH:$AH,$A844)</f>
        <v>1</v>
      </c>
      <c r="E844" s="64" t="n">
        <f aca="false">SUM(B844:D844)</f>
        <v>153</v>
      </c>
      <c r="I844" s="50"/>
      <c r="J844" s="50"/>
      <c r="K844" s="50"/>
      <c r="L844" s="50"/>
      <c r="M844" s="50"/>
      <c r="N844" s="50"/>
      <c r="O844" s="50"/>
      <c r="P844" s="50"/>
      <c r="Q844" s="50"/>
      <c r="R844" s="50"/>
      <c r="S844" s="50"/>
      <c r="T844" s="50"/>
      <c r="U844" s="50"/>
      <c r="V844" s="50"/>
      <c r="W844" s="50"/>
      <c r="X844" s="50"/>
      <c r="Y844" s="50"/>
      <c r="Z844" s="50"/>
      <c r="AA844" s="50"/>
      <c r="AB844" s="50"/>
      <c r="AC844" s="50"/>
      <c r="AD844" s="50"/>
      <c r="AE844" s="50"/>
    </row>
    <row r="845" customFormat="false" ht="16.55" hidden="false" customHeight="true" outlineLevel="0" collapsed="false">
      <c r="A845" s="61" t="s">
        <v>2995</v>
      </c>
      <c r="B845" s="64" t="n">
        <f aca="false">SUM(B839:B844)</f>
        <v>331</v>
      </c>
      <c r="C845" s="64" t="n">
        <f aca="false">SUM(C839:C844)</f>
        <v>26</v>
      </c>
      <c r="D845" s="64" t="n">
        <f aca="false">SUM(D839:D844)</f>
        <v>14</v>
      </c>
      <c r="E845" s="64" t="n">
        <f aca="false">SUM(B845:D845)</f>
        <v>371</v>
      </c>
      <c r="I845" s="50"/>
      <c r="J845" s="50"/>
      <c r="K845" s="50"/>
      <c r="L845" s="50"/>
      <c r="M845" s="50"/>
      <c r="N845" s="50"/>
      <c r="O845" s="50"/>
      <c r="P845" s="50"/>
      <c r="Q845" s="50"/>
      <c r="R845" s="50"/>
      <c r="S845" s="50"/>
      <c r="T845" s="50"/>
      <c r="U845" s="50"/>
      <c r="V845" s="50"/>
      <c r="W845" s="50"/>
      <c r="X845" s="50"/>
      <c r="Y845" s="50"/>
      <c r="Z845" s="50"/>
      <c r="AA845" s="50"/>
      <c r="AB845" s="50"/>
      <c r="AC845" s="50"/>
      <c r="AD845" s="50"/>
      <c r="AE845" s="50"/>
    </row>
    <row r="846" customFormat="false" ht="16.55" hidden="false" customHeight="true" outlineLevel="0" collapsed="false">
      <c r="A846" s="50"/>
      <c r="B846" s="50"/>
      <c r="C846" s="50"/>
      <c r="I846" s="50"/>
      <c r="J846" s="50"/>
      <c r="K846" s="50"/>
      <c r="L846" s="50"/>
      <c r="M846" s="50"/>
      <c r="N846" s="50"/>
      <c r="O846" s="50"/>
      <c r="P846" s="50"/>
      <c r="Q846" s="50"/>
      <c r="R846" s="50"/>
      <c r="S846" s="50"/>
      <c r="T846" s="50"/>
      <c r="U846" s="50"/>
      <c r="V846" s="50"/>
      <c r="W846" s="50"/>
      <c r="X846" s="50"/>
      <c r="Y846" s="50"/>
      <c r="Z846" s="50"/>
      <c r="AA846" s="50"/>
      <c r="AB846" s="50"/>
      <c r="AC846" s="50"/>
      <c r="AD846" s="50"/>
      <c r="AE846" s="50"/>
    </row>
    <row r="847" customFormat="false" ht="16.55" hidden="false" customHeight="true" outlineLevel="0" collapsed="false">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c r="AA847" s="50"/>
      <c r="AB847" s="50"/>
      <c r="AC847" s="50"/>
      <c r="AD847" s="50"/>
      <c r="AE847" s="50"/>
    </row>
    <row r="848" customFormat="false" ht="16.55" hidden="false" customHeight="true" outlineLevel="0" collapsed="false">
      <c r="A848" s="59" t="s">
        <v>2993</v>
      </c>
      <c r="B848" s="59"/>
      <c r="C848" s="59"/>
      <c r="D848" s="59"/>
      <c r="E848" s="68"/>
      <c r="F848" s="68"/>
      <c r="G848" s="68"/>
      <c r="H848" s="68"/>
      <c r="I848" s="68"/>
      <c r="J848" s="68"/>
      <c r="K848" s="68"/>
      <c r="L848" s="68"/>
      <c r="M848" s="50"/>
      <c r="N848" s="50"/>
      <c r="O848" s="50"/>
      <c r="P848" s="50"/>
      <c r="Q848" s="50"/>
      <c r="R848" s="50"/>
      <c r="S848" s="50"/>
      <c r="T848" s="50"/>
      <c r="U848" s="50"/>
      <c r="V848" s="50"/>
      <c r="W848" s="50"/>
      <c r="X848" s="50"/>
      <c r="Y848" s="50"/>
      <c r="Z848" s="50"/>
      <c r="AA848" s="50"/>
      <c r="AB848" s="50"/>
      <c r="AC848" s="50"/>
      <c r="AD848" s="50"/>
      <c r="AE848" s="50"/>
    </row>
    <row r="849" customFormat="false" ht="16.55" hidden="false" customHeight="true" outlineLevel="0" collapsed="false">
      <c r="A849" s="60" t="s">
        <v>3056</v>
      </c>
      <c r="B849" s="60"/>
      <c r="C849" s="60"/>
      <c r="D849" s="60"/>
      <c r="E849" s="50"/>
      <c r="F849" s="50"/>
      <c r="G849" s="50"/>
      <c r="H849" s="50"/>
      <c r="I849" s="50"/>
      <c r="J849" s="50"/>
      <c r="K849" s="50"/>
      <c r="L849" s="50"/>
      <c r="M849" s="50"/>
      <c r="N849" s="50"/>
      <c r="O849" s="50"/>
      <c r="P849" s="50"/>
      <c r="Q849" s="50"/>
      <c r="R849" s="50"/>
      <c r="S849" s="50"/>
      <c r="T849" s="50"/>
      <c r="U849" s="50"/>
      <c r="V849" s="50"/>
      <c r="W849" s="50"/>
      <c r="X849" s="50"/>
      <c r="Y849" s="50"/>
      <c r="Z849" s="50"/>
      <c r="AA849" s="50"/>
      <c r="AB849" s="50"/>
      <c r="AC849" s="50"/>
      <c r="AD849" s="50"/>
      <c r="AE849" s="50"/>
    </row>
    <row r="850" customFormat="false" ht="16.55" hidden="false" customHeight="true" outlineLevel="0" collapsed="false">
      <c r="A850" s="61" t="s">
        <v>3057</v>
      </c>
      <c r="B850" s="61" t="s">
        <v>68</v>
      </c>
      <c r="C850" s="61" t="s">
        <v>184</v>
      </c>
      <c r="D850" s="61" t="s">
        <v>2995</v>
      </c>
      <c r="F850" s="50"/>
      <c r="G850" s="50"/>
      <c r="M850" s="50"/>
      <c r="N850" s="50"/>
      <c r="O850" s="50"/>
      <c r="P850" s="50"/>
      <c r="Q850" s="50"/>
      <c r="R850" s="50"/>
      <c r="S850" s="50"/>
      <c r="T850" s="50"/>
      <c r="U850" s="50"/>
      <c r="V850" s="50"/>
      <c r="W850" s="50"/>
      <c r="X850" s="50"/>
      <c r="Y850" s="50"/>
      <c r="Z850" s="50"/>
      <c r="AA850" s="50"/>
      <c r="AB850" s="50"/>
      <c r="AC850" s="50"/>
      <c r="AD850" s="50"/>
      <c r="AE850" s="50"/>
    </row>
    <row r="851" customFormat="false" ht="16.55" hidden="false" customHeight="true" outlineLevel="0" collapsed="false">
      <c r="A851" s="61" t="s">
        <v>324</v>
      </c>
      <c r="B851" s="63" t="n">
        <f aca="false">COUNTIFS(individuals!$N:$N,B$850,individuals!$AM:$AM,$A851)</f>
        <v>2</v>
      </c>
      <c r="C851" s="63" t="n">
        <f aca="false">COUNTIFS(individuals!$N:$N,C$850,individuals!$AM:$AM,$A851)</f>
        <v>0</v>
      </c>
      <c r="D851" s="64" t="n">
        <f aca="false">SUM(B851:C851)</f>
        <v>2</v>
      </c>
      <c r="F851" s="50"/>
      <c r="G851" s="50"/>
      <c r="M851" s="50"/>
      <c r="N851" s="50"/>
      <c r="O851" s="50"/>
      <c r="P851" s="50"/>
      <c r="Q851" s="50"/>
      <c r="R851" s="50"/>
      <c r="S851" s="50"/>
      <c r="T851" s="50"/>
      <c r="U851" s="50"/>
      <c r="V851" s="50"/>
      <c r="W851" s="50"/>
      <c r="X851" s="50"/>
      <c r="Y851" s="50"/>
      <c r="Z851" s="50"/>
      <c r="AA851" s="50"/>
      <c r="AB851" s="50"/>
      <c r="AC851" s="50"/>
      <c r="AD851" s="50"/>
      <c r="AE851" s="50"/>
    </row>
    <row r="852" customFormat="false" ht="16.55" hidden="false" customHeight="true" outlineLevel="0" collapsed="false">
      <c r="A852" s="61" t="s">
        <v>122</v>
      </c>
      <c r="B852" s="63" t="n">
        <f aca="false">COUNTIFS(individuals!$N:$N,B$850,individuals!$AM:$AM,$A852)</f>
        <v>2</v>
      </c>
      <c r="C852" s="63" t="n">
        <f aca="false">COUNTIFS(individuals!$N:$N,C$850,individuals!$AM:$AM,$A852)</f>
        <v>0</v>
      </c>
      <c r="D852" s="64" t="n">
        <f aca="false">SUM(B852:C852)</f>
        <v>2</v>
      </c>
      <c r="F852" s="50"/>
      <c r="G852" s="50"/>
      <c r="M852" s="50"/>
      <c r="N852" s="50"/>
      <c r="O852" s="50"/>
      <c r="P852" s="50"/>
      <c r="Q852" s="50"/>
      <c r="R852" s="50"/>
      <c r="S852" s="50"/>
      <c r="T852" s="50"/>
      <c r="U852" s="50"/>
      <c r="V852" s="50"/>
      <c r="W852" s="50"/>
      <c r="X852" s="50"/>
      <c r="Y852" s="50"/>
      <c r="Z852" s="50"/>
      <c r="AA852" s="50"/>
      <c r="AB852" s="50"/>
      <c r="AC852" s="50"/>
      <c r="AD852" s="50"/>
      <c r="AE852" s="50"/>
    </row>
    <row r="853" customFormat="false" ht="16.55" hidden="false" customHeight="true" outlineLevel="0" collapsed="false">
      <c r="A853" s="61" t="s">
        <v>78</v>
      </c>
      <c r="B853" s="63" t="n">
        <f aca="false">COUNTIFS(individuals!$N:$N,B$850,individuals!$AM:$AM,$A853)</f>
        <v>12</v>
      </c>
      <c r="C853" s="63" t="n">
        <f aca="false">COUNTIFS(individuals!$N:$N,C$850,individuals!$AM:$AM,$A853)</f>
        <v>0</v>
      </c>
      <c r="D853" s="64" t="n">
        <f aca="false">SUM(B853:C853)</f>
        <v>12</v>
      </c>
      <c r="F853" s="50"/>
      <c r="G853" s="50"/>
      <c r="M853" s="50"/>
      <c r="N853" s="50"/>
      <c r="O853" s="50"/>
      <c r="P853" s="50"/>
      <c r="Q853" s="50"/>
      <c r="R853" s="50"/>
      <c r="S853" s="50"/>
      <c r="T853" s="50"/>
      <c r="U853" s="50"/>
      <c r="V853" s="50"/>
      <c r="W853" s="50"/>
      <c r="X853" s="50"/>
      <c r="Y853" s="50"/>
      <c r="Z853" s="50"/>
      <c r="AA853" s="50"/>
      <c r="AB853" s="50"/>
      <c r="AC853" s="50"/>
      <c r="AD853" s="50"/>
      <c r="AE853" s="50"/>
    </row>
    <row r="854" customFormat="false" ht="16.55" hidden="false" customHeight="true" outlineLevel="0" collapsed="false">
      <c r="A854" s="61" t="s">
        <v>436</v>
      </c>
      <c r="B854" s="63" t="n">
        <f aca="false">COUNTIFS(individuals!$N:$N,B$850,individuals!$AM:$AM,$A854)</f>
        <v>5</v>
      </c>
      <c r="C854" s="63" t="n">
        <f aca="false">COUNTIFS(individuals!$N:$N,C$850,individuals!$AM:$AM,$A854)</f>
        <v>1</v>
      </c>
      <c r="D854" s="64" t="n">
        <f aca="false">SUM(B854:C854)</f>
        <v>6</v>
      </c>
      <c r="F854" s="50"/>
      <c r="G854" s="50"/>
      <c r="M854" s="50"/>
      <c r="N854" s="50"/>
      <c r="O854" s="50"/>
      <c r="P854" s="50"/>
      <c r="Q854" s="50"/>
      <c r="R854" s="50"/>
      <c r="S854" s="50"/>
      <c r="T854" s="50"/>
      <c r="U854" s="50"/>
      <c r="V854" s="50"/>
      <c r="W854" s="50"/>
      <c r="X854" s="50"/>
      <c r="Y854" s="50"/>
      <c r="Z854" s="50"/>
      <c r="AA854" s="50"/>
      <c r="AB854" s="50"/>
      <c r="AC854" s="50"/>
      <c r="AD854" s="50"/>
      <c r="AE854" s="50"/>
    </row>
    <row r="855" customFormat="false" ht="16.55" hidden="false" customHeight="true" outlineLevel="0" collapsed="false">
      <c r="A855" s="61" t="s">
        <v>148</v>
      </c>
      <c r="B855" s="63" t="n">
        <f aca="false">COUNTIFS(individuals!$N:$N,B$850,individuals!$AM:$AM,$A855)</f>
        <v>1</v>
      </c>
      <c r="C855" s="63" t="n">
        <f aca="false">COUNTIFS(individuals!$N:$N,C$850,individuals!$AM:$AM,$A855)</f>
        <v>0</v>
      </c>
      <c r="D855" s="64" t="n">
        <f aca="false">SUM(B855:C855)</f>
        <v>1</v>
      </c>
      <c r="F855" s="50"/>
      <c r="G855" s="50"/>
      <c r="M855" s="50"/>
      <c r="N855" s="50"/>
      <c r="O855" s="50"/>
      <c r="P855" s="50"/>
      <c r="Q855" s="50"/>
      <c r="R855" s="50"/>
      <c r="S855" s="50"/>
      <c r="T855" s="50"/>
      <c r="U855" s="50"/>
      <c r="V855" s="50"/>
      <c r="W855" s="50"/>
      <c r="X855" s="50"/>
      <c r="Y855" s="50"/>
      <c r="Z855" s="50"/>
      <c r="AA855" s="50"/>
      <c r="AB855" s="50"/>
      <c r="AC855" s="50"/>
      <c r="AD855" s="50"/>
      <c r="AE855" s="50"/>
    </row>
    <row r="856" customFormat="false" ht="16.55" hidden="false" customHeight="true" outlineLevel="0" collapsed="false">
      <c r="A856" s="61" t="s">
        <v>213</v>
      </c>
      <c r="B856" s="63" t="n">
        <f aca="false">COUNTIFS(individuals!$N:$N,B$850,individuals!$AM:$AM,$A856)</f>
        <v>1</v>
      </c>
      <c r="C856" s="63" t="n">
        <f aca="false">COUNTIFS(individuals!$N:$N,C$850,individuals!$AM:$AM,$A856)</f>
        <v>1</v>
      </c>
      <c r="D856" s="64" t="n">
        <f aca="false">SUM(B856:C856)</f>
        <v>2</v>
      </c>
      <c r="F856" s="50"/>
      <c r="G856" s="50"/>
      <c r="M856" s="50"/>
      <c r="N856" s="50"/>
      <c r="O856" s="50"/>
      <c r="P856" s="50"/>
      <c r="Q856" s="50"/>
      <c r="R856" s="50"/>
      <c r="S856" s="50"/>
      <c r="T856" s="50"/>
      <c r="U856" s="50"/>
      <c r="V856" s="50"/>
      <c r="W856" s="50"/>
      <c r="X856" s="50"/>
      <c r="Y856" s="50"/>
      <c r="Z856" s="50"/>
      <c r="AA856" s="50"/>
      <c r="AB856" s="50"/>
      <c r="AC856" s="50"/>
      <c r="AD856" s="50"/>
      <c r="AE856" s="50"/>
    </row>
    <row r="857" customFormat="false" ht="16.55" hidden="false" customHeight="true" outlineLevel="0" collapsed="false">
      <c r="A857" s="61" t="s">
        <v>362</v>
      </c>
      <c r="B857" s="63" t="n">
        <f aca="false">COUNTIFS(individuals!$N:$N,B$850,individuals!$AM:$AM,$A857)</f>
        <v>1</v>
      </c>
      <c r="C857" s="63" t="n">
        <f aca="false">COUNTIFS(individuals!$N:$N,C$850,individuals!$AM:$AM,$A857)</f>
        <v>0</v>
      </c>
      <c r="D857" s="64" t="n">
        <f aca="false">SUM(B857:C857)</f>
        <v>1</v>
      </c>
      <c r="F857" s="50"/>
      <c r="G857" s="50"/>
      <c r="M857" s="50"/>
      <c r="N857" s="50"/>
      <c r="O857" s="50"/>
      <c r="P857" s="50"/>
      <c r="Q857" s="50"/>
      <c r="R857" s="50"/>
      <c r="S857" s="50"/>
      <c r="T857" s="50"/>
      <c r="U857" s="50"/>
      <c r="V857" s="50"/>
      <c r="W857" s="50"/>
      <c r="X857" s="50"/>
      <c r="Y857" s="50"/>
      <c r="Z857" s="50"/>
      <c r="AA857" s="50"/>
      <c r="AB857" s="50"/>
      <c r="AC857" s="50"/>
      <c r="AD857" s="50"/>
      <c r="AE857" s="50"/>
    </row>
    <row r="858" customFormat="false" ht="16.55" hidden="false" customHeight="true" outlineLevel="0" collapsed="false">
      <c r="A858" s="61" t="s">
        <v>868</v>
      </c>
      <c r="B858" s="63" t="n">
        <f aca="false">COUNTIFS(individuals!$N:$N,B$850,individuals!$AM:$AM,$A858)</f>
        <v>1</v>
      </c>
      <c r="C858" s="63" t="n">
        <f aca="false">COUNTIFS(individuals!$N:$N,C$850,individuals!$AM:$AM,$A858)</f>
        <v>0</v>
      </c>
      <c r="D858" s="64" t="n">
        <f aca="false">SUM(B858:C858)</f>
        <v>1</v>
      </c>
      <c r="F858" s="50"/>
      <c r="G858" s="50"/>
      <c r="M858" s="50"/>
      <c r="N858" s="50"/>
      <c r="O858" s="50"/>
      <c r="P858" s="50"/>
      <c r="Q858" s="50"/>
      <c r="R858" s="50"/>
      <c r="S858" s="50"/>
      <c r="T858" s="50"/>
      <c r="U858" s="50"/>
      <c r="V858" s="50"/>
      <c r="W858" s="50"/>
      <c r="X858" s="50"/>
      <c r="Y858" s="50"/>
      <c r="Z858" s="50"/>
      <c r="AA858" s="50"/>
      <c r="AB858" s="50"/>
      <c r="AC858" s="50"/>
      <c r="AD858" s="50"/>
      <c r="AE858" s="50"/>
    </row>
    <row r="859" customFormat="false" ht="16.55" hidden="false" customHeight="true" outlineLevel="0" collapsed="false">
      <c r="A859" s="61" t="s">
        <v>162</v>
      </c>
      <c r="B859" s="63" t="n">
        <f aca="false">COUNTIFS(individuals!$N:$N,B$850,individuals!$AM:$AM,$A859)</f>
        <v>19</v>
      </c>
      <c r="C859" s="63" t="n">
        <f aca="false">COUNTIFS(individuals!$N:$N,C$850,individuals!$AM:$AM,$A859)</f>
        <v>0</v>
      </c>
      <c r="D859" s="64" t="n">
        <f aca="false">SUM(B859:C859)</f>
        <v>19</v>
      </c>
      <c r="F859" s="50"/>
      <c r="G859" s="50"/>
      <c r="M859" s="50"/>
      <c r="N859" s="50"/>
      <c r="O859" s="50"/>
      <c r="P859" s="50"/>
      <c r="Q859" s="50"/>
      <c r="R859" s="50"/>
      <c r="S859" s="50"/>
      <c r="T859" s="50"/>
      <c r="U859" s="50"/>
      <c r="V859" s="50"/>
      <c r="W859" s="50"/>
      <c r="X859" s="50"/>
      <c r="Y859" s="50"/>
      <c r="Z859" s="50"/>
      <c r="AA859" s="50"/>
      <c r="AB859" s="50"/>
      <c r="AC859" s="50"/>
      <c r="AD859" s="50"/>
      <c r="AE859" s="50"/>
    </row>
    <row r="860" customFormat="false" ht="16.55" hidden="false" customHeight="true" outlineLevel="0" collapsed="false">
      <c r="A860" s="61" t="s">
        <v>2995</v>
      </c>
      <c r="B860" s="64" t="n">
        <f aca="false">SUM(B851:B859)</f>
        <v>44</v>
      </c>
      <c r="C860" s="64" t="n">
        <f aca="false">SUM(C851:C859)</f>
        <v>2</v>
      </c>
      <c r="D860" s="64" t="n">
        <f aca="false">SUM(B860:C860)</f>
        <v>46</v>
      </c>
      <c r="F860" s="50"/>
      <c r="G860" s="50"/>
      <c r="M860" s="50"/>
      <c r="N860" s="50"/>
      <c r="O860" s="50"/>
      <c r="P860" s="50"/>
      <c r="Q860" s="50"/>
      <c r="R860" s="50"/>
      <c r="S860" s="50"/>
      <c r="T860" s="50"/>
      <c r="U860" s="50"/>
      <c r="V860" s="50"/>
      <c r="W860" s="50"/>
      <c r="X860" s="50"/>
      <c r="Y860" s="50"/>
      <c r="Z860" s="50"/>
      <c r="AA860" s="50"/>
      <c r="AB860" s="50"/>
      <c r="AC860" s="50"/>
      <c r="AD860" s="50"/>
      <c r="AE860" s="50"/>
    </row>
    <row r="861" customFormat="false" ht="16.55" hidden="false" customHeight="true" outlineLevel="0" collapsed="false">
      <c r="A861" s="50"/>
      <c r="F861" s="50"/>
      <c r="G861" s="50"/>
      <c r="M861" s="50"/>
      <c r="N861" s="50"/>
      <c r="O861" s="50"/>
      <c r="P861" s="50"/>
      <c r="Q861" s="50"/>
      <c r="R861" s="50"/>
      <c r="S861" s="50"/>
      <c r="T861" s="50"/>
      <c r="U861" s="50"/>
      <c r="V861" s="50"/>
      <c r="W861" s="50"/>
      <c r="X861" s="50"/>
      <c r="Y861" s="50"/>
      <c r="Z861" s="50"/>
      <c r="AA861" s="50"/>
      <c r="AB861" s="50"/>
      <c r="AC861" s="50"/>
      <c r="AD861" s="50"/>
      <c r="AE861" s="50"/>
    </row>
    <row r="862" customFormat="false" ht="16.55" hidden="false" customHeight="true" outlineLevel="0" collapsed="false">
      <c r="A862" s="50"/>
      <c r="B862" s="50"/>
      <c r="C862" s="50"/>
      <c r="D862" s="50"/>
      <c r="E862" s="50"/>
      <c r="F862" s="50"/>
      <c r="G862" s="50"/>
      <c r="M862" s="50"/>
      <c r="N862" s="50"/>
      <c r="O862" s="50"/>
      <c r="P862" s="50"/>
      <c r="Q862" s="50"/>
      <c r="R862" s="50"/>
      <c r="S862" s="50"/>
      <c r="T862" s="50"/>
      <c r="U862" s="50"/>
      <c r="V862" s="50"/>
      <c r="W862" s="50"/>
      <c r="X862" s="50"/>
      <c r="Y862" s="50"/>
      <c r="Z862" s="50"/>
      <c r="AA862" s="50"/>
      <c r="AB862" s="50"/>
      <c r="AC862" s="50"/>
      <c r="AD862" s="50"/>
      <c r="AE862" s="50"/>
    </row>
    <row r="863" customFormat="false" ht="16.55" hidden="false" customHeight="true" outlineLevel="0" collapsed="false">
      <c r="A863" s="49" t="s">
        <v>2993</v>
      </c>
      <c r="B863" s="49"/>
      <c r="C863" s="49"/>
      <c r="D863" s="49"/>
      <c r="E863" s="49"/>
      <c r="F863" s="68"/>
      <c r="G863" s="68"/>
      <c r="H863" s="68"/>
      <c r="I863" s="68"/>
      <c r="J863" s="68"/>
      <c r="K863" s="68"/>
      <c r="L863" s="68"/>
      <c r="M863" s="68"/>
      <c r="N863" s="50"/>
      <c r="O863" s="50"/>
      <c r="P863" s="50"/>
      <c r="Q863" s="50"/>
      <c r="R863" s="50"/>
      <c r="S863" s="50"/>
      <c r="T863" s="50"/>
      <c r="U863" s="50"/>
      <c r="V863" s="50"/>
      <c r="W863" s="50"/>
      <c r="X863" s="50"/>
      <c r="Y863" s="50"/>
      <c r="Z863" s="50"/>
      <c r="AA863" s="50"/>
      <c r="AB863" s="50"/>
      <c r="AC863" s="50"/>
      <c r="AD863" s="50"/>
      <c r="AE863" s="50"/>
    </row>
    <row r="864" customFormat="false" ht="16.55" hidden="false" customHeight="true" outlineLevel="0" collapsed="false">
      <c r="A864" s="51" t="s">
        <v>3058</v>
      </c>
      <c r="B864" s="51"/>
      <c r="C864" s="51"/>
      <c r="D864" s="51"/>
      <c r="E864" s="51"/>
      <c r="F864" s="50"/>
      <c r="G864" s="50"/>
      <c r="H864" s="50"/>
      <c r="I864" s="50"/>
      <c r="J864" s="50"/>
      <c r="K864" s="50"/>
      <c r="L864" s="50"/>
      <c r="M864" s="50"/>
      <c r="N864" s="50"/>
      <c r="O864" s="50"/>
      <c r="P864" s="50"/>
      <c r="Q864" s="50"/>
      <c r="R864" s="50"/>
      <c r="S864" s="50"/>
      <c r="T864" s="50"/>
      <c r="U864" s="50"/>
      <c r="V864" s="50"/>
      <c r="W864" s="50"/>
      <c r="X864" s="50"/>
      <c r="Y864" s="50"/>
      <c r="Z864" s="50"/>
      <c r="AA864" s="50"/>
      <c r="AB864" s="50"/>
      <c r="AC864" s="50"/>
      <c r="AD864" s="50"/>
      <c r="AE864" s="50"/>
    </row>
    <row r="865" customFormat="false" ht="16.55" hidden="false" customHeight="true" outlineLevel="0" collapsed="false">
      <c r="A865" s="52" t="s">
        <v>41</v>
      </c>
      <c r="B865" s="52" t="s">
        <v>68</v>
      </c>
      <c r="C865" s="52" t="s">
        <v>184</v>
      </c>
      <c r="D865" s="52" t="s">
        <v>114</v>
      </c>
      <c r="E865" s="52" t="s">
        <v>2995</v>
      </c>
      <c r="F865" s="50"/>
      <c r="G865" s="50"/>
      <c r="H865" s="50"/>
      <c r="I865" s="50"/>
      <c r="J865" s="50"/>
      <c r="K865" s="50"/>
      <c r="L865" s="50"/>
      <c r="M865" s="50"/>
      <c r="N865" s="50"/>
      <c r="O865" s="50"/>
      <c r="P865" s="50"/>
      <c r="Q865" s="50"/>
      <c r="R865" s="50"/>
      <c r="S865" s="50"/>
      <c r="T865" s="50"/>
      <c r="U865" s="50"/>
      <c r="V865" s="50"/>
      <c r="W865" s="50"/>
      <c r="X865" s="50"/>
      <c r="Y865" s="50"/>
      <c r="Z865" s="50"/>
      <c r="AA865" s="50"/>
      <c r="AB865" s="50"/>
      <c r="AC865" s="50"/>
      <c r="AD865" s="50"/>
      <c r="AE865" s="50"/>
    </row>
    <row r="866" customFormat="false" ht="16.55" hidden="false" customHeight="true" outlineLevel="0" collapsed="false">
      <c r="A866" s="52" t="s">
        <v>324</v>
      </c>
      <c r="B866" s="53" t="n">
        <f aca="false">COUNTIFS(individuals!$N:$N,B$865,individuals!$AB:$AB,$A866)</f>
        <v>19</v>
      </c>
      <c r="C866" s="53" t="n">
        <f aca="false">COUNTIFS(individuals!$N:$N,C$865,individuals!$AB:$AB,$A866)</f>
        <v>0</v>
      </c>
      <c r="D866" s="53" t="n">
        <f aca="false">COUNTIFS(individuals!$N:$N,D$865,individuals!$AB:$AB,$A866)</f>
        <v>1</v>
      </c>
      <c r="E866" s="54" t="n">
        <f aca="false">SUM(B866:D866)</f>
        <v>20</v>
      </c>
      <c r="F866" s="50"/>
      <c r="G866" s="50"/>
      <c r="H866" s="50"/>
      <c r="I866" s="50"/>
      <c r="J866" s="50"/>
      <c r="K866" s="50"/>
      <c r="L866" s="50"/>
      <c r="M866" s="50"/>
      <c r="N866" s="50"/>
      <c r="O866" s="50"/>
      <c r="P866" s="50"/>
      <c r="Q866" s="50"/>
      <c r="R866" s="50"/>
      <c r="S866" s="50"/>
      <c r="T866" s="50"/>
      <c r="U866" s="50"/>
      <c r="V866" s="50"/>
      <c r="W866" s="50"/>
      <c r="X866" s="50"/>
      <c r="Y866" s="50"/>
      <c r="Z866" s="50"/>
      <c r="AA866" s="50"/>
      <c r="AB866" s="50"/>
      <c r="AC866" s="50"/>
      <c r="AD866" s="50"/>
      <c r="AE866" s="50"/>
    </row>
    <row r="867" customFormat="false" ht="16.55" hidden="false" customHeight="true" outlineLevel="0" collapsed="false">
      <c r="A867" s="52" t="s">
        <v>138</v>
      </c>
      <c r="B867" s="53" t="n">
        <f aca="false">COUNTIFS(individuals!$N:$N,B$865,individuals!$AB:$AB,$A867)</f>
        <v>3</v>
      </c>
      <c r="C867" s="53" t="n">
        <f aca="false">COUNTIFS(individuals!$N:$N,C$865,individuals!$AB:$AB,$A867)</f>
        <v>0</v>
      </c>
      <c r="D867" s="53" t="n">
        <f aca="false">COUNTIFS(individuals!$N:$N,D$865,individuals!$AB:$AB,$A867)</f>
        <v>1</v>
      </c>
      <c r="E867" s="54" t="n">
        <f aca="false">SUM(B867:D867)</f>
        <v>4</v>
      </c>
      <c r="F867" s="50"/>
      <c r="G867" s="50"/>
      <c r="H867" s="50"/>
      <c r="I867" s="50"/>
      <c r="J867" s="50"/>
      <c r="K867" s="50"/>
      <c r="L867" s="50"/>
      <c r="M867" s="50"/>
      <c r="N867" s="50"/>
      <c r="O867" s="50"/>
      <c r="P867" s="50"/>
      <c r="Q867" s="50"/>
      <c r="R867" s="50"/>
      <c r="S867" s="50"/>
      <c r="T867" s="50"/>
      <c r="U867" s="50"/>
      <c r="V867" s="50"/>
      <c r="W867" s="50"/>
      <c r="X867" s="50"/>
      <c r="Y867" s="50"/>
      <c r="Z867" s="50"/>
      <c r="AA867" s="50"/>
      <c r="AB867" s="50"/>
      <c r="AC867" s="50"/>
      <c r="AD867" s="50"/>
      <c r="AE867" s="50"/>
    </row>
    <row r="868" customFormat="false" ht="16.55" hidden="false" customHeight="true" outlineLevel="0" collapsed="false">
      <c r="A868" s="52" t="s">
        <v>122</v>
      </c>
      <c r="B868" s="53" t="n">
        <f aca="false">COUNTIFS(individuals!$N:$N,B$865,individuals!$AB:$AB,$A868)</f>
        <v>7</v>
      </c>
      <c r="C868" s="53" t="n">
        <f aca="false">COUNTIFS(individuals!$N:$N,C$865,individuals!$AB:$AB,$A868)</f>
        <v>2</v>
      </c>
      <c r="D868" s="53" t="n">
        <f aca="false">COUNTIFS(individuals!$N:$N,D$865,individuals!$AB:$AB,$A868)</f>
        <v>1</v>
      </c>
      <c r="E868" s="54" t="n">
        <f aca="false">SUM(B868:D868)</f>
        <v>10</v>
      </c>
      <c r="F868" s="50"/>
      <c r="G868" s="50"/>
      <c r="H868" s="50"/>
      <c r="I868" s="50"/>
      <c r="J868" s="50"/>
      <c r="K868" s="50"/>
      <c r="L868" s="50"/>
      <c r="M868" s="50"/>
      <c r="N868" s="50"/>
      <c r="O868" s="50"/>
      <c r="P868" s="50"/>
      <c r="Q868" s="50"/>
      <c r="R868" s="50"/>
      <c r="S868" s="50"/>
      <c r="T868" s="50"/>
      <c r="U868" s="50"/>
      <c r="V868" s="50"/>
      <c r="W868" s="50"/>
      <c r="X868" s="50"/>
      <c r="Y868" s="50"/>
      <c r="Z868" s="50"/>
      <c r="AA868" s="50"/>
      <c r="AB868" s="50"/>
      <c r="AC868" s="50"/>
      <c r="AD868" s="50"/>
      <c r="AE868" s="50"/>
    </row>
    <row r="869" customFormat="false" ht="16.55" hidden="false" customHeight="true" outlineLevel="0" collapsed="false">
      <c r="A869" s="52" t="s">
        <v>78</v>
      </c>
      <c r="B869" s="53" t="n">
        <f aca="false">COUNTIFS(individuals!$N:$N,B$865,individuals!$AB:$AB,$A869)</f>
        <v>55</v>
      </c>
      <c r="C869" s="53" t="n">
        <f aca="false">COUNTIFS(individuals!$N:$N,C$865,individuals!$AB:$AB,$A869)</f>
        <v>3</v>
      </c>
      <c r="D869" s="53" t="n">
        <f aca="false">COUNTIFS(individuals!$N:$N,D$865,individuals!$AB:$AB,$A869)</f>
        <v>2</v>
      </c>
      <c r="E869" s="54" t="n">
        <f aca="false">SUM(B869:D869)</f>
        <v>60</v>
      </c>
      <c r="F869" s="50"/>
      <c r="G869" s="50"/>
      <c r="H869" s="50"/>
      <c r="I869" s="50"/>
      <c r="J869" s="50"/>
      <c r="K869" s="50"/>
      <c r="L869" s="50"/>
      <c r="M869" s="50"/>
      <c r="N869" s="50"/>
      <c r="O869" s="50"/>
      <c r="P869" s="50"/>
      <c r="Q869" s="50"/>
      <c r="R869" s="50"/>
      <c r="S869" s="50"/>
      <c r="T869" s="50"/>
      <c r="U869" s="50"/>
      <c r="V869" s="50"/>
      <c r="W869" s="50"/>
      <c r="X869" s="50"/>
      <c r="Y869" s="50"/>
      <c r="Z869" s="50"/>
      <c r="AA869" s="50"/>
      <c r="AB869" s="50"/>
      <c r="AC869" s="50"/>
      <c r="AD869" s="50"/>
      <c r="AE869" s="50"/>
    </row>
    <row r="870" customFormat="false" ht="16.55" hidden="false" customHeight="true" outlineLevel="0" collapsed="false">
      <c r="A870" s="52" t="s">
        <v>148</v>
      </c>
      <c r="B870" s="53" t="n">
        <f aca="false">COUNTIFS(individuals!$N:$N,B$865,individuals!$AB:$AB,$A870)</f>
        <v>62</v>
      </c>
      <c r="C870" s="53" t="n">
        <f aca="false">COUNTIFS(individuals!$N:$N,C$865,individuals!$AB:$AB,$A870)</f>
        <v>7</v>
      </c>
      <c r="D870" s="53" t="n">
        <f aca="false">COUNTIFS(individuals!$N:$N,D$865,individuals!$AB:$AB,$A870)</f>
        <v>6</v>
      </c>
      <c r="E870" s="54" t="n">
        <f aca="false">SUM(B870:D870)</f>
        <v>75</v>
      </c>
      <c r="F870" s="50"/>
      <c r="G870" s="50"/>
      <c r="H870" s="50"/>
      <c r="I870" s="50"/>
      <c r="J870" s="50"/>
      <c r="K870" s="50"/>
      <c r="L870" s="50"/>
      <c r="M870" s="50"/>
      <c r="N870" s="50"/>
      <c r="O870" s="50"/>
      <c r="P870" s="50"/>
      <c r="Q870" s="50"/>
      <c r="R870" s="50"/>
      <c r="S870" s="50"/>
      <c r="T870" s="50"/>
      <c r="U870" s="50"/>
      <c r="V870" s="50"/>
      <c r="W870" s="50"/>
      <c r="X870" s="50"/>
      <c r="Y870" s="50"/>
      <c r="Z870" s="50"/>
      <c r="AA870" s="50"/>
      <c r="AB870" s="50"/>
      <c r="AC870" s="50"/>
      <c r="AD870" s="50"/>
      <c r="AE870" s="50"/>
    </row>
    <row r="871" customFormat="false" ht="16.55" hidden="false" customHeight="true" outlineLevel="0" collapsed="false">
      <c r="A871" s="52" t="s">
        <v>213</v>
      </c>
      <c r="B871" s="53" t="n">
        <f aca="false">COUNTIFS(individuals!$N:$N,B$865,individuals!$AB:$AB,$A871)</f>
        <v>34</v>
      </c>
      <c r="C871" s="53" t="n">
        <f aca="false">COUNTIFS(individuals!$N:$N,C$865,individuals!$AB:$AB,$A871)</f>
        <v>4</v>
      </c>
      <c r="D871" s="53" t="n">
        <f aca="false">COUNTIFS(individuals!$N:$N,D$865,individuals!$AB:$AB,$A871)</f>
        <v>0</v>
      </c>
      <c r="E871" s="54" t="n">
        <f aca="false">SUM(B871:D871)</f>
        <v>38</v>
      </c>
      <c r="F871" s="50"/>
      <c r="G871" s="50"/>
      <c r="H871" s="50"/>
      <c r="I871" s="50"/>
      <c r="J871" s="50"/>
      <c r="K871" s="50"/>
      <c r="L871" s="50"/>
      <c r="M871" s="50"/>
      <c r="N871" s="50"/>
      <c r="O871" s="50"/>
      <c r="P871" s="50"/>
      <c r="Q871" s="50"/>
      <c r="R871" s="50"/>
      <c r="S871" s="50"/>
      <c r="T871" s="50"/>
      <c r="U871" s="50"/>
      <c r="V871" s="50"/>
      <c r="W871" s="50"/>
      <c r="X871" s="50"/>
      <c r="Y871" s="50"/>
      <c r="Z871" s="50"/>
      <c r="AA871" s="50"/>
      <c r="AB871" s="50"/>
      <c r="AC871" s="50"/>
      <c r="AD871" s="50"/>
      <c r="AE871" s="50"/>
    </row>
    <row r="872" customFormat="false" ht="16.55" hidden="false" customHeight="true" outlineLevel="0" collapsed="false">
      <c r="A872" s="52" t="s">
        <v>362</v>
      </c>
      <c r="B872" s="53" t="n">
        <f aca="false">COUNTIFS(individuals!$N:$N,B$865,individuals!$AB:$AB,$A872)</f>
        <v>5</v>
      </c>
      <c r="C872" s="53" t="n">
        <f aca="false">COUNTIFS(individuals!$N:$N,C$865,individuals!$AB:$AB,$A872)</f>
        <v>0</v>
      </c>
      <c r="D872" s="53" t="n">
        <f aca="false">COUNTIFS(individuals!$N:$N,D$865,individuals!$AB:$AB,$A872)</f>
        <v>0</v>
      </c>
      <c r="E872" s="54" t="n">
        <f aca="false">SUM(B872:D872)</f>
        <v>5</v>
      </c>
      <c r="F872" s="50"/>
      <c r="G872" s="50"/>
      <c r="H872" s="50"/>
      <c r="I872" s="50"/>
      <c r="J872" s="50"/>
      <c r="K872" s="50"/>
      <c r="L872" s="50"/>
      <c r="M872" s="50"/>
      <c r="N872" s="50"/>
      <c r="O872" s="50"/>
      <c r="P872" s="50"/>
      <c r="Q872" s="50"/>
      <c r="R872" s="50"/>
      <c r="S872" s="50"/>
      <c r="T872" s="50"/>
      <c r="U872" s="50"/>
      <c r="V872" s="50"/>
      <c r="W872" s="50"/>
      <c r="X872" s="50"/>
      <c r="Y872" s="50"/>
      <c r="Z872" s="50"/>
      <c r="AA872" s="50"/>
      <c r="AB872" s="50"/>
      <c r="AC872" s="50"/>
      <c r="AD872" s="50"/>
      <c r="AE872" s="50"/>
    </row>
    <row r="873" customFormat="false" ht="16.55" hidden="false" customHeight="true" outlineLevel="0" collapsed="false">
      <c r="A873" s="52" t="s">
        <v>868</v>
      </c>
      <c r="B873" s="53" t="n">
        <f aca="false">COUNTIFS(individuals!$N:$N,B$865,individuals!$AB:$AB,$A873)</f>
        <v>2</v>
      </c>
      <c r="C873" s="53" t="n">
        <f aca="false">COUNTIFS(individuals!$N:$N,C$865,individuals!$AB:$AB,$A873)</f>
        <v>1</v>
      </c>
      <c r="D873" s="53" t="n">
        <f aca="false">COUNTIFS(individuals!$N:$N,D$865,individuals!$AB:$AB,$A873)</f>
        <v>0</v>
      </c>
      <c r="E873" s="54" t="n">
        <f aca="false">SUM(B873:D873)</f>
        <v>3</v>
      </c>
      <c r="F873" s="50"/>
      <c r="G873" s="50"/>
      <c r="H873" s="50"/>
      <c r="I873" s="50"/>
      <c r="J873" s="50"/>
      <c r="K873" s="50"/>
      <c r="L873" s="50"/>
      <c r="M873" s="50"/>
      <c r="N873" s="50"/>
      <c r="O873" s="50"/>
      <c r="P873" s="50"/>
      <c r="Q873" s="50"/>
      <c r="R873" s="50"/>
      <c r="S873" s="50"/>
      <c r="T873" s="50"/>
      <c r="U873" s="50"/>
      <c r="V873" s="50"/>
      <c r="W873" s="50"/>
      <c r="X873" s="50"/>
      <c r="Y873" s="50"/>
      <c r="Z873" s="50"/>
      <c r="AA873" s="50"/>
      <c r="AB873" s="50"/>
      <c r="AC873" s="50"/>
      <c r="AD873" s="50"/>
      <c r="AE873" s="50"/>
    </row>
    <row r="874" customFormat="false" ht="16.55" hidden="false" customHeight="true" outlineLevel="0" collapsed="false">
      <c r="A874" s="52" t="s">
        <v>162</v>
      </c>
      <c r="B874" s="53" t="n">
        <f aca="false">COUNTIFS(individuals!$N:$N,B$865,individuals!$AB:$AB,$A874)</f>
        <v>97</v>
      </c>
      <c r="C874" s="53" t="n">
        <f aca="false">COUNTIFS(individuals!$N:$N,C$865,individuals!$AB:$AB,$A874)</f>
        <v>5</v>
      </c>
      <c r="D874" s="53" t="n">
        <f aca="false">COUNTIFS(individuals!$N:$N,D$865,individuals!$AB:$AB,$A874)</f>
        <v>2</v>
      </c>
      <c r="E874" s="54" t="n">
        <f aca="false">SUM(B874:D874)</f>
        <v>104</v>
      </c>
      <c r="F874" s="50"/>
      <c r="G874" s="50"/>
      <c r="H874" s="50"/>
      <c r="I874" s="50"/>
      <c r="J874" s="50"/>
      <c r="K874" s="50"/>
      <c r="L874" s="50"/>
      <c r="M874" s="50"/>
      <c r="N874" s="50"/>
      <c r="O874" s="50"/>
      <c r="P874" s="50"/>
      <c r="Q874" s="50"/>
      <c r="R874" s="50"/>
      <c r="S874" s="50"/>
      <c r="T874" s="50"/>
      <c r="U874" s="50"/>
      <c r="V874" s="50"/>
      <c r="W874" s="50"/>
      <c r="X874" s="50"/>
      <c r="Y874" s="50"/>
      <c r="Z874" s="50"/>
      <c r="AA874" s="50"/>
      <c r="AB874" s="50"/>
      <c r="AC874" s="50"/>
      <c r="AD874" s="50"/>
      <c r="AE874" s="50"/>
    </row>
    <row r="875" customFormat="false" ht="16.55" hidden="false" customHeight="true" outlineLevel="0" collapsed="false">
      <c r="A875" s="52" t="s">
        <v>72</v>
      </c>
      <c r="B875" s="53" t="n">
        <f aca="false">COUNTIFS(individuals!$N:$N,B$865,individuals!$AB:$AB,$A875)</f>
        <v>3</v>
      </c>
      <c r="C875" s="53" t="n">
        <f aca="false">COUNTIFS(individuals!$N:$N,C$865,individuals!$AB:$AB,$A875)</f>
        <v>2</v>
      </c>
      <c r="D875" s="53" t="n">
        <f aca="false">COUNTIFS(individuals!$N:$N,D$865,individuals!$AB:$AB,$A875)</f>
        <v>1</v>
      </c>
      <c r="E875" s="54" t="n">
        <f aca="false">SUM(B875:D875)</f>
        <v>6</v>
      </c>
      <c r="F875" s="50"/>
      <c r="G875" s="50"/>
      <c r="H875" s="50"/>
      <c r="I875" s="50"/>
      <c r="J875" s="50"/>
      <c r="K875" s="50"/>
      <c r="L875" s="50"/>
      <c r="M875" s="50"/>
      <c r="N875" s="50"/>
      <c r="O875" s="50"/>
      <c r="P875" s="50"/>
      <c r="Q875" s="50"/>
      <c r="R875" s="50"/>
      <c r="S875" s="50"/>
      <c r="T875" s="50"/>
      <c r="U875" s="50"/>
      <c r="V875" s="50"/>
      <c r="W875" s="50"/>
      <c r="X875" s="50"/>
      <c r="Y875" s="50"/>
      <c r="Z875" s="50"/>
      <c r="AA875" s="50"/>
      <c r="AB875" s="50"/>
      <c r="AC875" s="50"/>
      <c r="AD875" s="50"/>
      <c r="AE875" s="50"/>
    </row>
    <row r="876" customFormat="false" ht="16.55" hidden="false" customHeight="true" outlineLevel="0" collapsed="false">
      <c r="A876" s="52" t="s">
        <v>2995</v>
      </c>
      <c r="B876" s="54" t="n">
        <f aca="false">SUM(B866:B875)</f>
        <v>287</v>
      </c>
      <c r="C876" s="54" t="n">
        <f aca="false">SUM(C866:C875)</f>
        <v>24</v>
      </c>
      <c r="D876" s="54" t="n">
        <f aca="false">SUM(D866:D875)</f>
        <v>14</v>
      </c>
      <c r="E876" s="54" t="n">
        <f aca="false">SUM(B876:D876)</f>
        <v>325</v>
      </c>
      <c r="F876" s="50"/>
      <c r="G876" s="50"/>
      <c r="H876" s="50"/>
      <c r="I876" s="50"/>
      <c r="J876" s="50"/>
      <c r="K876" s="50"/>
      <c r="L876" s="50"/>
      <c r="M876" s="50"/>
      <c r="N876" s="50"/>
      <c r="O876" s="50"/>
      <c r="P876" s="50"/>
      <c r="Q876" s="50"/>
      <c r="R876" s="50"/>
      <c r="S876" s="50"/>
      <c r="T876" s="50"/>
      <c r="U876" s="50"/>
      <c r="V876" s="50"/>
      <c r="W876" s="50"/>
      <c r="X876" s="50"/>
      <c r="Y876" s="50"/>
      <c r="Z876" s="50"/>
      <c r="AA876" s="50"/>
      <c r="AB876" s="50"/>
      <c r="AC876" s="50"/>
      <c r="AD876" s="50"/>
      <c r="AE876" s="50"/>
    </row>
    <row r="877" customFormat="false" ht="16.55" hidden="false" customHeight="true" outlineLevel="0" collapsed="false">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c r="AA877" s="50"/>
      <c r="AB877" s="50"/>
      <c r="AC877" s="50"/>
      <c r="AD877" s="50"/>
      <c r="AE877" s="50"/>
    </row>
    <row r="878" customFormat="false" ht="16.55" hidden="false" customHeight="true" outlineLevel="0" collapsed="false">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c r="AA878" s="50"/>
      <c r="AB878" s="50"/>
      <c r="AC878" s="50"/>
      <c r="AD878" s="50"/>
      <c r="AE878" s="50"/>
    </row>
    <row r="879" customFormat="false" ht="16.55" hidden="false" customHeight="true" outlineLevel="0" collapsed="false">
      <c r="A879" s="49" t="s">
        <v>2993</v>
      </c>
      <c r="B879" s="49"/>
      <c r="C879" s="49"/>
      <c r="D879" s="49"/>
      <c r="E879" s="68"/>
      <c r="F879" s="68"/>
      <c r="G879" s="68"/>
      <c r="H879" s="68"/>
      <c r="I879" s="68"/>
      <c r="J879" s="68"/>
      <c r="K879" s="68"/>
      <c r="L879" s="68"/>
      <c r="M879" s="68"/>
      <c r="N879" s="50"/>
      <c r="O879" s="50"/>
      <c r="P879" s="50"/>
      <c r="Q879" s="50"/>
      <c r="R879" s="50"/>
      <c r="S879" s="50"/>
      <c r="T879" s="50"/>
      <c r="U879" s="50"/>
      <c r="V879" s="50"/>
      <c r="W879" s="50"/>
      <c r="X879" s="50"/>
      <c r="Y879" s="50"/>
      <c r="Z879" s="50"/>
      <c r="AA879" s="50"/>
      <c r="AB879" s="50"/>
      <c r="AC879" s="50"/>
      <c r="AD879" s="50"/>
      <c r="AE879" s="50"/>
    </row>
    <row r="880" customFormat="false" ht="16.55" hidden="false" customHeight="true" outlineLevel="0" collapsed="false">
      <c r="A880" s="51" t="s">
        <v>3059</v>
      </c>
      <c r="B880" s="51"/>
      <c r="C880" s="51"/>
      <c r="D880" s="51"/>
      <c r="E880" s="50"/>
      <c r="F880" s="50"/>
      <c r="G880" s="50"/>
      <c r="H880" s="50"/>
      <c r="I880" s="50"/>
      <c r="J880" s="50"/>
      <c r="K880" s="50"/>
      <c r="L880" s="50"/>
      <c r="M880" s="50"/>
      <c r="N880" s="50"/>
      <c r="O880" s="50"/>
      <c r="P880" s="50"/>
      <c r="Q880" s="50"/>
      <c r="R880" s="50"/>
      <c r="S880" s="50"/>
      <c r="T880" s="50"/>
      <c r="U880" s="50"/>
      <c r="V880" s="50"/>
      <c r="W880" s="50"/>
      <c r="X880" s="50"/>
      <c r="Y880" s="50"/>
      <c r="Z880" s="50"/>
      <c r="AA880" s="50"/>
      <c r="AB880" s="50"/>
      <c r="AC880" s="50"/>
      <c r="AD880" s="50"/>
      <c r="AE880" s="50"/>
    </row>
    <row r="881" customFormat="false" ht="16.55" hidden="false" customHeight="true" outlineLevel="0" collapsed="false">
      <c r="A881" s="52"/>
      <c r="B881" s="52" t="s">
        <v>70</v>
      </c>
      <c r="C881" s="52" t="s">
        <v>73</v>
      </c>
      <c r="D881" s="52" t="s">
        <v>2995</v>
      </c>
      <c r="H881" s="50"/>
      <c r="I881" s="50"/>
      <c r="J881" s="50"/>
      <c r="K881" s="50"/>
      <c r="L881" s="50"/>
      <c r="M881" s="50"/>
      <c r="N881" s="50"/>
      <c r="O881" s="50"/>
      <c r="P881" s="50"/>
      <c r="Q881" s="50"/>
      <c r="R881" s="50"/>
      <c r="S881" s="50"/>
      <c r="T881" s="50"/>
      <c r="U881" s="50"/>
      <c r="V881" s="50"/>
      <c r="W881" s="50"/>
      <c r="X881" s="50"/>
      <c r="Y881" s="50"/>
      <c r="Z881" s="50"/>
      <c r="AA881" s="50"/>
      <c r="AB881" s="50"/>
      <c r="AC881" s="50"/>
      <c r="AD881" s="50"/>
      <c r="AE881" s="50"/>
    </row>
    <row r="882" customFormat="false" ht="16.55" hidden="false" customHeight="true" outlineLevel="0" collapsed="false">
      <c r="A882" s="52" t="s">
        <v>3010</v>
      </c>
      <c r="B882" s="53" t="n">
        <f aca="false">COUNTIF(individuals!$S:$S,B$881)</f>
        <v>19</v>
      </c>
      <c r="C882" s="53" t="n">
        <f aca="false">COUNTIF(individuals!$S:$S,C$881)</f>
        <v>306</v>
      </c>
      <c r="D882" s="54" t="n">
        <f aca="false">SUM(B882:C882)</f>
        <v>325</v>
      </c>
      <c r="H882" s="50"/>
      <c r="I882" s="50"/>
      <c r="J882" s="50"/>
      <c r="K882" s="50"/>
      <c r="L882" s="50"/>
      <c r="M882" s="50"/>
      <c r="N882" s="50"/>
      <c r="O882" s="50"/>
      <c r="P882" s="50"/>
      <c r="Q882" s="50"/>
      <c r="R882" s="50"/>
      <c r="S882" s="50"/>
      <c r="T882" s="50"/>
      <c r="U882" s="50"/>
      <c r="V882" s="50"/>
      <c r="W882" s="50"/>
      <c r="X882" s="50"/>
      <c r="Y882" s="50"/>
      <c r="Z882" s="50"/>
      <c r="AA882" s="50"/>
      <c r="AB882" s="50"/>
      <c r="AC882" s="50"/>
      <c r="AD882" s="50"/>
      <c r="AE882" s="50"/>
    </row>
    <row r="883" customFormat="false" ht="16.55" hidden="false" customHeight="true" outlineLevel="0" collapsed="false">
      <c r="A883" s="52" t="s">
        <v>3008</v>
      </c>
      <c r="B883" s="53" t="n">
        <f aca="false">COUNTIF(individuals!$AD:$AD,B$881)</f>
        <v>1</v>
      </c>
      <c r="C883" s="53" t="n">
        <f aca="false">COUNTIF(individuals!$AD:$AD,C$881)</f>
        <v>45</v>
      </c>
      <c r="D883" s="54" t="n">
        <f aca="false">SUM(B883:C883)</f>
        <v>46</v>
      </c>
      <c r="H883" s="50"/>
      <c r="I883" s="50"/>
      <c r="J883" s="50"/>
      <c r="K883" s="50"/>
      <c r="L883" s="50"/>
      <c r="M883" s="50"/>
      <c r="N883" s="50"/>
      <c r="O883" s="50"/>
      <c r="P883" s="50"/>
      <c r="Q883" s="50"/>
      <c r="R883" s="50"/>
      <c r="S883" s="50"/>
      <c r="T883" s="50"/>
      <c r="U883" s="50"/>
      <c r="V883" s="50"/>
      <c r="W883" s="50"/>
      <c r="X883" s="50"/>
      <c r="Y883" s="50"/>
      <c r="Z883" s="50"/>
      <c r="AA883" s="50"/>
      <c r="AB883" s="50"/>
      <c r="AC883" s="50"/>
      <c r="AD883" s="50"/>
      <c r="AE883" s="50"/>
    </row>
    <row r="884" customFormat="false" ht="16.55" hidden="false" customHeight="true" outlineLevel="0" collapsed="false">
      <c r="A884" s="52" t="s">
        <v>2995</v>
      </c>
      <c r="B884" s="54" t="n">
        <f aca="false">SUM(B882:B883)</f>
        <v>20</v>
      </c>
      <c r="C884" s="54" t="n">
        <f aca="false">SUM(C882:C883)</f>
        <v>351</v>
      </c>
      <c r="D884" s="54" t="n">
        <f aca="false">SUM(B884:C884)</f>
        <v>371</v>
      </c>
      <c r="H884" s="50"/>
      <c r="I884" s="50"/>
      <c r="J884" s="50"/>
      <c r="K884" s="50"/>
      <c r="L884" s="50"/>
      <c r="M884" s="50"/>
      <c r="N884" s="50"/>
      <c r="O884" s="50"/>
      <c r="P884" s="50"/>
      <c r="Q884" s="50"/>
      <c r="R884" s="50"/>
      <c r="S884" s="50"/>
      <c r="T884" s="50"/>
      <c r="U884" s="50"/>
      <c r="V884" s="50"/>
      <c r="W884" s="50"/>
      <c r="X884" s="50"/>
      <c r="Y884" s="50"/>
      <c r="Z884" s="50"/>
      <c r="AA884" s="50"/>
      <c r="AB884" s="50"/>
      <c r="AC884" s="50"/>
      <c r="AD884" s="50"/>
      <c r="AE884" s="50"/>
    </row>
    <row r="885" customFormat="false" ht="16.55" hidden="false" customHeight="true" outlineLevel="0" collapsed="false">
      <c r="A885" s="50"/>
      <c r="B885" s="50"/>
      <c r="H885" s="50"/>
      <c r="I885" s="50"/>
      <c r="J885" s="50"/>
      <c r="K885" s="50"/>
      <c r="L885" s="50"/>
      <c r="M885" s="50"/>
      <c r="N885" s="50"/>
      <c r="O885" s="50"/>
      <c r="P885" s="50"/>
      <c r="Q885" s="50"/>
      <c r="R885" s="50"/>
      <c r="S885" s="50"/>
      <c r="T885" s="50"/>
      <c r="U885" s="50"/>
      <c r="V885" s="50"/>
      <c r="W885" s="50"/>
      <c r="X885" s="50"/>
      <c r="Y885" s="50"/>
      <c r="Z885" s="50"/>
      <c r="AA885" s="50"/>
      <c r="AB885" s="50"/>
      <c r="AC885" s="50"/>
      <c r="AD885" s="50"/>
      <c r="AE885" s="50"/>
    </row>
    <row r="886" customFormat="false" ht="16.55" hidden="false" customHeight="true" outlineLevel="0" collapsed="false">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c r="AA886" s="50"/>
      <c r="AB886" s="50"/>
      <c r="AC886" s="50"/>
      <c r="AD886" s="50"/>
      <c r="AE886" s="50"/>
    </row>
    <row r="887" customFormat="false" ht="16.55" hidden="false" customHeight="true" outlineLevel="0" collapsed="false">
      <c r="A887" s="59" t="s">
        <v>2993</v>
      </c>
      <c r="B887" s="59"/>
      <c r="C887" s="59"/>
      <c r="D887" s="59"/>
      <c r="E887" s="59"/>
      <c r="F887" s="59"/>
      <c r="G887" s="59"/>
      <c r="H887" s="68"/>
      <c r="I887" s="68"/>
      <c r="J887" s="68"/>
      <c r="K887" s="68"/>
      <c r="L887" s="68"/>
      <c r="M887" s="50"/>
      <c r="N887" s="50"/>
      <c r="O887" s="50"/>
      <c r="P887" s="50"/>
      <c r="Q887" s="50"/>
      <c r="R887" s="50"/>
      <c r="S887" s="50"/>
      <c r="T887" s="50"/>
      <c r="U887" s="50"/>
      <c r="V887" s="50"/>
      <c r="W887" s="50"/>
      <c r="X887" s="50"/>
      <c r="Y887" s="50"/>
      <c r="Z887" s="50"/>
      <c r="AA887" s="50"/>
      <c r="AB887" s="50"/>
      <c r="AC887" s="50"/>
      <c r="AD887" s="50"/>
      <c r="AE887" s="50"/>
    </row>
    <row r="888" customFormat="false" ht="16.55" hidden="false" customHeight="true" outlineLevel="0" collapsed="false">
      <c r="A888" s="60" t="s">
        <v>3060</v>
      </c>
      <c r="B888" s="60"/>
      <c r="C888" s="60"/>
      <c r="D888" s="60"/>
      <c r="E888" s="60"/>
      <c r="F888" s="60"/>
      <c r="G888" s="60"/>
      <c r="H888" s="50"/>
      <c r="I888" s="50"/>
      <c r="J888" s="50"/>
      <c r="K888" s="50"/>
      <c r="L888" s="50"/>
      <c r="M888" s="50"/>
      <c r="N888" s="50"/>
      <c r="O888" s="50"/>
      <c r="P888" s="50"/>
      <c r="Q888" s="50"/>
      <c r="R888" s="50"/>
      <c r="S888" s="50"/>
      <c r="T888" s="50"/>
      <c r="U888" s="50"/>
      <c r="V888" s="50"/>
      <c r="W888" s="50"/>
      <c r="X888" s="50"/>
      <c r="Y888" s="50"/>
      <c r="Z888" s="50"/>
      <c r="AA888" s="50"/>
      <c r="AB888" s="50"/>
      <c r="AC888" s="50"/>
      <c r="AD888" s="50"/>
      <c r="AE888" s="50"/>
    </row>
    <row r="889" customFormat="false" ht="16.55" hidden="false" customHeight="true" outlineLevel="0" collapsed="false">
      <c r="A889" s="65"/>
      <c r="B889" s="61" t="s">
        <v>70</v>
      </c>
      <c r="C889" s="61" t="s">
        <v>73</v>
      </c>
      <c r="D889" s="61" t="s">
        <v>1199</v>
      </c>
      <c r="E889" s="61" t="s">
        <v>186</v>
      </c>
      <c r="F889" s="61" t="s">
        <v>116</v>
      </c>
      <c r="G889" s="61" t="s">
        <v>2995</v>
      </c>
      <c r="H889" s="50"/>
      <c r="I889" s="50"/>
      <c r="J889" s="50"/>
      <c r="K889" s="50"/>
      <c r="L889" s="50"/>
      <c r="M889" s="50"/>
      <c r="N889" s="50"/>
      <c r="O889" s="50"/>
      <c r="P889" s="50"/>
      <c r="Q889" s="50"/>
      <c r="R889" s="50"/>
      <c r="S889" s="50"/>
      <c r="T889" s="50"/>
      <c r="U889" s="50"/>
      <c r="V889" s="50"/>
      <c r="W889" s="50"/>
      <c r="X889" s="50"/>
      <c r="Y889" s="50"/>
      <c r="Z889" s="50"/>
      <c r="AA889" s="50"/>
      <c r="AB889" s="50"/>
      <c r="AC889" s="50"/>
      <c r="AD889" s="50"/>
      <c r="AE889" s="50"/>
    </row>
    <row r="890" customFormat="false" ht="16.55" hidden="false" customHeight="true" outlineLevel="0" collapsed="false">
      <c r="A890" s="61" t="s">
        <v>120</v>
      </c>
      <c r="B890" s="63" t="n">
        <f aca="false">COUNTIFS(individuals!$P:$P,B$889,individuals!$W:$W,$A890)+COUNTIFS(individuals!$P:$P,B$889,individuals!$AH:$AH,$A890)</f>
        <v>78</v>
      </c>
      <c r="C890" s="63" t="n">
        <f aca="false">COUNTIFS(individuals!$P:$P,C$889,individuals!$W:$W,$A890)+COUNTIFS(individuals!$P:$P,C$889,individuals!$AH:$AH,$A890)</f>
        <v>6</v>
      </c>
      <c r="D890" s="63" t="n">
        <f aca="false">COUNTIFS(individuals!$P:$P,D$889,individuals!$W:$W,$A890)+COUNTIFS(individuals!$P:$P,D$889,individuals!$AH:$AH,$A890)</f>
        <v>5</v>
      </c>
      <c r="E890" s="63" t="n">
        <f aca="false">COUNTIFS(individuals!$P:$P,E$889,individuals!$W:$W,$A890)+COUNTIFS(individuals!$P:$P,E$889,individuals!$AH:$AH,$A890)</f>
        <v>9</v>
      </c>
      <c r="F890" s="63" t="n">
        <f aca="false">COUNTIFS(individuals!$P:$P,F$889,individuals!$W:$W,$A890)+COUNTIFS(individuals!$P:$P,F$889,individuals!$AH:$AH,$A890)</f>
        <v>3</v>
      </c>
      <c r="G890" s="64" t="n">
        <f aca="false">SUM(B890:F890)</f>
        <v>101</v>
      </c>
      <c r="J890" s="50"/>
      <c r="K890" s="50"/>
      <c r="L890" s="50"/>
      <c r="M890" s="50"/>
      <c r="N890" s="50"/>
      <c r="O890" s="50"/>
      <c r="P890" s="50"/>
      <c r="Q890" s="50"/>
      <c r="R890" s="50"/>
      <c r="S890" s="50"/>
      <c r="T890" s="50"/>
      <c r="U890" s="50"/>
      <c r="V890" s="50"/>
      <c r="W890" s="50"/>
      <c r="X890" s="50"/>
      <c r="Y890" s="50"/>
      <c r="Z890" s="50"/>
      <c r="AA890" s="50"/>
      <c r="AB890" s="50"/>
      <c r="AC890" s="50"/>
      <c r="AD890" s="50"/>
      <c r="AE890" s="50"/>
    </row>
    <row r="891" customFormat="false" ht="16.55" hidden="false" customHeight="true" outlineLevel="0" collapsed="false">
      <c r="A891" s="61" t="s">
        <v>136</v>
      </c>
      <c r="B891" s="63" t="n">
        <f aca="false">COUNTIFS(individuals!$P:$P,B$889,individuals!$W:$W,$A891)+COUNTIFS(individuals!$P:$P,B$889,individuals!$AH:$AH,$A891)</f>
        <v>76</v>
      </c>
      <c r="C891" s="63" t="n">
        <f aca="false">COUNTIFS(individuals!$P:$P,C$889,individuals!$W:$W,$A891)+COUNTIFS(individuals!$P:$P,C$889,individuals!$AH:$AH,$A891)</f>
        <v>0</v>
      </c>
      <c r="D891" s="63" t="n">
        <f aca="false">COUNTIFS(individuals!$P:$P,D$889,individuals!$W:$W,$A891)+COUNTIFS(individuals!$P:$P,D$889,individuals!$AH:$AH,$A891)</f>
        <v>1</v>
      </c>
      <c r="E891" s="63" t="n">
        <f aca="false">COUNTIFS(individuals!$P:$P,E$889,individuals!$W:$W,$A891)+COUNTIFS(individuals!$P:$P,E$889,individuals!$AH:$AH,$A891)</f>
        <v>12</v>
      </c>
      <c r="F891" s="63" t="n">
        <f aca="false">COUNTIFS(individuals!$P:$P,F$889,individuals!$W:$W,$A891)+COUNTIFS(individuals!$P:$P,F$889,individuals!$AH:$AH,$A891)</f>
        <v>3</v>
      </c>
      <c r="G891" s="64" t="n">
        <f aca="false">SUM(B891:F891)</f>
        <v>92</v>
      </c>
      <c r="J891" s="50"/>
      <c r="K891" s="50"/>
      <c r="L891" s="50"/>
      <c r="M891" s="50"/>
      <c r="N891" s="50"/>
      <c r="O891" s="50"/>
      <c r="P891" s="50"/>
      <c r="Q891" s="50"/>
      <c r="R891" s="50"/>
      <c r="S891" s="50"/>
      <c r="T891" s="50"/>
      <c r="U891" s="50"/>
      <c r="V891" s="50"/>
      <c r="W891" s="50"/>
      <c r="X891" s="50"/>
      <c r="Y891" s="50"/>
      <c r="Z891" s="50"/>
      <c r="AA891" s="50"/>
      <c r="AB891" s="50"/>
      <c r="AC891" s="50"/>
      <c r="AD891" s="50"/>
      <c r="AE891" s="50"/>
    </row>
    <row r="892" customFormat="false" ht="16.55" hidden="false" customHeight="true" outlineLevel="0" collapsed="false">
      <c r="A892" s="61" t="s">
        <v>744</v>
      </c>
      <c r="B892" s="63" t="n">
        <f aca="false">COUNTIFS(individuals!$P:$P,B$889,individuals!$W:$W,$A892)+COUNTIFS(individuals!$P:$P,B$889,individuals!$AH:$AH,$A892)</f>
        <v>8</v>
      </c>
      <c r="C892" s="63" t="n">
        <f aca="false">COUNTIFS(individuals!$P:$P,C$889,individuals!$W:$W,$A892)+COUNTIFS(individuals!$P:$P,C$889,individuals!$AH:$AH,$A892)</f>
        <v>0</v>
      </c>
      <c r="D892" s="63" t="n">
        <f aca="false">COUNTIFS(individuals!$P:$P,D$889,individuals!$W:$W,$A892)+COUNTIFS(individuals!$P:$P,D$889,individuals!$AH:$AH,$A892)</f>
        <v>1</v>
      </c>
      <c r="E892" s="63" t="n">
        <f aca="false">COUNTIFS(individuals!$P:$P,E$889,individuals!$W:$W,$A892)+COUNTIFS(individuals!$P:$P,E$889,individuals!$AH:$AH,$A892)</f>
        <v>1</v>
      </c>
      <c r="F892" s="63" t="n">
        <f aca="false">COUNTIFS(individuals!$P:$P,F$889,individuals!$W:$W,$A892)+COUNTIFS(individuals!$P:$P,F$889,individuals!$AH:$AH,$A892)</f>
        <v>0</v>
      </c>
      <c r="G892" s="64" t="n">
        <f aca="false">SUM(B892:F892)</f>
        <v>10</v>
      </c>
      <c r="J892" s="50"/>
      <c r="K892" s="50"/>
      <c r="L892" s="50"/>
      <c r="M892" s="50"/>
      <c r="N892" s="50"/>
      <c r="O892" s="50"/>
      <c r="P892" s="50"/>
      <c r="Q892" s="50"/>
      <c r="R892" s="50"/>
      <c r="S892" s="50"/>
      <c r="T892" s="50"/>
      <c r="U892" s="50"/>
      <c r="V892" s="50"/>
      <c r="W892" s="50"/>
      <c r="X892" s="50"/>
      <c r="Y892" s="50"/>
      <c r="Z892" s="50"/>
      <c r="AA892" s="50"/>
      <c r="AB892" s="50"/>
      <c r="AC892" s="50"/>
      <c r="AD892" s="50"/>
      <c r="AE892" s="50"/>
    </row>
    <row r="893" customFormat="false" ht="16.55" hidden="false" customHeight="true" outlineLevel="0" collapsed="false">
      <c r="A893" s="61" t="s">
        <v>713</v>
      </c>
      <c r="B893" s="63" t="n">
        <f aca="false">COUNTIFS(individuals!$P:$P,B$889,individuals!$W:$W,$A893)+COUNTIFS(individuals!$P:$P,B$889,individuals!$AH:$AH,$A893)</f>
        <v>6</v>
      </c>
      <c r="C893" s="63" t="n">
        <f aca="false">COUNTIFS(individuals!$P:$P,C$889,individuals!$W:$W,$A893)+COUNTIFS(individuals!$P:$P,C$889,individuals!$AH:$AH,$A893)</f>
        <v>0</v>
      </c>
      <c r="D893" s="63" t="n">
        <f aca="false">COUNTIFS(individuals!$P:$P,D$889,individuals!$W:$W,$A893)+COUNTIFS(individuals!$P:$P,D$889,individuals!$AH:$AH,$A893)</f>
        <v>0</v>
      </c>
      <c r="E893" s="63" t="n">
        <f aca="false">COUNTIFS(individuals!$P:$P,E$889,individuals!$W:$W,$A893)+COUNTIFS(individuals!$P:$P,E$889,individuals!$AH:$AH,$A893)</f>
        <v>1</v>
      </c>
      <c r="F893" s="63" t="n">
        <f aca="false">COUNTIFS(individuals!$P:$P,F$889,individuals!$W:$W,$A893)+COUNTIFS(individuals!$P:$P,F$889,individuals!$AH:$AH,$A893)</f>
        <v>0</v>
      </c>
      <c r="G893" s="64" t="n">
        <f aca="false">SUM(B893:F893)</f>
        <v>7</v>
      </c>
      <c r="J893" s="50"/>
      <c r="K893" s="50"/>
      <c r="L893" s="50"/>
      <c r="M893" s="50"/>
      <c r="N893" s="50"/>
      <c r="O893" s="50"/>
      <c r="P893" s="50"/>
      <c r="Q893" s="50"/>
      <c r="R893" s="50"/>
      <c r="S893" s="50"/>
      <c r="T893" s="50"/>
      <c r="U893" s="50"/>
      <c r="V893" s="50"/>
      <c r="W893" s="50"/>
      <c r="X893" s="50"/>
      <c r="Y893" s="50"/>
      <c r="Z893" s="50"/>
      <c r="AA893" s="50"/>
      <c r="AB893" s="50"/>
      <c r="AC893" s="50"/>
      <c r="AD893" s="50"/>
      <c r="AE893" s="50"/>
    </row>
    <row r="894" customFormat="false" ht="16.55" hidden="false" customHeight="true" outlineLevel="0" collapsed="false">
      <c r="A894" s="61" t="s">
        <v>315</v>
      </c>
      <c r="B894" s="63" t="n">
        <f aca="false">COUNTIFS(individuals!$P:$P,B$889,individuals!$W:$W,$A894)+COUNTIFS(individuals!$P:$P,B$889,individuals!$AH:$AH,$A894)</f>
        <v>7</v>
      </c>
      <c r="C894" s="63" t="n">
        <f aca="false">COUNTIFS(individuals!$P:$P,C$889,individuals!$W:$W,$A894)+COUNTIFS(individuals!$P:$P,C$889,individuals!$AH:$AH,$A894)</f>
        <v>1</v>
      </c>
      <c r="D894" s="63" t="n">
        <f aca="false">COUNTIFS(individuals!$P:$P,D$889,individuals!$W:$W,$A894)+COUNTIFS(individuals!$P:$P,D$889,individuals!$AH:$AH,$A894)</f>
        <v>0</v>
      </c>
      <c r="E894" s="63" t="n">
        <f aca="false">COUNTIFS(individuals!$P:$P,E$889,individuals!$W:$W,$A894)+COUNTIFS(individuals!$P:$P,E$889,individuals!$AH:$AH,$A894)</f>
        <v>0</v>
      </c>
      <c r="F894" s="63" t="n">
        <f aca="false">COUNTIFS(individuals!$P:$P,F$889,individuals!$W:$W,$A894)+COUNTIFS(individuals!$P:$P,F$889,individuals!$AH:$AH,$A894)</f>
        <v>0</v>
      </c>
      <c r="G894" s="64" t="n">
        <f aca="false">SUM(B894:F894)</f>
        <v>8</v>
      </c>
      <c r="J894" s="50"/>
      <c r="K894" s="50"/>
      <c r="L894" s="50"/>
      <c r="M894" s="50"/>
      <c r="N894" s="50"/>
      <c r="O894" s="50"/>
      <c r="P894" s="50"/>
      <c r="Q894" s="50"/>
      <c r="R894" s="50"/>
      <c r="S894" s="50"/>
      <c r="T894" s="50"/>
      <c r="U894" s="50"/>
      <c r="V894" s="50"/>
      <c r="W894" s="50"/>
      <c r="X894" s="50"/>
      <c r="Y894" s="50"/>
      <c r="Z894" s="50"/>
      <c r="AA894" s="50"/>
      <c r="AB894" s="50"/>
      <c r="AC894" s="50"/>
      <c r="AD894" s="50"/>
      <c r="AE894" s="50"/>
    </row>
    <row r="895" customFormat="false" ht="16.55" hidden="false" customHeight="true" outlineLevel="0" collapsed="false">
      <c r="A895" s="61" t="s">
        <v>75</v>
      </c>
      <c r="B895" s="63" t="n">
        <f aca="false">COUNTIFS(individuals!$P:$P,B$889,individuals!$W:$W,$A895)+COUNTIFS(individuals!$P:$P,B$889,individuals!$AH:$AH,$A895)</f>
        <v>149</v>
      </c>
      <c r="C895" s="63" t="n">
        <f aca="false">COUNTIFS(individuals!$P:$P,C$889,individuals!$W:$W,$A895)+COUNTIFS(individuals!$P:$P,C$889,individuals!$AH:$AH,$A895)</f>
        <v>0</v>
      </c>
      <c r="D895" s="63" t="n">
        <f aca="false">COUNTIFS(individuals!$P:$P,D$889,individuals!$W:$W,$A895)+COUNTIFS(individuals!$P:$P,D$889,individuals!$AH:$AH,$A895)</f>
        <v>1</v>
      </c>
      <c r="E895" s="63" t="n">
        <f aca="false">COUNTIFS(individuals!$P:$P,E$889,individuals!$W:$W,$A895)+COUNTIFS(individuals!$P:$P,E$889,individuals!$AH:$AH,$A895)</f>
        <v>3</v>
      </c>
      <c r="F895" s="63" t="n">
        <f aca="false">COUNTIFS(individuals!$P:$P,F$889,individuals!$W:$W,$A895)+COUNTIFS(individuals!$P:$P,F$889,individuals!$AH:$AH,$A895)</f>
        <v>0</v>
      </c>
      <c r="G895" s="64" t="n">
        <f aca="false">SUM(B895:F895)</f>
        <v>153</v>
      </c>
      <c r="J895" s="50"/>
      <c r="K895" s="50"/>
      <c r="L895" s="50"/>
      <c r="M895" s="50"/>
      <c r="N895" s="50"/>
      <c r="O895" s="50"/>
      <c r="P895" s="50"/>
      <c r="Q895" s="50"/>
      <c r="R895" s="50"/>
      <c r="S895" s="50"/>
      <c r="T895" s="50"/>
      <c r="U895" s="50"/>
      <c r="V895" s="50"/>
      <c r="W895" s="50"/>
      <c r="X895" s="50"/>
      <c r="Y895" s="50"/>
      <c r="Z895" s="50"/>
      <c r="AA895" s="50"/>
      <c r="AB895" s="50"/>
      <c r="AC895" s="50"/>
      <c r="AD895" s="50"/>
      <c r="AE895" s="50"/>
    </row>
    <row r="896" customFormat="false" ht="16.55" hidden="false" customHeight="true" outlineLevel="0" collapsed="false">
      <c r="A896" s="61" t="s">
        <v>2995</v>
      </c>
      <c r="B896" s="64" t="n">
        <f aca="false">SUM(B890:B895)</f>
        <v>324</v>
      </c>
      <c r="C896" s="64" t="n">
        <f aca="false">SUM(C890:C895)</f>
        <v>7</v>
      </c>
      <c r="D896" s="64" t="n">
        <f aca="false">SUM(D890:D895)</f>
        <v>8</v>
      </c>
      <c r="E896" s="64" t="n">
        <f aca="false">SUM(E890:E895)</f>
        <v>26</v>
      </c>
      <c r="F896" s="64" t="n">
        <f aca="false">SUM(F890:F895)</f>
        <v>6</v>
      </c>
      <c r="G896" s="64" t="n">
        <f aca="false">SUM(B896:F896)</f>
        <v>371</v>
      </c>
      <c r="J896" s="50"/>
      <c r="K896" s="50"/>
      <c r="L896" s="50"/>
      <c r="M896" s="50"/>
      <c r="N896" s="50"/>
      <c r="O896" s="50"/>
      <c r="P896" s="50"/>
      <c r="Q896" s="50"/>
      <c r="R896" s="50"/>
      <c r="S896" s="50"/>
      <c r="T896" s="50"/>
      <c r="U896" s="50"/>
      <c r="V896" s="50"/>
      <c r="W896" s="50"/>
      <c r="X896" s="50"/>
      <c r="Y896" s="50"/>
      <c r="Z896" s="50"/>
      <c r="AA896" s="50"/>
      <c r="AB896" s="50"/>
      <c r="AC896" s="50"/>
      <c r="AD896" s="50"/>
      <c r="AE896" s="50"/>
    </row>
    <row r="897" customFormat="false" ht="16.55" hidden="false" customHeight="true" outlineLevel="0" collapsed="false">
      <c r="A897" s="50"/>
      <c r="J897" s="50"/>
      <c r="K897" s="50"/>
      <c r="L897" s="50"/>
      <c r="M897" s="50"/>
      <c r="N897" s="50"/>
      <c r="O897" s="50"/>
      <c r="P897" s="50"/>
      <c r="Q897" s="50"/>
      <c r="R897" s="50"/>
      <c r="S897" s="50"/>
      <c r="T897" s="50"/>
      <c r="U897" s="50"/>
      <c r="V897" s="50"/>
      <c r="W897" s="50"/>
      <c r="X897" s="50"/>
      <c r="Y897" s="50"/>
      <c r="Z897" s="50"/>
      <c r="AA897" s="50"/>
      <c r="AB897" s="50"/>
      <c r="AC897" s="50"/>
      <c r="AD897" s="50"/>
      <c r="AE897" s="50"/>
    </row>
    <row r="898" customFormat="false" ht="16.55" hidden="false" customHeight="true" outlineLevel="0" collapsed="false">
      <c r="A898" s="50"/>
      <c r="B898" s="50"/>
      <c r="J898" s="50"/>
      <c r="K898" s="50"/>
      <c r="L898" s="50"/>
      <c r="M898" s="50"/>
      <c r="N898" s="50"/>
      <c r="O898" s="50"/>
      <c r="P898" s="50"/>
      <c r="Q898" s="50"/>
      <c r="R898" s="50"/>
      <c r="S898" s="50"/>
      <c r="T898" s="50"/>
      <c r="U898" s="50"/>
      <c r="V898" s="50"/>
      <c r="W898" s="50"/>
      <c r="X898" s="50"/>
      <c r="Y898" s="50"/>
      <c r="Z898" s="50"/>
      <c r="AA898" s="50"/>
      <c r="AB898" s="50"/>
      <c r="AC898" s="50"/>
      <c r="AD898" s="50"/>
      <c r="AE898" s="50"/>
    </row>
    <row r="899" customFormat="false" ht="16.55" hidden="false" customHeight="true" outlineLevel="0" collapsed="false">
      <c r="A899" s="59" t="s">
        <v>2993</v>
      </c>
      <c r="B899" s="59"/>
      <c r="C899" s="59"/>
      <c r="D899" s="59"/>
      <c r="E899" s="59"/>
      <c r="F899" s="68"/>
      <c r="G899" s="68"/>
      <c r="H899" s="68"/>
      <c r="I899" s="68"/>
      <c r="J899" s="68"/>
      <c r="K899" s="68"/>
      <c r="L899" s="68"/>
      <c r="M899" s="50"/>
      <c r="N899" s="50"/>
      <c r="O899" s="50"/>
      <c r="P899" s="50"/>
      <c r="Q899" s="50"/>
      <c r="R899" s="50"/>
      <c r="S899" s="50"/>
      <c r="T899" s="50"/>
      <c r="U899" s="50"/>
      <c r="V899" s="50"/>
      <c r="W899" s="50"/>
      <c r="X899" s="50"/>
      <c r="Y899" s="50"/>
      <c r="Z899" s="50"/>
      <c r="AA899" s="50"/>
      <c r="AB899" s="50"/>
      <c r="AC899" s="50"/>
      <c r="AD899" s="50"/>
      <c r="AE899" s="50"/>
    </row>
    <row r="900" customFormat="false" ht="16.55" hidden="false" customHeight="true" outlineLevel="0" collapsed="false">
      <c r="A900" s="60" t="s">
        <v>3061</v>
      </c>
      <c r="B900" s="60"/>
      <c r="C900" s="60"/>
      <c r="D900" s="60"/>
      <c r="E900" s="60"/>
      <c r="F900" s="50"/>
      <c r="G900" s="50"/>
      <c r="I900" s="50"/>
      <c r="J900" s="50"/>
      <c r="K900" s="50"/>
      <c r="L900" s="50"/>
      <c r="M900" s="50"/>
      <c r="N900" s="50"/>
      <c r="O900" s="50"/>
      <c r="P900" s="50"/>
      <c r="Q900" s="50"/>
      <c r="R900" s="50"/>
      <c r="S900" s="50"/>
      <c r="T900" s="50"/>
      <c r="U900" s="50"/>
      <c r="V900" s="50"/>
      <c r="W900" s="50"/>
      <c r="X900" s="50"/>
      <c r="Y900" s="50"/>
      <c r="Z900" s="50"/>
      <c r="AA900" s="50"/>
      <c r="AB900" s="50"/>
      <c r="AC900" s="50"/>
      <c r="AD900" s="50"/>
      <c r="AE900" s="50"/>
    </row>
    <row r="901" customFormat="false" ht="16.55" hidden="false" customHeight="true" outlineLevel="0" collapsed="false">
      <c r="A901" s="61" t="s">
        <v>3062</v>
      </c>
      <c r="B901" s="61" t="s">
        <v>70</v>
      </c>
      <c r="C901" s="61" t="s">
        <v>1199</v>
      </c>
      <c r="D901" s="61" t="s">
        <v>186</v>
      </c>
      <c r="E901" s="61" t="s">
        <v>2995</v>
      </c>
      <c r="I901" s="50"/>
      <c r="M901" s="50"/>
      <c r="N901" s="50"/>
      <c r="O901" s="50"/>
      <c r="P901" s="50"/>
      <c r="Q901" s="50"/>
      <c r="R901" s="50"/>
      <c r="S901" s="50"/>
      <c r="T901" s="50"/>
      <c r="U901" s="50"/>
      <c r="V901" s="50"/>
      <c r="W901" s="50"/>
      <c r="X901" s="50"/>
      <c r="Y901" s="50"/>
      <c r="Z901" s="50"/>
      <c r="AA901" s="50"/>
      <c r="AB901" s="50"/>
      <c r="AC901" s="50"/>
      <c r="AD901" s="50"/>
      <c r="AE901" s="50"/>
    </row>
    <row r="902" customFormat="false" ht="16.55" hidden="false" customHeight="true" outlineLevel="0" collapsed="false">
      <c r="A902" s="61" t="s">
        <v>324</v>
      </c>
      <c r="B902" s="63" t="n">
        <f aca="false">COUNTIFS(individuals!$P:$P,B$901,individuals!$AM:$AM,$A902)</f>
        <v>2</v>
      </c>
      <c r="C902" s="63" t="n">
        <f aca="false">COUNTIFS(individuals!$P:$P,C$901,individuals!$AM:$AM,$A902)</f>
        <v>0</v>
      </c>
      <c r="D902" s="63" t="n">
        <f aca="false">COUNTIFS(individuals!$P:$P,D$901,individuals!$AM:$AM,$A902)</f>
        <v>0</v>
      </c>
      <c r="E902" s="64" t="n">
        <f aca="false">SUM(B902:D902)</f>
        <v>2</v>
      </c>
      <c r="I902" s="50"/>
      <c r="M902" s="50"/>
      <c r="N902" s="50"/>
      <c r="O902" s="50"/>
      <c r="P902" s="50"/>
      <c r="Q902" s="50"/>
      <c r="R902" s="50"/>
      <c r="S902" s="50"/>
      <c r="T902" s="50"/>
      <c r="U902" s="50"/>
      <c r="V902" s="50"/>
      <c r="W902" s="50"/>
      <c r="X902" s="50"/>
      <c r="Y902" s="50"/>
      <c r="Z902" s="50"/>
      <c r="AA902" s="50"/>
      <c r="AB902" s="50"/>
      <c r="AC902" s="50"/>
      <c r="AD902" s="50"/>
      <c r="AE902" s="50"/>
    </row>
    <row r="903" customFormat="false" ht="16.55" hidden="false" customHeight="true" outlineLevel="0" collapsed="false">
      <c r="A903" s="61" t="s">
        <v>122</v>
      </c>
      <c r="B903" s="63" t="n">
        <f aca="false">COUNTIFS(individuals!$P:$P,B$901,individuals!$AM:$AM,$A903)</f>
        <v>2</v>
      </c>
      <c r="C903" s="63" t="n">
        <f aca="false">COUNTIFS(individuals!$P:$P,C$901,individuals!$AM:$AM,$A903)</f>
        <v>0</v>
      </c>
      <c r="D903" s="63" t="n">
        <f aca="false">COUNTIFS(individuals!$P:$P,D$901,individuals!$AM:$AM,$A903)</f>
        <v>0</v>
      </c>
      <c r="E903" s="64" t="n">
        <f aca="false">SUM(B903:D903)</f>
        <v>2</v>
      </c>
      <c r="I903" s="50"/>
      <c r="M903" s="50"/>
      <c r="N903" s="50"/>
      <c r="O903" s="50"/>
      <c r="P903" s="50"/>
      <c r="Q903" s="50"/>
      <c r="R903" s="50"/>
      <c r="S903" s="50"/>
      <c r="T903" s="50"/>
      <c r="U903" s="50"/>
      <c r="V903" s="50"/>
      <c r="W903" s="50"/>
      <c r="X903" s="50"/>
      <c r="Y903" s="50"/>
      <c r="Z903" s="50"/>
      <c r="AA903" s="50"/>
      <c r="AB903" s="50"/>
      <c r="AC903" s="50"/>
      <c r="AD903" s="50"/>
      <c r="AE903" s="50"/>
    </row>
    <row r="904" customFormat="false" ht="16.55" hidden="false" customHeight="true" outlineLevel="0" collapsed="false">
      <c r="A904" s="61" t="s">
        <v>78</v>
      </c>
      <c r="B904" s="63" t="n">
        <f aca="false">COUNTIFS(individuals!$P:$P,B$901,individuals!$AM:$AM,$A904)</f>
        <v>12</v>
      </c>
      <c r="C904" s="63" t="n">
        <f aca="false">COUNTIFS(individuals!$P:$P,C$901,individuals!$AM:$AM,$A904)</f>
        <v>0</v>
      </c>
      <c r="D904" s="63" t="n">
        <f aca="false">COUNTIFS(individuals!$P:$P,D$901,individuals!$AM:$AM,$A904)</f>
        <v>0</v>
      </c>
      <c r="E904" s="64" t="n">
        <f aca="false">SUM(B904:D904)</f>
        <v>12</v>
      </c>
      <c r="I904" s="50"/>
      <c r="M904" s="50"/>
      <c r="N904" s="50"/>
      <c r="O904" s="50"/>
      <c r="P904" s="50"/>
      <c r="Q904" s="50"/>
      <c r="R904" s="50"/>
      <c r="S904" s="50"/>
      <c r="T904" s="50"/>
      <c r="U904" s="50"/>
      <c r="V904" s="50"/>
      <c r="W904" s="50"/>
      <c r="X904" s="50"/>
      <c r="Y904" s="50"/>
      <c r="Z904" s="50"/>
      <c r="AA904" s="50"/>
      <c r="AB904" s="50"/>
      <c r="AC904" s="50"/>
      <c r="AD904" s="50"/>
      <c r="AE904" s="50"/>
    </row>
    <row r="905" customFormat="false" ht="16.55" hidden="false" customHeight="true" outlineLevel="0" collapsed="false">
      <c r="A905" s="61" t="s">
        <v>436</v>
      </c>
      <c r="B905" s="63" t="n">
        <f aca="false">COUNTIFS(individuals!$P:$P,B$901,individuals!$AM:$AM,$A905)</f>
        <v>5</v>
      </c>
      <c r="C905" s="63" t="n">
        <f aca="false">COUNTIFS(individuals!$P:$P,C$901,individuals!$AM:$AM,$A905)</f>
        <v>1</v>
      </c>
      <c r="D905" s="63" t="n">
        <f aca="false">COUNTIFS(individuals!$P:$P,D$901,individuals!$AM:$AM,$A905)</f>
        <v>0</v>
      </c>
      <c r="E905" s="64" t="n">
        <f aca="false">SUM(B905:D905)</f>
        <v>6</v>
      </c>
      <c r="I905" s="50"/>
      <c r="M905" s="50"/>
      <c r="N905" s="50"/>
      <c r="O905" s="50"/>
      <c r="P905" s="50"/>
      <c r="Q905" s="50"/>
      <c r="R905" s="50"/>
      <c r="S905" s="50"/>
      <c r="T905" s="50"/>
      <c r="U905" s="50"/>
      <c r="V905" s="50"/>
      <c r="W905" s="50"/>
      <c r="X905" s="50"/>
      <c r="Y905" s="50"/>
      <c r="Z905" s="50"/>
      <c r="AA905" s="50"/>
      <c r="AB905" s="50"/>
      <c r="AC905" s="50"/>
      <c r="AD905" s="50"/>
      <c r="AE905" s="50"/>
    </row>
    <row r="906" customFormat="false" ht="16.55" hidden="false" customHeight="true" outlineLevel="0" collapsed="false">
      <c r="A906" s="61" t="s">
        <v>148</v>
      </c>
      <c r="B906" s="63" t="n">
        <f aca="false">COUNTIFS(individuals!$P:$P,B$901,individuals!$AM:$AM,$A906)</f>
        <v>1</v>
      </c>
      <c r="C906" s="63" t="n">
        <f aca="false">COUNTIFS(individuals!$P:$P,C$901,individuals!$AM:$AM,$A906)</f>
        <v>0</v>
      </c>
      <c r="D906" s="63" t="n">
        <f aca="false">COUNTIFS(individuals!$P:$P,D$901,individuals!$AM:$AM,$A906)</f>
        <v>0</v>
      </c>
      <c r="E906" s="64" t="n">
        <f aca="false">SUM(B906:D906)</f>
        <v>1</v>
      </c>
      <c r="I906" s="50"/>
      <c r="M906" s="50"/>
      <c r="N906" s="50"/>
      <c r="O906" s="50"/>
      <c r="P906" s="50"/>
      <c r="Q906" s="50"/>
      <c r="R906" s="50"/>
      <c r="S906" s="50"/>
      <c r="T906" s="50"/>
      <c r="U906" s="50"/>
      <c r="V906" s="50"/>
      <c r="W906" s="50"/>
      <c r="X906" s="50"/>
      <c r="Y906" s="50"/>
      <c r="Z906" s="50"/>
      <c r="AA906" s="50"/>
      <c r="AB906" s="50"/>
      <c r="AC906" s="50"/>
      <c r="AD906" s="50"/>
      <c r="AE906" s="50"/>
    </row>
    <row r="907" customFormat="false" ht="16.55" hidden="false" customHeight="true" outlineLevel="0" collapsed="false">
      <c r="A907" s="61" t="s">
        <v>213</v>
      </c>
      <c r="B907" s="63" t="n">
        <f aca="false">COUNTIFS(individuals!$P:$P,B$901,individuals!$AM:$AM,$A907)</f>
        <v>1</v>
      </c>
      <c r="C907" s="63" t="n">
        <f aca="false">COUNTIFS(individuals!$P:$P,C$901,individuals!$AM:$AM,$A907)</f>
        <v>0</v>
      </c>
      <c r="D907" s="63" t="n">
        <f aca="false">COUNTIFS(individuals!$P:$P,D$901,individuals!$AM:$AM,$A907)</f>
        <v>1</v>
      </c>
      <c r="E907" s="64" t="n">
        <f aca="false">SUM(B907:D907)</f>
        <v>2</v>
      </c>
      <c r="I907" s="50"/>
      <c r="M907" s="50"/>
      <c r="N907" s="50"/>
      <c r="O907" s="50"/>
      <c r="P907" s="50"/>
      <c r="Q907" s="50"/>
      <c r="R907" s="50"/>
      <c r="S907" s="50"/>
      <c r="T907" s="50"/>
      <c r="U907" s="50"/>
      <c r="V907" s="50"/>
      <c r="W907" s="50"/>
      <c r="X907" s="50"/>
      <c r="Y907" s="50"/>
      <c r="Z907" s="50"/>
      <c r="AA907" s="50"/>
      <c r="AB907" s="50"/>
      <c r="AC907" s="50"/>
      <c r="AD907" s="50"/>
      <c r="AE907" s="50"/>
    </row>
    <row r="908" customFormat="false" ht="16.55" hidden="false" customHeight="true" outlineLevel="0" collapsed="false">
      <c r="A908" s="61" t="s">
        <v>362</v>
      </c>
      <c r="B908" s="63" t="n">
        <f aca="false">COUNTIFS(individuals!$P:$P,B$901,individuals!$AM:$AM,$A908)</f>
        <v>1</v>
      </c>
      <c r="C908" s="63" t="n">
        <f aca="false">COUNTIFS(individuals!$P:$P,C$901,individuals!$AM:$AM,$A908)</f>
        <v>0</v>
      </c>
      <c r="D908" s="63" t="n">
        <f aca="false">COUNTIFS(individuals!$P:$P,D$901,individuals!$AM:$AM,$A908)</f>
        <v>0</v>
      </c>
      <c r="E908" s="64" t="n">
        <f aca="false">SUM(B908:D908)</f>
        <v>1</v>
      </c>
      <c r="I908" s="50"/>
      <c r="M908" s="50"/>
      <c r="N908" s="50"/>
      <c r="O908" s="50"/>
      <c r="P908" s="50"/>
      <c r="Q908" s="50"/>
      <c r="R908" s="50"/>
      <c r="S908" s="50"/>
      <c r="T908" s="50"/>
      <c r="U908" s="50"/>
      <c r="V908" s="50"/>
      <c r="W908" s="50"/>
      <c r="X908" s="50"/>
      <c r="Y908" s="50"/>
      <c r="Z908" s="50"/>
      <c r="AA908" s="50"/>
      <c r="AB908" s="50"/>
      <c r="AC908" s="50"/>
      <c r="AD908" s="50"/>
      <c r="AE908" s="50"/>
    </row>
    <row r="909" customFormat="false" ht="16.55" hidden="false" customHeight="true" outlineLevel="0" collapsed="false">
      <c r="A909" s="61" t="s">
        <v>868</v>
      </c>
      <c r="B909" s="63" t="n">
        <f aca="false">COUNTIFS(individuals!$P:$P,B$901,individuals!$AM:$AM,$A909)</f>
        <v>1</v>
      </c>
      <c r="C909" s="63" t="n">
        <f aca="false">COUNTIFS(individuals!$P:$P,C$901,individuals!$AM:$AM,$A909)</f>
        <v>0</v>
      </c>
      <c r="D909" s="63" t="n">
        <f aca="false">COUNTIFS(individuals!$P:$P,D$901,individuals!$AM:$AM,$A909)</f>
        <v>0</v>
      </c>
      <c r="E909" s="64" t="n">
        <f aca="false">SUM(B909:D909)</f>
        <v>1</v>
      </c>
      <c r="I909" s="50"/>
      <c r="M909" s="50"/>
      <c r="N909" s="50"/>
      <c r="O909" s="50"/>
      <c r="P909" s="50"/>
      <c r="Q909" s="50"/>
      <c r="R909" s="50"/>
      <c r="S909" s="50"/>
      <c r="T909" s="50"/>
      <c r="U909" s="50"/>
      <c r="V909" s="50"/>
      <c r="W909" s="50"/>
      <c r="X909" s="50"/>
      <c r="Y909" s="50"/>
      <c r="Z909" s="50"/>
      <c r="AA909" s="50"/>
      <c r="AB909" s="50"/>
      <c r="AC909" s="50"/>
      <c r="AD909" s="50"/>
      <c r="AE909" s="50"/>
    </row>
    <row r="910" customFormat="false" ht="16.55" hidden="false" customHeight="true" outlineLevel="0" collapsed="false">
      <c r="A910" s="61" t="s">
        <v>162</v>
      </c>
      <c r="B910" s="63" t="n">
        <f aca="false">COUNTIFS(individuals!$P:$P,B$901,individuals!$AM:$AM,$A910)</f>
        <v>19</v>
      </c>
      <c r="C910" s="63" t="n">
        <f aca="false">COUNTIFS(individuals!$P:$P,C$901,individuals!$AM:$AM,$A910)</f>
        <v>0</v>
      </c>
      <c r="D910" s="63" t="n">
        <f aca="false">COUNTIFS(individuals!$P:$P,D$901,individuals!$AM:$AM,$A910)</f>
        <v>0</v>
      </c>
      <c r="E910" s="64" t="n">
        <f aca="false">SUM(B910:D910)</f>
        <v>19</v>
      </c>
      <c r="I910" s="50"/>
      <c r="M910" s="50"/>
      <c r="N910" s="50"/>
      <c r="O910" s="50"/>
      <c r="P910" s="50"/>
      <c r="Q910" s="50"/>
      <c r="R910" s="50"/>
      <c r="S910" s="50"/>
      <c r="T910" s="50"/>
      <c r="U910" s="50"/>
      <c r="V910" s="50"/>
      <c r="W910" s="50"/>
      <c r="X910" s="50"/>
      <c r="Y910" s="50"/>
      <c r="Z910" s="50"/>
      <c r="AA910" s="50"/>
      <c r="AB910" s="50"/>
      <c r="AC910" s="50"/>
      <c r="AD910" s="50"/>
      <c r="AE910" s="50"/>
    </row>
    <row r="911" customFormat="false" ht="16.55" hidden="false" customHeight="true" outlineLevel="0" collapsed="false">
      <c r="A911" s="61" t="s">
        <v>2995</v>
      </c>
      <c r="B911" s="64" t="n">
        <f aca="false">SUM(B902:B910)</f>
        <v>44</v>
      </c>
      <c r="C911" s="64" t="n">
        <f aca="false">SUM(C902:C910)</f>
        <v>1</v>
      </c>
      <c r="D911" s="64" t="n">
        <f aca="false">SUM(D902:D910)</f>
        <v>1</v>
      </c>
      <c r="E911" s="64" t="n">
        <f aca="false">SUM(E902:E910)</f>
        <v>46</v>
      </c>
      <c r="I911" s="50"/>
      <c r="M911" s="50"/>
      <c r="N911" s="50"/>
      <c r="O911" s="50"/>
      <c r="P911" s="50"/>
      <c r="Q911" s="50"/>
      <c r="R911" s="50"/>
      <c r="S911" s="50"/>
      <c r="T911" s="50"/>
      <c r="U911" s="50"/>
      <c r="V911" s="50"/>
      <c r="W911" s="50"/>
      <c r="X911" s="50"/>
      <c r="Y911" s="50"/>
      <c r="Z911" s="50"/>
      <c r="AA911" s="50"/>
      <c r="AB911" s="50"/>
      <c r="AC911" s="50"/>
      <c r="AD911" s="50"/>
      <c r="AE911" s="50"/>
    </row>
    <row r="912" customFormat="false" ht="16.55" hidden="false" customHeight="true" outlineLevel="0" collapsed="false">
      <c r="I912" s="50"/>
      <c r="M912" s="50"/>
      <c r="N912" s="50"/>
      <c r="O912" s="50"/>
      <c r="P912" s="50"/>
      <c r="Q912" s="50"/>
      <c r="R912" s="50"/>
      <c r="S912" s="50"/>
      <c r="T912" s="50"/>
      <c r="U912" s="50"/>
      <c r="V912" s="50"/>
      <c r="W912" s="50"/>
      <c r="X912" s="50"/>
      <c r="Y912" s="50"/>
      <c r="Z912" s="50"/>
      <c r="AA912" s="50"/>
      <c r="AB912" s="50"/>
      <c r="AC912" s="50"/>
      <c r="AD912" s="50"/>
      <c r="AE912" s="50"/>
    </row>
    <row r="913" customFormat="false" ht="16.55" hidden="false" customHeight="true" outlineLevel="0" collapsed="false">
      <c r="A913" s="50"/>
      <c r="B913" s="50"/>
      <c r="C913" s="50"/>
      <c r="D913" s="50"/>
      <c r="E913" s="50"/>
      <c r="F913" s="50"/>
      <c r="G913" s="50"/>
      <c r="M913" s="50"/>
      <c r="N913" s="50"/>
      <c r="O913" s="50"/>
      <c r="P913" s="50"/>
      <c r="Q913" s="50"/>
      <c r="R913" s="50"/>
      <c r="S913" s="50"/>
      <c r="T913" s="50"/>
      <c r="U913" s="50"/>
      <c r="V913" s="50"/>
      <c r="W913" s="50"/>
      <c r="X913" s="50"/>
      <c r="Y913" s="50"/>
      <c r="Z913" s="50"/>
      <c r="AA913" s="50"/>
      <c r="AB913" s="50"/>
      <c r="AC913" s="50"/>
      <c r="AD913" s="50"/>
      <c r="AE913" s="50"/>
    </row>
    <row r="914" customFormat="false" ht="16.55" hidden="false" customHeight="true" outlineLevel="0" collapsed="false">
      <c r="A914" s="49" t="s">
        <v>2993</v>
      </c>
      <c r="B914" s="49"/>
      <c r="C914" s="49"/>
      <c r="D914" s="49"/>
      <c r="E914" s="49"/>
      <c r="F914" s="49"/>
      <c r="G914" s="49"/>
      <c r="H914" s="68"/>
      <c r="I914" s="68"/>
      <c r="J914" s="68"/>
      <c r="K914" s="68"/>
      <c r="L914" s="68"/>
      <c r="M914" s="50"/>
      <c r="N914" s="50"/>
      <c r="O914" s="50"/>
      <c r="P914" s="50"/>
      <c r="Q914" s="50"/>
      <c r="R914" s="50"/>
      <c r="S914" s="50"/>
      <c r="T914" s="50"/>
      <c r="U914" s="50"/>
      <c r="V914" s="50"/>
      <c r="W914" s="50"/>
      <c r="X914" s="50"/>
      <c r="Y914" s="50"/>
      <c r="Z914" s="50"/>
      <c r="AA914" s="50"/>
      <c r="AB914" s="50"/>
      <c r="AC914" s="50"/>
      <c r="AD914" s="50"/>
      <c r="AE914" s="50"/>
    </row>
    <row r="915" customFormat="false" ht="16.55" hidden="false" customHeight="true" outlineLevel="0" collapsed="false">
      <c r="A915" s="51" t="s">
        <v>3063</v>
      </c>
      <c r="B915" s="51"/>
      <c r="C915" s="51"/>
      <c r="D915" s="51"/>
      <c r="E915" s="51"/>
      <c r="F915" s="51"/>
      <c r="G915" s="51"/>
      <c r="H915" s="50"/>
      <c r="I915" s="50"/>
      <c r="J915" s="50"/>
      <c r="K915" s="50"/>
      <c r="L915" s="50"/>
      <c r="M915" s="50"/>
      <c r="N915" s="50"/>
      <c r="O915" s="50"/>
      <c r="P915" s="50"/>
      <c r="Q915" s="50"/>
      <c r="R915" s="50"/>
      <c r="S915" s="50"/>
      <c r="T915" s="50"/>
      <c r="U915" s="50"/>
      <c r="V915" s="50"/>
      <c r="W915" s="50"/>
      <c r="X915" s="50"/>
      <c r="Y915" s="50"/>
      <c r="Z915" s="50"/>
      <c r="AA915" s="50"/>
      <c r="AB915" s="50"/>
      <c r="AC915" s="50"/>
      <c r="AD915" s="50"/>
      <c r="AE915" s="50"/>
    </row>
    <row r="916" customFormat="false" ht="16.55" hidden="false" customHeight="true" outlineLevel="0" collapsed="false">
      <c r="A916" s="52" t="s">
        <v>41</v>
      </c>
      <c r="B916" s="52" t="s">
        <v>70</v>
      </c>
      <c r="C916" s="52" t="s">
        <v>73</v>
      </c>
      <c r="D916" s="52" t="s">
        <v>1199</v>
      </c>
      <c r="E916" s="52" t="s">
        <v>186</v>
      </c>
      <c r="F916" s="52" t="s">
        <v>116</v>
      </c>
      <c r="G916" s="52" t="s">
        <v>2995</v>
      </c>
      <c r="J916" s="50"/>
      <c r="K916" s="50"/>
      <c r="L916" s="50"/>
      <c r="M916" s="50"/>
      <c r="N916" s="50"/>
      <c r="O916" s="50"/>
      <c r="P916" s="50"/>
      <c r="Q916" s="50"/>
      <c r="R916" s="50"/>
      <c r="S916" s="50"/>
      <c r="T916" s="50"/>
      <c r="U916" s="50"/>
      <c r="V916" s="50"/>
      <c r="W916" s="50"/>
      <c r="X916" s="50"/>
      <c r="Y916" s="50"/>
      <c r="Z916" s="50"/>
      <c r="AA916" s="50"/>
      <c r="AB916" s="50"/>
      <c r="AC916" s="50"/>
      <c r="AD916" s="50"/>
      <c r="AE916" s="50"/>
    </row>
    <row r="917" customFormat="false" ht="16.55" hidden="false" customHeight="true" outlineLevel="0" collapsed="false">
      <c r="A917" s="52" t="s">
        <v>324</v>
      </c>
      <c r="B917" s="53" t="n">
        <f aca="false">COUNTIFS(individuals!$P:$P,B$916,individuals!$AB:$AB,$A917)</f>
        <v>18</v>
      </c>
      <c r="C917" s="53" t="n">
        <f aca="false">COUNTIFS(individuals!$P:$P,C$916,individuals!$AB:$AB,$A917)</f>
        <v>1</v>
      </c>
      <c r="D917" s="53" t="n">
        <f aca="false">COUNTIFS(individuals!$P:$P,D$916,individuals!$AB:$AB,$A917)</f>
        <v>0</v>
      </c>
      <c r="E917" s="53" t="n">
        <f aca="false">COUNTIFS(individuals!$P:$P,E$916,individuals!$AB:$AB,$A917)</f>
        <v>1</v>
      </c>
      <c r="F917" s="53" t="n">
        <f aca="false">COUNTIFS(individuals!$P:$P,F$916,individuals!$AB:$AB,$A917)</f>
        <v>0</v>
      </c>
      <c r="G917" s="54" t="n">
        <f aca="false">SUM(B917:F917)</f>
        <v>20</v>
      </c>
      <c r="J917" s="50"/>
      <c r="K917" s="50"/>
      <c r="L917" s="50"/>
      <c r="M917" s="50"/>
      <c r="N917" s="50"/>
      <c r="O917" s="50"/>
      <c r="P917" s="50"/>
      <c r="Q917" s="50"/>
      <c r="R917" s="50"/>
      <c r="S917" s="50"/>
      <c r="T917" s="50"/>
      <c r="U917" s="50"/>
      <c r="V917" s="50"/>
      <c r="W917" s="50"/>
      <c r="X917" s="50"/>
      <c r="Y917" s="50"/>
      <c r="Z917" s="50"/>
      <c r="AA917" s="50"/>
      <c r="AB917" s="50"/>
      <c r="AC917" s="50"/>
      <c r="AD917" s="50"/>
      <c r="AE917" s="50"/>
    </row>
    <row r="918" customFormat="false" ht="16.55" hidden="false" customHeight="true" outlineLevel="0" collapsed="false">
      <c r="A918" s="52" t="s">
        <v>138</v>
      </c>
      <c r="B918" s="53" t="n">
        <f aca="false">COUNTIFS(individuals!$P:$P,B$916,individuals!$AB:$AB,$A918)</f>
        <v>2</v>
      </c>
      <c r="C918" s="53" t="n">
        <f aca="false">COUNTIFS(individuals!$P:$P,C$916,individuals!$AB:$AB,$A918)</f>
        <v>1</v>
      </c>
      <c r="D918" s="53" t="n">
        <f aca="false">COUNTIFS(individuals!$P:$P,D$916,individuals!$AB:$AB,$A918)</f>
        <v>0</v>
      </c>
      <c r="E918" s="53" t="n">
        <f aca="false">COUNTIFS(individuals!$P:$P,E$916,individuals!$AB:$AB,$A918)</f>
        <v>1</v>
      </c>
      <c r="F918" s="53" t="n">
        <f aca="false">COUNTIFS(individuals!$P:$P,F$916,individuals!$AB:$AB,$A918)</f>
        <v>0</v>
      </c>
      <c r="G918" s="54" t="n">
        <f aca="false">SUM(B918:F918)</f>
        <v>4</v>
      </c>
      <c r="J918" s="50"/>
      <c r="K918" s="50"/>
      <c r="L918" s="50"/>
      <c r="M918" s="50"/>
      <c r="N918" s="50"/>
      <c r="O918" s="50"/>
      <c r="P918" s="50"/>
      <c r="Q918" s="50"/>
      <c r="R918" s="50"/>
      <c r="S918" s="50"/>
      <c r="T918" s="50"/>
      <c r="U918" s="50"/>
      <c r="V918" s="50"/>
      <c r="W918" s="50"/>
      <c r="X918" s="50"/>
      <c r="Y918" s="50"/>
      <c r="Z918" s="50"/>
      <c r="AA918" s="50"/>
      <c r="AB918" s="50"/>
      <c r="AC918" s="50"/>
      <c r="AD918" s="50"/>
      <c r="AE918" s="50"/>
    </row>
    <row r="919" customFormat="false" ht="16.55" hidden="false" customHeight="true" outlineLevel="0" collapsed="false">
      <c r="A919" s="52" t="s">
        <v>122</v>
      </c>
      <c r="B919" s="53" t="n">
        <f aca="false">COUNTIFS(individuals!$P:$P,B$916,individuals!$AB:$AB,$A919)</f>
        <v>7</v>
      </c>
      <c r="C919" s="53" t="n">
        <f aca="false">COUNTIFS(individuals!$P:$P,C$916,individuals!$AB:$AB,$A919)</f>
        <v>0</v>
      </c>
      <c r="D919" s="53" t="n">
        <f aca="false">COUNTIFS(individuals!$P:$P,D$916,individuals!$AB:$AB,$A919)</f>
        <v>1</v>
      </c>
      <c r="E919" s="53" t="n">
        <f aca="false">COUNTIFS(individuals!$P:$P,E$916,individuals!$AB:$AB,$A919)</f>
        <v>1</v>
      </c>
      <c r="F919" s="53" t="n">
        <f aca="false">COUNTIFS(individuals!$P:$P,F$916,individuals!$AB:$AB,$A919)</f>
        <v>1</v>
      </c>
      <c r="G919" s="54" t="n">
        <f aca="false">SUM(B919:F919)</f>
        <v>10</v>
      </c>
      <c r="J919" s="50"/>
      <c r="K919" s="50"/>
      <c r="L919" s="50"/>
      <c r="M919" s="50"/>
      <c r="N919" s="50"/>
      <c r="O919" s="50"/>
      <c r="P919" s="50"/>
      <c r="Q919" s="50"/>
      <c r="R919" s="50"/>
      <c r="S919" s="50"/>
      <c r="T919" s="50"/>
      <c r="U919" s="50"/>
      <c r="V919" s="50"/>
      <c r="W919" s="50"/>
      <c r="X919" s="50"/>
      <c r="Y919" s="50"/>
      <c r="Z919" s="50"/>
      <c r="AA919" s="50"/>
      <c r="AB919" s="50"/>
      <c r="AC919" s="50"/>
      <c r="AD919" s="50"/>
      <c r="AE919" s="50"/>
    </row>
    <row r="920" customFormat="false" ht="16.55" hidden="false" customHeight="true" outlineLevel="0" collapsed="false">
      <c r="A920" s="52" t="s">
        <v>78</v>
      </c>
      <c r="B920" s="53" t="n">
        <f aca="false">COUNTIFS(individuals!$P:$P,B$916,individuals!$AB:$AB,$A920)</f>
        <v>53</v>
      </c>
      <c r="C920" s="53" t="n">
        <f aca="false">COUNTIFS(individuals!$P:$P,C$916,individuals!$AB:$AB,$A920)</f>
        <v>2</v>
      </c>
      <c r="D920" s="53" t="n">
        <f aca="false">COUNTIFS(individuals!$P:$P,D$916,individuals!$AB:$AB,$A920)</f>
        <v>0</v>
      </c>
      <c r="E920" s="53" t="n">
        <f aca="false">COUNTIFS(individuals!$P:$P,E$916,individuals!$AB:$AB,$A920)</f>
        <v>3</v>
      </c>
      <c r="F920" s="53" t="n">
        <f aca="false">COUNTIFS(individuals!$P:$P,F$916,individuals!$AB:$AB,$A920)</f>
        <v>2</v>
      </c>
      <c r="G920" s="54" t="n">
        <f aca="false">SUM(B920:F920)</f>
        <v>60</v>
      </c>
      <c r="J920" s="50"/>
      <c r="K920" s="50"/>
      <c r="L920" s="50"/>
      <c r="M920" s="50"/>
      <c r="N920" s="50"/>
      <c r="O920" s="50"/>
      <c r="P920" s="50"/>
      <c r="Q920" s="50"/>
      <c r="R920" s="50"/>
      <c r="S920" s="50"/>
      <c r="T920" s="50"/>
      <c r="U920" s="50"/>
      <c r="V920" s="50"/>
      <c r="W920" s="50"/>
      <c r="X920" s="50"/>
      <c r="Y920" s="50"/>
      <c r="Z920" s="50"/>
      <c r="AA920" s="50"/>
      <c r="AB920" s="50"/>
      <c r="AC920" s="50"/>
      <c r="AD920" s="50"/>
      <c r="AE920" s="50"/>
    </row>
    <row r="921" customFormat="false" ht="16.55" hidden="false" customHeight="true" outlineLevel="0" collapsed="false">
      <c r="A921" s="52" t="s">
        <v>148</v>
      </c>
      <c r="B921" s="53" t="n">
        <f aca="false">COUNTIFS(individuals!$P:$P,B$916,individuals!$AB:$AB,$A921)</f>
        <v>60</v>
      </c>
      <c r="C921" s="53" t="n">
        <f aca="false">COUNTIFS(individuals!$P:$P,C$916,individuals!$AB:$AB,$A921)</f>
        <v>2</v>
      </c>
      <c r="D921" s="53" t="n">
        <f aca="false">COUNTIFS(individuals!$P:$P,D$916,individuals!$AB:$AB,$A921)</f>
        <v>2</v>
      </c>
      <c r="E921" s="53" t="n">
        <f aca="false">COUNTIFS(individuals!$P:$P,E$916,individuals!$AB:$AB,$A921)</f>
        <v>8</v>
      </c>
      <c r="F921" s="53" t="n">
        <f aca="false">COUNTIFS(individuals!$P:$P,F$916,individuals!$AB:$AB,$A921)</f>
        <v>3</v>
      </c>
      <c r="G921" s="54" t="n">
        <f aca="false">SUM(B921:F921)</f>
        <v>75</v>
      </c>
      <c r="J921" s="50"/>
      <c r="K921" s="50"/>
      <c r="L921" s="50"/>
      <c r="M921" s="50"/>
      <c r="N921" s="50"/>
      <c r="O921" s="50"/>
      <c r="P921" s="50"/>
      <c r="Q921" s="50"/>
      <c r="R921" s="50"/>
      <c r="S921" s="50"/>
      <c r="T921" s="50"/>
      <c r="U921" s="50"/>
      <c r="V921" s="50"/>
      <c r="W921" s="50"/>
      <c r="X921" s="50"/>
      <c r="Y921" s="50"/>
      <c r="Z921" s="50"/>
      <c r="AA921" s="50"/>
      <c r="AB921" s="50"/>
      <c r="AC921" s="50"/>
      <c r="AD921" s="50"/>
      <c r="AE921" s="50"/>
    </row>
    <row r="922" customFormat="false" ht="16.55" hidden="false" customHeight="true" outlineLevel="0" collapsed="false">
      <c r="A922" s="52" t="s">
        <v>213</v>
      </c>
      <c r="B922" s="53" t="n">
        <f aca="false">COUNTIFS(individuals!$P:$P,B$916,individuals!$AB:$AB,$A922)</f>
        <v>33</v>
      </c>
      <c r="C922" s="53" t="n">
        <f aca="false">COUNTIFS(individuals!$P:$P,C$916,individuals!$AB:$AB,$A922)</f>
        <v>1</v>
      </c>
      <c r="D922" s="53" t="n">
        <f aca="false">COUNTIFS(individuals!$P:$P,D$916,individuals!$AB:$AB,$A922)</f>
        <v>1</v>
      </c>
      <c r="E922" s="53" t="n">
        <f aca="false">COUNTIFS(individuals!$P:$P,E$916,individuals!$AB:$AB,$A922)</f>
        <v>3</v>
      </c>
      <c r="F922" s="53" t="n">
        <f aca="false">COUNTIFS(individuals!$P:$P,F$916,individuals!$AB:$AB,$A922)</f>
        <v>0</v>
      </c>
      <c r="G922" s="54" t="n">
        <f aca="false">SUM(B922:F922)</f>
        <v>38</v>
      </c>
      <c r="J922" s="50"/>
      <c r="K922" s="50"/>
      <c r="L922" s="50"/>
      <c r="M922" s="50"/>
      <c r="N922" s="50"/>
      <c r="O922" s="50"/>
      <c r="P922" s="50"/>
      <c r="Q922" s="50"/>
      <c r="R922" s="50"/>
      <c r="S922" s="50"/>
      <c r="T922" s="50"/>
      <c r="U922" s="50"/>
      <c r="V922" s="50"/>
      <c r="W922" s="50"/>
      <c r="X922" s="50"/>
      <c r="Y922" s="50"/>
      <c r="Z922" s="50"/>
      <c r="AA922" s="50"/>
      <c r="AB922" s="50"/>
      <c r="AC922" s="50"/>
      <c r="AD922" s="50"/>
      <c r="AE922" s="50"/>
    </row>
    <row r="923" customFormat="false" ht="16.55" hidden="false" customHeight="true" outlineLevel="0" collapsed="false">
      <c r="A923" s="52" t="s">
        <v>362</v>
      </c>
      <c r="B923" s="53" t="n">
        <f aca="false">COUNTIFS(individuals!$P:$P,B$916,individuals!$AB:$AB,$A923)</f>
        <v>5</v>
      </c>
      <c r="C923" s="53" t="n">
        <f aca="false">COUNTIFS(individuals!$P:$P,C$916,individuals!$AB:$AB,$A923)</f>
        <v>0</v>
      </c>
      <c r="D923" s="53" t="n">
        <f aca="false">COUNTIFS(individuals!$P:$P,D$916,individuals!$AB:$AB,$A923)</f>
        <v>0</v>
      </c>
      <c r="E923" s="53" t="n">
        <f aca="false">COUNTIFS(individuals!$P:$P,E$916,individuals!$AB:$AB,$A923)</f>
        <v>0</v>
      </c>
      <c r="F923" s="53" t="n">
        <f aca="false">COUNTIFS(individuals!$P:$P,F$916,individuals!$AB:$AB,$A923)</f>
        <v>0</v>
      </c>
      <c r="G923" s="54" t="n">
        <f aca="false">SUM(B923:F923)</f>
        <v>5</v>
      </c>
      <c r="J923" s="50"/>
      <c r="K923" s="50"/>
      <c r="L923" s="50"/>
      <c r="M923" s="50"/>
      <c r="N923" s="50"/>
      <c r="O923" s="50"/>
      <c r="P923" s="50"/>
      <c r="Q923" s="50"/>
      <c r="R923" s="50"/>
      <c r="S923" s="50"/>
      <c r="T923" s="50"/>
      <c r="U923" s="50"/>
      <c r="V923" s="50"/>
      <c r="W923" s="50"/>
      <c r="X923" s="50"/>
      <c r="Y923" s="50"/>
      <c r="Z923" s="50"/>
      <c r="AA923" s="50"/>
      <c r="AB923" s="50"/>
      <c r="AC923" s="50"/>
      <c r="AD923" s="50"/>
      <c r="AE923" s="50"/>
    </row>
    <row r="924" customFormat="false" ht="16.55" hidden="false" customHeight="true" outlineLevel="0" collapsed="false">
      <c r="A924" s="52" t="s">
        <v>868</v>
      </c>
      <c r="B924" s="53" t="n">
        <f aca="false">COUNTIFS(individuals!$P:$P,B$916,individuals!$AB:$AB,$A924)</f>
        <v>2</v>
      </c>
      <c r="C924" s="53" t="n">
        <f aca="false">COUNTIFS(individuals!$P:$P,C$916,individuals!$AB:$AB,$A924)</f>
        <v>0</v>
      </c>
      <c r="D924" s="53" t="n">
        <f aca="false">COUNTIFS(individuals!$P:$P,D$916,individuals!$AB:$AB,$A924)</f>
        <v>0</v>
      </c>
      <c r="E924" s="53" t="n">
        <f aca="false">COUNTIFS(individuals!$P:$P,E$916,individuals!$AB:$AB,$A924)</f>
        <v>1</v>
      </c>
      <c r="F924" s="53" t="n">
        <f aca="false">COUNTIFS(individuals!$P:$P,F$916,individuals!$AB:$AB,$A924)</f>
        <v>0</v>
      </c>
      <c r="G924" s="54" t="n">
        <f aca="false">SUM(B924:F924)</f>
        <v>3</v>
      </c>
      <c r="J924" s="50"/>
      <c r="K924" s="50"/>
      <c r="L924" s="50"/>
      <c r="M924" s="50"/>
      <c r="N924" s="50"/>
      <c r="O924" s="50"/>
      <c r="P924" s="50"/>
      <c r="Q924" s="50"/>
      <c r="R924" s="50"/>
      <c r="S924" s="50"/>
      <c r="T924" s="50"/>
      <c r="U924" s="50"/>
      <c r="V924" s="50"/>
      <c r="W924" s="50"/>
      <c r="X924" s="50"/>
      <c r="Y924" s="50"/>
      <c r="Z924" s="50"/>
      <c r="AA924" s="50"/>
      <c r="AB924" s="50"/>
      <c r="AC924" s="50"/>
      <c r="AD924" s="50"/>
      <c r="AE924" s="50"/>
    </row>
    <row r="925" customFormat="false" ht="16.55" hidden="false" customHeight="true" outlineLevel="0" collapsed="false">
      <c r="A925" s="52" t="s">
        <v>162</v>
      </c>
      <c r="B925" s="53" t="n">
        <f aca="false">COUNTIFS(individuals!$P:$P,B$916,individuals!$AB:$AB,$A925)</f>
        <v>97</v>
      </c>
      <c r="C925" s="53" t="n">
        <f aca="false">COUNTIFS(individuals!$P:$P,C$916,individuals!$AB:$AB,$A925)</f>
        <v>0</v>
      </c>
      <c r="D925" s="53" t="n">
        <f aca="false">COUNTIFS(individuals!$P:$P,D$916,individuals!$AB:$AB,$A925)</f>
        <v>1</v>
      </c>
      <c r="E925" s="53" t="n">
        <f aca="false">COUNTIFS(individuals!$P:$P,E$916,individuals!$AB:$AB,$A925)</f>
        <v>6</v>
      </c>
      <c r="F925" s="53" t="n">
        <f aca="false">COUNTIFS(individuals!$P:$P,F$916,individuals!$AB:$AB,$A925)</f>
        <v>0</v>
      </c>
      <c r="G925" s="54" t="n">
        <f aca="false">SUM(B925:F925)</f>
        <v>104</v>
      </c>
      <c r="J925" s="50"/>
      <c r="K925" s="50"/>
      <c r="L925" s="50"/>
      <c r="M925" s="50"/>
      <c r="N925" s="50"/>
      <c r="O925" s="50"/>
      <c r="P925" s="50"/>
      <c r="Q925" s="50"/>
      <c r="R925" s="50"/>
      <c r="S925" s="50"/>
      <c r="T925" s="50"/>
      <c r="U925" s="50"/>
      <c r="V925" s="50"/>
      <c r="W925" s="50"/>
      <c r="X925" s="50"/>
      <c r="Y925" s="50"/>
      <c r="Z925" s="50"/>
      <c r="AA925" s="50"/>
      <c r="AB925" s="50"/>
      <c r="AC925" s="50"/>
      <c r="AD925" s="50"/>
      <c r="AE925" s="50"/>
    </row>
    <row r="926" customFormat="false" ht="16.55" hidden="false" customHeight="true" outlineLevel="0" collapsed="false">
      <c r="A926" s="52" t="s">
        <v>72</v>
      </c>
      <c r="B926" s="53" t="n">
        <f aca="false">COUNTIFS(individuals!$P:$P,B$916,individuals!$AB:$AB,$A926)</f>
        <v>3</v>
      </c>
      <c r="C926" s="53" t="n">
        <f aca="false">COUNTIFS(individuals!$P:$P,C$916,individuals!$AB:$AB,$A926)</f>
        <v>0</v>
      </c>
      <c r="D926" s="53" t="n">
        <f aca="false">COUNTIFS(individuals!$P:$P,D$916,individuals!$AB:$AB,$A926)</f>
        <v>2</v>
      </c>
      <c r="E926" s="53" t="n">
        <f aca="false">COUNTIFS(individuals!$P:$P,E$916,individuals!$AB:$AB,$A926)</f>
        <v>1</v>
      </c>
      <c r="F926" s="53" t="n">
        <f aca="false">COUNTIFS(individuals!$P:$P,F$916,individuals!$AB:$AB,$A926)</f>
        <v>0</v>
      </c>
      <c r="G926" s="54" t="n">
        <f aca="false">SUM(B926:F926)</f>
        <v>6</v>
      </c>
      <c r="J926" s="50"/>
      <c r="K926" s="50"/>
      <c r="L926" s="50"/>
      <c r="M926" s="50"/>
      <c r="N926" s="50"/>
      <c r="O926" s="50"/>
      <c r="P926" s="50"/>
      <c r="Q926" s="50"/>
      <c r="R926" s="50"/>
      <c r="S926" s="50"/>
      <c r="T926" s="50"/>
      <c r="U926" s="50"/>
      <c r="V926" s="50"/>
      <c r="W926" s="50"/>
      <c r="X926" s="50"/>
      <c r="Y926" s="50"/>
      <c r="Z926" s="50"/>
      <c r="AA926" s="50"/>
      <c r="AB926" s="50"/>
      <c r="AC926" s="50"/>
      <c r="AD926" s="50"/>
      <c r="AE926" s="50"/>
    </row>
    <row r="927" customFormat="false" ht="16.55" hidden="false" customHeight="true" outlineLevel="0" collapsed="false">
      <c r="A927" s="52" t="s">
        <v>2995</v>
      </c>
      <c r="B927" s="54" t="n">
        <f aca="false">SUM(B917:B926)</f>
        <v>280</v>
      </c>
      <c r="C927" s="54" t="n">
        <f aca="false">SUM(C917:C926)</f>
        <v>7</v>
      </c>
      <c r="D927" s="54" t="n">
        <f aca="false">SUM(D917:D926)</f>
        <v>7</v>
      </c>
      <c r="E927" s="54" t="n">
        <f aca="false">SUM(E917:E926)</f>
        <v>25</v>
      </c>
      <c r="F927" s="54" t="n">
        <f aca="false">SUM(F917:F926)</f>
        <v>6</v>
      </c>
      <c r="G927" s="54" t="n">
        <f aca="false">SUM(B927:F927)</f>
        <v>325</v>
      </c>
      <c r="J927" s="50"/>
      <c r="K927" s="50"/>
      <c r="L927" s="50"/>
      <c r="M927" s="50"/>
      <c r="N927" s="50"/>
      <c r="O927" s="50"/>
      <c r="P927" s="50"/>
      <c r="Q927" s="50"/>
      <c r="R927" s="50"/>
      <c r="S927" s="50"/>
      <c r="T927" s="50"/>
      <c r="U927" s="50"/>
      <c r="V927" s="50"/>
      <c r="W927" s="50"/>
      <c r="X927" s="50"/>
      <c r="Y927" s="50"/>
      <c r="Z927" s="50"/>
      <c r="AA927" s="50"/>
      <c r="AB927" s="50"/>
      <c r="AC927" s="50"/>
      <c r="AD927" s="50"/>
      <c r="AE927" s="50"/>
    </row>
    <row r="928" customFormat="false" ht="16.55" hidden="false" customHeight="true" outlineLevel="0" collapsed="false">
      <c r="A928" s="50"/>
      <c r="B928" s="50"/>
      <c r="J928" s="50"/>
      <c r="K928" s="50"/>
      <c r="L928" s="50"/>
      <c r="M928" s="50"/>
      <c r="N928" s="50"/>
      <c r="O928" s="50"/>
      <c r="P928" s="50"/>
      <c r="Q928" s="50"/>
      <c r="R928" s="50"/>
      <c r="S928" s="50"/>
      <c r="T928" s="50"/>
      <c r="U928" s="50"/>
      <c r="V928" s="50"/>
      <c r="W928" s="50"/>
      <c r="X928" s="50"/>
      <c r="Y928" s="50"/>
      <c r="Z928" s="50"/>
      <c r="AA928" s="50"/>
      <c r="AB928" s="50"/>
      <c r="AC928" s="50"/>
      <c r="AD928" s="50"/>
      <c r="AE928" s="50"/>
    </row>
    <row r="929" customFormat="false" ht="16.55" hidden="false" customHeight="true" outlineLevel="0" collapsed="false">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c r="AA929" s="50"/>
      <c r="AB929" s="50"/>
      <c r="AC929" s="50"/>
      <c r="AD929" s="50"/>
      <c r="AE929" s="50"/>
    </row>
    <row r="930" customFormat="false" ht="16.55" hidden="false" customHeight="true" outlineLevel="0" collapsed="false">
      <c r="A930" s="49" t="s">
        <v>2993</v>
      </c>
      <c r="B930" s="49"/>
      <c r="C930" s="49"/>
      <c r="D930" s="49"/>
      <c r="E930" s="49"/>
      <c r="F930" s="49"/>
      <c r="G930" s="49"/>
      <c r="H930" s="49"/>
      <c r="I930" s="68"/>
      <c r="J930" s="68"/>
      <c r="K930" s="68"/>
      <c r="L930" s="68"/>
      <c r="M930" s="68"/>
      <c r="N930" s="50"/>
      <c r="O930" s="50"/>
      <c r="P930" s="50"/>
      <c r="Q930" s="50"/>
      <c r="R930" s="50"/>
      <c r="S930" s="50"/>
      <c r="T930" s="50"/>
      <c r="U930" s="50"/>
      <c r="V930" s="50"/>
      <c r="W930" s="50"/>
      <c r="X930" s="50"/>
      <c r="Y930" s="50"/>
      <c r="Z930" s="50"/>
      <c r="AA930" s="50"/>
      <c r="AB930" s="50"/>
      <c r="AC930" s="50"/>
      <c r="AD930" s="50"/>
      <c r="AE930" s="50"/>
    </row>
    <row r="931" customFormat="false" ht="16.55" hidden="false" customHeight="true" outlineLevel="0" collapsed="false">
      <c r="A931" s="51" t="s">
        <v>3064</v>
      </c>
      <c r="B931" s="51"/>
      <c r="C931" s="51"/>
      <c r="D931" s="51"/>
      <c r="E931" s="51"/>
      <c r="F931" s="51"/>
      <c r="G931" s="51"/>
      <c r="H931" s="51"/>
      <c r="I931" s="50"/>
      <c r="J931" s="50"/>
      <c r="K931" s="50"/>
      <c r="L931" s="50"/>
      <c r="M931" s="50"/>
      <c r="N931" s="50"/>
      <c r="O931" s="50"/>
      <c r="P931" s="50"/>
      <c r="Q931" s="50"/>
      <c r="R931" s="50"/>
      <c r="S931" s="50"/>
      <c r="T931" s="50"/>
      <c r="U931" s="50"/>
      <c r="V931" s="50"/>
      <c r="W931" s="50"/>
      <c r="X931" s="50"/>
      <c r="Y931" s="50"/>
      <c r="Z931" s="50"/>
      <c r="AA931" s="50"/>
      <c r="AB931" s="50"/>
      <c r="AC931" s="50"/>
      <c r="AD931" s="50"/>
      <c r="AE931" s="50"/>
    </row>
    <row r="932" customFormat="false" ht="16.55" hidden="false" customHeight="true" outlineLevel="0" collapsed="false">
      <c r="A932" s="52"/>
      <c r="B932" s="52" t="s">
        <v>3008</v>
      </c>
      <c r="C932" s="52"/>
      <c r="D932" s="75" t="s">
        <v>3009</v>
      </c>
      <c r="E932" s="52" t="s">
        <v>3010</v>
      </c>
      <c r="F932" s="52"/>
      <c r="G932" s="75" t="s">
        <v>3011</v>
      </c>
      <c r="H932" s="52" t="s">
        <v>2995</v>
      </c>
      <c r="K932" s="50"/>
      <c r="L932" s="50"/>
      <c r="M932" s="50"/>
      <c r="N932" s="50"/>
      <c r="O932" s="50"/>
      <c r="P932" s="50"/>
      <c r="Q932" s="50"/>
      <c r="R932" s="50"/>
      <c r="S932" s="50"/>
      <c r="T932" s="50"/>
      <c r="U932" s="50"/>
      <c r="V932" s="50"/>
      <c r="W932" s="50"/>
      <c r="X932" s="50"/>
      <c r="Y932" s="50"/>
      <c r="Z932" s="50"/>
      <c r="AA932" s="50"/>
      <c r="AB932" s="50"/>
      <c r="AC932" s="50"/>
      <c r="AD932" s="50"/>
      <c r="AE932" s="50"/>
    </row>
    <row r="933" customFormat="false" ht="16.55" hidden="false" customHeight="true" outlineLevel="0" collapsed="false">
      <c r="A933" s="57"/>
      <c r="B933" s="52" t="s">
        <v>70</v>
      </c>
      <c r="C933" s="52" t="s">
        <v>73</v>
      </c>
      <c r="D933" s="75"/>
      <c r="E933" s="52" t="s">
        <v>70</v>
      </c>
      <c r="F933" s="52" t="s">
        <v>73</v>
      </c>
      <c r="G933" s="75"/>
      <c r="H933" s="52"/>
      <c r="K933" s="50"/>
      <c r="L933" s="50"/>
      <c r="M933" s="50"/>
      <c r="N933" s="50"/>
      <c r="O933" s="50"/>
      <c r="P933" s="50"/>
      <c r="Q933" s="50"/>
      <c r="R933" s="50"/>
      <c r="S933" s="50"/>
      <c r="T933" s="50"/>
      <c r="U933" s="50"/>
      <c r="V933" s="50"/>
      <c r="W933" s="50"/>
      <c r="X933" s="50"/>
      <c r="Y933" s="50"/>
      <c r="Z933" s="50"/>
      <c r="AA933" s="50"/>
      <c r="AB933" s="50"/>
      <c r="AC933" s="50"/>
      <c r="AD933" s="50"/>
      <c r="AE933" s="50"/>
    </row>
    <row r="934" customFormat="false" ht="16.55" hidden="false" customHeight="true" outlineLevel="0" collapsed="false">
      <c r="A934" s="52" t="s">
        <v>159</v>
      </c>
      <c r="B934" s="53" t="n">
        <f aca="false">COUNTIFS(individuals!$AF:$AF,$A934,individuals!$AD:$AD,B$933)</f>
        <v>1</v>
      </c>
      <c r="C934" s="53" t="n">
        <f aca="false">COUNTIFS(individuals!$AF:$AF,$A934,individuals!$AD:$AD,C$933)</f>
        <v>5</v>
      </c>
      <c r="D934" s="53" t="n">
        <f aca="false">SUM(B934:C934)</f>
        <v>6</v>
      </c>
      <c r="E934" s="53" t="n">
        <f aca="false">COUNTIFS(individuals!$U:$U,$A934,individuals!$S:$S,E$933)</f>
        <v>13</v>
      </c>
      <c r="F934" s="53" t="n">
        <f aca="false">COUNTIFS(individuals!$U:$U,$A934,individuals!$S:$S,F$933)</f>
        <v>51</v>
      </c>
      <c r="G934" s="53" t="n">
        <f aca="false">SUM(E934:F934)</f>
        <v>64</v>
      </c>
      <c r="H934" s="54" t="n">
        <f aca="false">SUM(G934,D934)</f>
        <v>70</v>
      </c>
      <c r="K934" s="50"/>
      <c r="L934" s="50"/>
      <c r="M934" s="50"/>
      <c r="N934" s="50"/>
      <c r="O934" s="50"/>
      <c r="P934" s="50"/>
      <c r="Q934" s="50"/>
      <c r="R934" s="50"/>
      <c r="S934" s="50"/>
      <c r="T934" s="50"/>
      <c r="U934" s="50"/>
      <c r="V934" s="50"/>
      <c r="W934" s="50"/>
      <c r="X934" s="50"/>
      <c r="Y934" s="50"/>
      <c r="Z934" s="50"/>
      <c r="AA934" s="50"/>
      <c r="AB934" s="50"/>
      <c r="AC934" s="50"/>
      <c r="AD934" s="50"/>
      <c r="AE934" s="50"/>
    </row>
    <row r="935" customFormat="false" ht="16.55" hidden="false" customHeight="true" outlineLevel="0" collapsed="false">
      <c r="A935" s="52" t="s">
        <v>157</v>
      </c>
      <c r="B935" s="53" t="n">
        <f aca="false">COUNTIFS(individuals!$AF:$AF,$A935,individuals!$AD:$AD,B$933)</f>
        <v>0</v>
      </c>
      <c r="C935" s="53" t="n">
        <f aca="false">COUNTIFS(individuals!$AF:$AF,$A935,individuals!$AD:$AD,C$933)</f>
        <v>7</v>
      </c>
      <c r="D935" s="53" t="n">
        <f aca="false">SUM(B935:C935)</f>
        <v>7</v>
      </c>
      <c r="E935" s="53" t="n">
        <f aca="false">COUNTIFS(individuals!$U:$U,$A935,individuals!$S:$S,E$933)</f>
        <v>1</v>
      </c>
      <c r="F935" s="53" t="n">
        <f aca="false">COUNTIFS(individuals!$U:$U,$A935,individuals!$S:$S,F$933)</f>
        <v>34</v>
      </c>
      <c r="G935" s="53" t="n">
        <f aca="false">SUM(E935:F935)</f>
        <v>35</v>
      </c>
      <c r="H935" s="54" t="n">
        <f aca="false">SUM(G935,D935)</f>
        <v>42</v>
      </c>
      <c r="K935" s="50"/>
      <c r="L935" s="50"/>
      <c r="M935" s="50"/>
      <c r="N935" s="50"/>
      <c r="O935" s="50"/>
      <c r="P935" s="50"/>
      <c r="Q935" s="50"/>
      <c r="R935" s="50"/>
      <c r="S935" s="50"/>
      <c r="T935" s="50"/>
      <c r="U935" s="50"/>
      <c r="V935" s="50"/>
      <c r="W935" s="50"/>
      <c r="X935" s="50"/>
      <c r="Y935" s="50"/>
      <c r="Z935" s="50"/>
      <c r="AA935" s="50"/>
      <c r="AB935" s="50"/>
      <c r="AC935" s="50"/>
      <c r="AD935" s="50"/>
      <c r="AE935" s="50"/>
    </row>
    <row r="936" customFormat="false" ht="16.55" hidden="false" customHeight="true" outlineLevel="0" collapsed="false">
      <c r="A936" s="52" t="s">
        <v>99</v>
      </c>
      <c r="B936" s="53" t="n">
        <f aca="false">COUNTIFS(individuals!$AF:$AF,$A936,individuals!$AD:$AD,B$933)</f>
        <v>0</v>
      </c>
      <c r="C936" s="53" t="n">
        <f aca="false">COUNTIFS(individuals!$AF:$AF,$A936,individuals!$AD:$AD,C$933)</f>
        <v>25</v>
      </c>
      <c r="D936" s="53" t="n">
        <f aca="false">SUM(B936:C936)</f>
        <v>25</v>
      </c>
      <c r="E936" s="53" t="n">
        <f aca="false">COUNTIFS(individuals!$U:$U,$A936,individuals!$S:$S,E$933)</f>
        <v>3</v>
      </c>
      <c r="F936" s="53" t="n">
        <f aca="false">COUNTIFS(individuals!$U:$U,$A936,individuals!$S:$S,F$933)</f>
        <v>185</v>
      </c>
      <c r="G936" s="53" t="n">
        <f aca="false">SUM(E936:F936)</f>
        <v>188</v>
      </c>
      <c r="H936" s="54" t="n">
        <f aca="false">SUM(G936,D936)</f>
        <v>213</v>
      </c>
      <c r="K936" s="50"/>
      <c r="L936" s="50"/>
      <c r="M936" s="50"/>
      <c r="N936" s="50"/>
      <c r="O936" s="50"/>
      <c r="P936" s="50"/>
      <c r="Q936" s="50"/>
      <c r="R936" s="50"/>
      <c r="S936" s="50"/>
      <c r="T936" s="50"/>
      <c r="U936" s="50"/>
      <c r="V936" s="50"/>
      <c r="W936" s="50"/>
      <c r="X936" s="50"/>
      <c r="Y936" s="50"/>
      <c r="Z936" s="50"/>
      <c r="AA936" s="50"/>
      <c r="AB936" s="50"/>
      <c r="AC936" s="50"/>
      <c r="AD936" s="50"/>
      <c r="AE936" s="50"/>
    </row>
    <row r="937" customFormat="false" ht="16.55" hidden="false" customHeight="true" outlineLevel="0" collapsed="false">
      <c r="A937" s="52" t="s">
        <v>630</v>
      </c>
      <c r="B937" s="53" t="n">
        <f aca="false">COUNTIFS(individuals!$AF:$AF,$A937,individuals!$AD:$AD,B$933)</f>
        <v>0</v>
      </c>
      <c r="C937" s="53" t="n">
        <f aca="false">COUNTIFS(individuals!$AF:$AF,$A937,individuals!$AD:$AD,C$933)</f>
        <v>0</v>
      </c>
      <c r="D937" s="53" t="n">
        <f aca="false">SUM(B937:C937)</f>
        <v>0</v>
      </c>
      <c r="E937" s="53" t="n">
        <f aca="false">COUNTIFS(individuals!$U:$U,$A937,individuals!$S:$S,E$933)</f>
        <v>2</v>
      </c>
      <c r="F937" s="53" t="n">
        <f aca="false">COUNTIFS(individuals!$U:$U,$A937,individuals!$S:$S,F$933)</f>
        <v>1</v>
      </c>
      <c r="G937" s="53" t="n">
        <f aca="false">SUM(E937:F937)</f>
        <v>3</v>
      </c>
      <c r="H937" s="54" t="n">
        <f aca="false">SUM(G937,D937)</f>
        <v>3</v>
      </c>
      <c r="K937" s="50"/>
      <c r="L937" s="50"/>
      <c r="M937" s="50"/>
      <c r="N937" s="50"/>
      <c r="O937" s="50"/>
      <c r="P937" s="50"/>
      <c r="Q937" s="50"/>
      <c r="R937" s="50"/>
      <c r="S937" s="50"/>
      <c r="T937" s="50"/>
      <c r="U937" s="50"/>
      <c r="V937" s="50"/>
      <c r="W937" s="50"/>
      <c r="X937" s="50"/>
      <c r="Y937" s="50"/>
      <c r="Z937" s="50"/>
      <c r="AA937" s="50"/>
      <c r="AB937" s="50"/>
      <c r="AC937" s="50"/>
      <c r="AD937" s="50"/>
      <c r="AE937" s="50"/>
    </row>
    <row r="938" customFormat="false" ht="16.55" hidden="false" customHeight="true" outlineLevel="0" collapsed="false">
      <c r="A938" s="52" t="s">
        <v>72</v>
      </c>
      <c r="B938" s="53" t="n">
        <f aca="false">COUNTIFS(individuals!$AF:$AF,$A938,individuals!$AD:$AD,B$933)</f>
        <v>0</v>
      </c>
      <c r="C938" s="53" t="n">
        <f aca="false">COUNTIFS(individuals!$AF:$AF,$A938,individuals!$AD:$AD,C$933)</f>
        <v>8</v>
      </c>
      <c r="D938" s="53" t="n">
        <f aca="false">SUM(B938:C938)</f>
        <v>8</v>
      </c>
      <c r="E938" s="53" t="n">
        <f aca="false">COUNTIFS(individuals!$U:$U,$A938,individuals!$S:$S,E$933)</f>
        <v>0</v>
      </c>
      <c r="F938" s="53" t="n">
        <f aca="false">COUNTIFS(individuals!$U:$U,$A938,individuals!$S:$S,F$933)</f>
        <v>35</v>
      </c>
      <c r="G938" s="53" t="n">
        <f aca="false">SUM(E938:F938)</f>
        <v>35</v>
      </c>
      <c r="H938" s="54" t="n">
        <f aca="false">SUM(G938,D938)</f>
        <v>43</v>
      </c>
      <c r="K938" s="50"/>
      <c r="L938" s="50"/>
      <c r="M938" s="50"/>
      <c r="N938" s="50"/>
      <c r="O938" s="50"/>
      <c r="P938" s="50"/>
      <c r="Q938" s="50"/>
      <c r="R938" s="50"/>
      <c r="S938" s="50"/>
      <c r="T938" s="50"/>
      <c r="U938" s="50"/>
      <c r="V938" s="50"/>
      <c r="W938" s="50"/>
      <c r="X938" s="50"/>
      <c r="Y938" s="50"/>
      <c r="Z938" s="50"/>
      <c r="AA938" s="50"/>
      <c r="AB938" s="50"/>
      <c r="AC938" s="50"/>
      <c r="AD938" s="50"/>
      <c r="AE938" s="50"/>
    </row>
    <row r="939" customFormat="false" ht="16.55" hidden="false" customHeight="true" outlineLevel="0" collapsed="false">
      <c r="A939" s="52" t="s">
        <v>2995</v>
      </c>
      <c r="B939" s="54" t="n">
        <f aca="false">SUM(B934:B938)</f>
        <v>1</v>
      </c>
      <c r="C939" s="54" t="n">
        <f aca="false">SUM(C934:C938)</f>
        <v>45</v>
      </c>
      <c r="D939" s="54" t="n">
        <f aca="false">SUM(B939:C939)</f>
        <v>46</v>
      </c>
      <c r="E939" s="54" t="n">
        <f aca="false">SUM(E934:E938)</f>
        <v>19</v>
      </c>
      <c r="F939" s="54" t="n">
        <f aca="false">SUM(F934:F938)</f>
        <v>306</v>
      </c>
      <c r="G939" s="54" t="n">
        <f aca="false">SUM(E939:F939)</f>
        <v>325</v>
      </c>
      <c r="H939" s="54" t="n">
        <f aca="false">SUM(G939,D939)</f>
        <v>371</v>
      </c>
      <c r="K939" s="50"/>
      <c r="L939" s="50"/>
      <c r="M939" s="50"/>
      <c r="N939" s="50"/>
      <c r="O939" s="50"/>
      <c r="P939" s="50"/>
      <c r="Q939" s="50"/>
      <c r="R939" s="50"/>
      <c r="S939" s="50"/>
      <c r="T939" s="50"/>
      <c r="U939" s="50"/>
      <c r="V939" s="50"/>
      <c r="W939" s="50"/>
      <c r="X939" s="50"/>
      <c r="Y939" s="50"/>
      <c r="Z939" s="50"/>
      <c r="AA939" s="50"/>
      <c r="AB939" s="50"/>
      <c r="AC939" s="50"/>
      <c r="AD939" s="50"/>
      <c r="AE939" s="50"/>
    </row>
    <row r="940" customFormat="false" ht="16.55" hidden="false" customHeight="true" outlineLevel="0" collapsed="false">
      <c r="A940" s="50"/>
      <c r="B940" s="50"/>
      <c r="K940" s="50"/>
      <c r="L940" s="50"/>
      <c r="M940" s="50"/>
      <c r="N940" s="50"/>
      <c r="O940" s="50"/>
      <c r="P940" s="50"/>
      <c r="Q940" s="50"/>
      <c r="R940" s="50"/>
      <c r="S940" s="50"/>
      <c r="T940" s="50"/>
      <c r="U940" s="50"/>
      <c r="V940" s="50"/>
      <c r="W940" s="50"/>
      <c r="X940" s="50"/>
      <c r="Y940" s="50"/>
      <c r="Z940" s="50"/>
      <c r="AA940" s="50"/>
      <c r="AB940" s="50"/>
      <c r="AC940" s="50"/>
      <c r="AD940" s="50"/>
      <c r="AE940" s="50"/>
    </row>
    <row r="941" customFormat="false" ht="16.55" hidden="false" customHeight="true" outlineLevel="0" collapsed="false">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c r="AA941" s="50"/>
      <c r="AB941" s="50"/>
      <c r="AC941" s="50"/>
      <c r="AD941" s="50"/>
      <c r="AE941" s="50"/>
    </row>
    <row r="942" customFormat="false" ht="16.55" hidden="false" customHeight="true" outlineLevel="0" collapsed="false">
      <c r="A942" s="59" t="s">
        <v>2993</v>
      </c>
      <c r="B942" s="59"/>
      <c r="C942" s="59"/>
      <c r="D942" s="59"/>
      <c r="E942" s="59"/>
      <c r="F942" s="59"/>
      <c r="G942" s="59"/>
      <c r="H942" s="59"/>
      <c r="I942" s="68"/>
      <c r="J942" s="68"/>
      <c r="K942" s="68"/>
      <c r="L942" s="68"/>
      <c r="M942" s="50"/>
      <c r="N942" s="50"/>
      <c r="O942" s="50"/>
      <c r="P942" s="50"/>
      <c r="Q942" s="50"/>
      <c r="R942" s="50"/>
      <c r="S942" s="50"/>
      <c r="T942" s="50"/>
      <c r="U942" s="50"/>
      <c r="V942" s="50"/>
      <c r="W942" s="50"/>
      <c r="X942" s="50"/>
      <c r="Y942" s="50"/>
      <c r="Z942" s="50"/>
      <c r="AA942" s="50"/>
      <c r="AB942" s="50"/>
      <c r="AC942" s="50"/>
      <c r="AD942" s="50"/>
      <c r="AE942" s="50"/>
    </row>
    <row r="943" customFormat="false" ht="16.55" hidden="false" customHeight="true" outlineLevel="0" collapsed="false">
      <c r="A943" s="60" t="s">
        <v>3065</v>
      </c>
      <c r="B943" s="60"/>
      <c r="C943" s="60"/>
      <c r="D943" s="60"/>
      <c r="E943" s="60"/>
      <c r="F943" s="60"/>
      <c r="G943" s="60"/>
      <c r="H943" s="60"/>
      <c r="I943" s="50"/>
      <c r="J943" s="50"/>
      <c r="K943" s="50"/>
      <c r="L943" s="50"/>
      <c r="M943" s="50"/>
      <c r="N943" s="50"/>
      <c r="O943" s="50"/>
      <c r="P943" s="50"/>
      <c r="Q943" s="50"/>
      <c r="R943" s="50"/>
      <c r="S943" s="50"/>
      <c r="T943" s="50"/>
      <c r="U943" s="50"/>
      <c r="V943" s="50"/>
      <c r="W943" s="50"/>
      <c r="X943" s="50"/>
      <c r="Y943" s="50"/>
      <c r="Z943" s="50"/>
      <c r="AA943" s="50"/>
      <c r="AB943" s="50"/>
      <c r="AC943" s="50"/>
      <c r="AD943" s="50"/>
      <c r="AE943" s="50"/>
    </row>
    <row r="944" customFormat="false" ht="16.55" hidden="false" customHeight="true" outlineLevel="0" collapsed="false">
      <c r="A944" s="61"/>
      <c r="B944" s="61" t="s">
        <v>3008</v>
      </c>
      <c r="C944" s="61"/>
      <c r="D944" s="61" t="s">
        <v>3009</v>
      </c>
      <c r="E944" s="61" t="s">
        <v>3010</v>
      </c>
      <c r="F944" s="61"/>
      <c r="G944" s="73" t="s">
        <v>3011</v>
      </c>
      <c r="H944" s="61" t="s">
        <v>2995</v>
      </c>
      <c r="I944" s="50"/>
      <c r="J944" s="50"/>
      <c r="K944" s="50"/>
      <c r="L944" s="50"/>
      <c r="M944" s="50"/>
      <c r="N944" s="50"/>
      <c r="O944" s="50"/>
      <c r="P944" s="50"/>
      <c r="Q944" s="50"/>
      <c r="R944" s="50"/>
      <c r="S944" s="50"/>
      <c r="T944" s="50"/>
      <c r="U944" s="50"/>
      <c r="V944" s="50"/>
      <c r="W944" s="50"/>
      <c r="X944" s="50"/>
      <c r="Y944" s="50"/>
      <c r="Z944" s="50"/>
      <c r="AA944" s="50"/>
      <c r="AB944" s="50"/>
      <c r="AC944" s="50"/>
      <c r="AD944" s="50"/>
      <c r="AE944" s="50"/>
    </row>
    <row r="945" customFormat="false" ht="16.55" hidden="false" customHeight="true" outlineLevel="0" collapsed="false">
      <c r="A945" s="61"/>
      <c r="B945" s="61" t="s">
        <v>70</v>
      </c>
      <c r="C945" s="61" t="s">
        <v>73</v>
      </c>
      <c r="D945" s="61"/>
      <c r="E945" s="61" t="s">
        <v>70</v>
      </c>
      <c r="F945" s="61" t="s">
        <v>73</v>
      </c>
      <c r="G945" s="73"/>
      <c r="H945" s="61"/>
      <c r="K945" s="50"/>
      <c r="L945" s="50"/>
      <c r="M945" s="50"/>
      <c r="N945" s="50"/>
      <c r="O945" s="50"/>
      <c r="P945" s="50"/>
      <c r="Q945" s="50"/>
      <c r="R945" s="50"/>
      <c r="S945" s="50"/>
      <c r="T945" s="50"/>
      <c r="U945" s="50"/>
      <c r="V945" s="50"/>
      <c r="W945" s="50"/>
      <c r="X945" s="50"/>
      <c r="Y945" s="50"/>
      <c r="Z945" s="50"/>
      <c r="AA945" s="50"/>
      <c r="AB945" s="50"/>
      <c r="AC945" s="50"/>
      <c r="AD945" s="50"/>
      <c r="AE945" s="50"/>
    </row>
    <row r="946" customFormat="false" ht="16.55" hidden="false" customHeight="true" outlineLevel="0" collapsed="false">
      <c r="A946" s="61" t="s">
        <v>120</v>
      </c>
      <c r="B946" s="63" t="n">
        <f aca="false">COUNTIFS(individuals!$AH:$AH,$A946, individuals!$AD:$AD,B$945)</f>
        <v>1</v>
      </c>
      <c r="C946" s="63" t="n">
        <f aca="false">COUNTIFS(individuals!$AH:$AH,$A946, individuals!$AD:$AD,C$945)</f>
        <v>6</v>
      </c>
      <c r="D946" s="63" t="n">
        <f aca="false">SUM(B946:C946)</f>
        <v>7</v>
      </c>
      <c r="E946" s="63" t="n">
        <f aca="false">COUNTIFS(individuals!$W:$W,$A946, individuals!$S:$S,E$945)</f>
        <v>15</v>
      </c>
      <c r="F946" s="63" t="n">
        <f aca="false">COUNTIFS(individuals!$W:$W,$A946, individuals!$S:$S,F$945)</f>
        <v>79</v>
      </c>
      <c r="G946" s="63" t="n">
        <f aca="false">SUM(E946:F946)</f>
        <v>94</v>
      </c>
      <c r="H946" s="64" t="n">
        <f aca="false">SUM(G946,D946)</f>
        <v>101</v>
      </c>
      <c r="K946" s="50"/>
      <c r="L946" s="50"/>
      <c r="M946" s="50"/>
      <c r="N946" s="50"/>
      <c r="O946" s="50"/>
      <c r="P946" s="50"/>
      <c r="Q946" s="50"/>
      <c r="R946" s="50"/>
      <c r="S946" s="50"/>
      <c r="T946" s="50"/>
      <c r="U946" s="50"/>
      <c r="V946" s="50"/>
      <c r="W946" s="50"/>
      <c r="X946" s="50"/>
      <c r="Y946" s="50"/>
      <c r="Z946" s="50"/>
      <c r="AA946" s="50"/>
      <c r="AB946" s="50"/>
      <c r="AC946" s="50"/>
      <c r="AD946" s="50"/>
      <c r="AE946" s="50"/>
    </row>
    <row r="947" customFormat="false" ht="16.55" hidden="false" customHeight="true" outlineLevel="0" collapsed="false">
      <c r="A947" s="61" t="s">
        <v>136</v>
      </c>
      <c r="B947" s="63" t="n">
        <f aca="false">COUNTIFS(individuals!$AH:$AH,$A947, individuals!$AD:$AD,B$945)</f>
        <v>0</v>
      </c>
      <c r="C947" s="63" t="n">
        <f aca="false">COUNTIFS(individuals!$AH:$AH,$A947, individuals!$AD:$AD,C$945)</f>
        <v>7</v>
      </c>
      <c r="D947" s="63" t="n">
        <f aca="false">SUM(B947:C947)</f>
        <v>7</v>
      </c>
      <c r="E947" s="63" t="n">
        <f aca="false">COUNTIFS(individuals!$W:$W,$A947, individuals!$S:$S,E$945)</f>
        <v>1</v>
      </c>
      <c r="F947" s="63" t="n">
        <f aca="false">COUNTIFS(individuals!$W:$W,$A947, individuals!$S:$S,F$945)</f>
        <v>84</v>
      </c>
      <c r="G947" s="63" t="n">
        <f aca="false">SUM(E947:F947)</f>
        <v>85</v>
      </c>
      <c r="H947" s="64" t="n">
        <f aca="false">SUM(G947,D947)</f>
        <v>92</v>
      </c>
      <c r="K947" s="50"/>
      <c r="L947" s="50"/>
      <c r="M947" s="50"/>
      <c r="N947" s="50"/>
      <c r="O947" s="50"/>
      <c r="P947" s="50"/>
      <c r="Q947" s="50"/>
      <c r="R947" s="50"/>
      <c r="S947" s="50"/>
      <c r="T947" s="50"/>
      <c r="U947" s="50"/>
      <c r="V947" s="50"/>
      <c r="W947" s="50"/>
      <c r="X947" s="50"/>
      <c r="Y947" s="50"/>
      <c r="Z947" s="50"/>
      <c r="AA947" s="50"/>
      <c r="AB947" s="50"/>
      <c r="AC947" s="50"/>
      <c r="AD947" s="50"/>
      <c r="AE947" s="50"/>
    </row>
    <row r="948" customFormat="false" ht="16.55" hidden="false" customHeight="true" outlineLevel="0" collapsed="false">
      <c r="A948" s="61" t="s">
        <v>744</v>
      </c>
      <c r="B948" s="63" t="n">
        <f aca="false">COUNTIFS(individuals!$AH:$AH,$A948, individuals!$AD:$AD,B$945)</f>
        <v>0</v>
      </c>
      <c r="C948" s="63" t="n">
        <f aca="false">COUNTIFS(individuals!$AH:$AH,$A948, individuals!$AD:$AD,C$945)</f>
        <v>1</v>
      </c>
      <c r="D948" s="63" t="n">
        <f aca="false">SUM(B948:C948)</f>
        <v>1</v>
      </c>
      <c r="E948" s="63" t="n">
        <f aca="false">COUNTIFS(individuals!$W:$W,$A948, individuals!$S:$S,E$945)</f>
        <v>2</v>
      </c>
      <c r="F948" s="63" t="n">
        <f aca="false">COUNTIFS(individuals!$W:$W,$A948, individuals!$S:$S,F$945)</f>
        <v>7</v>
      </c>
      <c r="G948" s="63" t="n">
        <f aca="false">SUM(E948:F948)</f>
        <v>9</v>
      </c>
      <c r="H948" s="64" t="n">
        <f aca="false">SUM(G948,D948)</f>
        <v>10</v>
      </c>
      <c r="K948" s="50"/>
      <c r="L948" s="50"/>
      <c r="M948" s="50"/>
      <c r="N948" s="50"/>
      <c r="O948" s="50"/>
      <c r="P948" s="50"/>
      <c r="Q948" s="50"/>
      <c r="R948" s="50"/>
      <c r="S948" s="50"/>
      <c r="T948" s="50"/>
      <c r="U948" s="50"/>
      <c r="V948" s="50"/>
      <c r="W948" s="50"/>
      <c r="X948" s="50"/>
      <c r="Y948" s="50"/>
      <c r="Z948" s="50"/>
      <c r="AA948" s="50"/>
      <c r="AB948" s="50"/>
      <c r="AC948" s="50"/>
      <c r="AD948" s="50"/>
      <c r="AE948" s="50"/>
    </row>
    <row r="949" customFormat="false" ht="16.55" hidden="false" customHeight="true" outlineLevel="0" collapsed="false">
      <c r="A949" s="61" t="s">
        <v>713</v>
      </c>
      <c r="B949" s="63" t="n">
        <f aca="false">COUNTIFS(individuals!$AH:$AH,$A949, individuals!$AD:$AD,B$945)</f>
        <v>0</v>
      </c>
      <c r="C949" s="63" t="n">
        <f aca="false">COUNTIFS(individuals!$AH:$AH,$A949, individuals!$AD:$AD,C$945)</f>
        <v>0</v>
      </c>
      <c r="D949" s="63" t="n">
        <f aca="false">SUM(B949:C949)</f>
        <v>0</v>
      </c>
      <c r="E949" s="63" t="n">
        <f aca="false">COUNTIFS(individuals!$W:$W,$A949, individuals!$S:$S,E$945)</f>
        <v>0</v>
      </c>
      <c r="F949" s="63" t="n">
        <f aca="false">COUNTIFS(individuals!$W:$W,$A949, individuals!$S:$S,F$945)</f>
        <v>7</v>
      </c>
      <c r="G949" s="63" t="n">
        <f aca="false">SUM(E949:F949)</f>
        <v>7</v>
      </c>
      <c r="H949" s="64" t="n">
        <f aca="false">SUM(G949,D949)</f>
        <v>7</v>
      </c>
      <c r="K949" s="50"/>
      <c r="L949" s="50"/>
      <c r="M949" s="50"/>
      <c r="N949" s="50"/>
      <c r="O949" s="50"/>
      <c r="P949" s="50"/>
      <c r="Q949" s="50"/>
      <c r="R949" s="50"/>
      <c r="S949" s="50"/>
      <c r="T949" s="50"/>
      <c r="U949" s="50"/>
      <c r="V949" s="50"/>
      <c r="W949" s="50"/>
      <c r="X949" s="50"/>
      <c r="Y949" s="50"/>
      <c r="Z949" s="50"/>
      <c r="AA949" s="50"/>
      <c r="AB949" s="50"/>
      <c r="AC949" s="50"/>
      <c r="AD949" s="50"/>
      <c r="AE949" s="50"/>
    </row>
    <row r="950" customFormat="false" ht="16.55" hidden="false" customHeight="true" outlineLevel="0" collapsed="false">
      <c r="A950" s="61" t="s">
        <v>315</v>
      </c>
      <c r="B950" s="63" t="n">
        <f aca="false">COUNTIFS(individuals!$AH:$AH,$A950, individuals!$AD:$AD,B$945)</f>
        <v>0</v>
      </c>
      <c r="C950" s="63" t="n">
        <f aca="false">COUNTIFS(individuals!$AH:$AH,$A950, individuals!$AD:$AD,C$945)</f>
        <v>4</v>
      </c>
      <c r="D950" s="63" t="n">
        <f aca="false">SUM(B950:C950)</f>
        <v>4</v>
      </c>
      <c r="E950" s="63" t="n">
        <f aca="false">COUNTIFS(individuals!$W:$W,$A950, individuals!$S:$S,E$945)</f>
        <v>1</v>
      </c>
      <c r="F950" s="63" t="n">
        <f aca="false">COUNTIFS(individuals!$W:$W,$A950, individuals!$S:$S,F$945)</f>
        <v>3</v>
      </c>
      <c r="G950" s="63" t="n">
        <f aca="false">SUM(E950:F950)</f>
        <v>4</v>
      </c>
      <c r="H950" s="64" t="n">
        <f aca="false">SUM(G950,D950)</f>
        <v>8</v>
      </c>
      <c r="K950" s="50"/>
      <c r="L950" s="50"/>
      <c r="M950" s="50"/>
      <c r="N950" s="50"/>
      <c r="O950" s="50"/>
      <c r="P950" s="50"/>
      <c r="Q950" s="50"/>
      <c r="R950" s="50"/>
      <c r="S950" s="50"/>
      <c r="T950" s="50"/>
      <c r="U950" s="50"/>
      <c r="V950" s="50"/>
      <c r="W950" s="50"/>
      <c r="X950" s="50"/>
      <c r="Y950" s="50"/>
      <c r="Z950" s="50"/>
      <c r="AA950" s="50"/>
      <c r="AB950" s="50"/>
      <c r="AC950" s="50"/>
      <c r="AD950" s="50"/>
      <c r="AE950" s="50"/>
    </row>
    <row r="951" customFormat="false" ht="16.55" hidden="false" customHeight="true" outlineLevel="0" collapsed="false">
      <c r="A951" s="61" t="s">
        <v>75</v>
      </c>
      <c r="B951" s="63" t="n">
        <f aca="false">COUNTIFS(individuals!$AH:$AH,$A951, individuals!$AD:$AD,B$945)</f>
        <v>0</v>
      </c>
      <c r="C951" s="63" t="n">
        <f aca="false">COUNTIFS(individuals!$AH:$AH,$A951, individuals!$AD:$AD,C$945)</f>
        <v>27</v>
      </c>
      <c r="D951" s="63" t="n">
        <f aca="false">SUM(B951:C951)</f>
        <v>27</v>
      </c>
      <c r="E951" s="63" t="n">
        <f aca="false">COUNTIFS(individuals!$W:$W,$A951, individuals!$S:$S,E$945)</f>
        <v>0</v>
      </c>
      <c r="F951" s="63" t="n">
        <f aca="false">COUNTIFS(individuals!$W:$W,$A951, individuals!$S:$S,F$945)</f>
        <v>126</v>
      </c>
      <c r="G951" s="63" t="n">
        <f aca="false">SUM(E951:F951)</f>
        <v>126</v>
      </c>
      <c r="H951" s="64" t="n">
        <f aca="false">SUM(G951,D951)</f>
        <v>153</v>
      </c>
      <c r="K951" s="50"/>
      <c r="L951" s="50"/>
      <c r="M951" s="50"/>
      <c r="N951" s="50"/>
      <c r="O951" s="50"/>
      <c r="P951" s="50"/>
      <c r="Q951" s="50"/>
      <c r="R951" s="50"/>
      <c r="S951" s="50"/>
      <c r="T951" s="50"/>
      <c r="U951" s="50"/>
      <c r="V951" s="50"/>
      <c r="W951" s="50"/>
      <c r="X951" s="50"/>
      <c r="Y951" s="50"/>
      <c r="Z951" s="50"/>
      <c r="AA951" s="50"/>
      <c r="AB951" s="50"/>
      <c r="AC951" s="50"/>
      <c r="AD951" s="50"/>
      <c r="AE951" s="50"/>
    </row>
    <row r="952" customFormat="false" ht="16.55" hidden="false" customHeight="true" outlineLevel="0" collapsed="false">
      <c r="A952" s="61" t="s">
        <v>2995</v>
      </c>
      <c r="B952" s="64" t="n">
        <f aca="false">SUM(B946:B951)</f>
        <v>1</v>
      </c>
      <c r="C952" s="64" t="n">
        <f aca="false">SUM(C946:C951)</f>
        <v>45</v>
      </c>
      <c r="D952" s="64" t="n">
        <f aca="false">SUM(B952:C952)</f>
        <v>46</v>
      </c>
      <c r="E952" s="64" t="n">
        <f aca="false">SUM(E946:E951)</f>
        <v>19</v>
      </c>
      <c r="F952" s="64" t="n">
        <f aca="false">SUM(F946:F951)</f>
        <v>306</v>
      </c>
      <c r="G952" s="64" t="n">
        <f aca="false">SUM(E952:F952)</f>
        <v>325</v>
      </c>
      <c r="H952" s="64" t="n">
        <f aca="false">SUM(G952,D952)</f>
        <v>371</v>
      </c>
      <c r="K952" s="50"/>
      <c r="L952" s="50"/>
      <c r="M952" s="50"/>
      <c r="N952" s="50"/>
      <c r="O952" s="50"/>
      <c r="P952" s="50"/>
      <c r="Q952" s="50"/>
      <c r="R952" s="50"/>
      <c r="S952" s="50"/>
      <c r="T952" s="50"/>
      <c r="U952" s="50"/>
      <c r="V952" s="50"/>
      <c r="W952" s="50"/>
      <c r="X952" s="50"/>
      <c r="Y952" s="50"/>
      <c r="Z952" s="50"/>
      <c r="AA952" s="50"/>
      <c r="AB952" s="50"/>
      <c r="AC952" s="50"/>
      <c r="AD952" s="50"/>
      <c r="AE952" s="50"/>
    </row>
    <row r="953" customFormat="false" ht="16.55" hidden="false" customHeight="true" outlineLevel="0" collapsed="false">
      <c r="A953" s="50"/>
      <c r="B953" s="50"/>
      <c r="K953" s="50"/>
      <c r="L953" s="50"/>
      <c r="M953" s="50"/>
      <c r="N953" s="50"/>
      <c r="O953" s="50"/>
      <c r="P953" s="50"/>
      <c r="Q953" s="50"/>
      <c r="R953" s="50"/>
      <c r="S953" s="50"/>
      <c r="T953" s="50"/>
      <c r="U953" s="50"/>
      <c r="V953" s="50"/>
      <c r="W953" s="50"/>
      <c r="X953" s="50"/>
      <c r="Y953" s="50"/>
      <c r="Z953" s="50"/>
      <c r="AA953" s="50"/>
      <c r="AB953" s="50"/>
      <c r="AC953" s="50"/>
      <c r="AD953" s="50"/>
      <c r="AE953" s="50"/>
    </row>
    <row r="954" customFormat="false" ht="16.55" hidden="false" customHeight="true" outlineLevel="0" collapsed="false">
      <c r="A954" s="50"/>
      <c r="B954" s="50"/>
      <c r="K954" s="50"/>
      <c r="L954" s="50"/>
      <c r="M954" s="50"/>
      <c r="N954" s="50"/>
      <c r="O954" s="50"/>
      <c r="P954" s="50"/>
      <c r="Q954" s="50"/>
      <c r="R954" s="50"/>
      <c r="S954" s="50"/>
      <c r="T954" s="50"/>
      <c r="U954" s="50"/>
      <c r="V954" s="50"/>
      <c r="W954" s="50"/>
      <c r="X954" s="50"/>
      <c r="Y954" s="50"/>
      <c r="Z954" s="50"/>
      <c r="AA954" s="50"/>
      <c r="AB954" s="50"/>
      <c r="AC954" s="50"/>
      <c r="AD954" s="50"/>
      <c r="AE954" s="50"/>
    </row>
    <row r="955" customFormat="false" ht="16.55" hidden="false" customHeight="true" outlineLevel="0" collapsed="false">
      <c r="A955" s="59" t="s">
        <v>2993</v>
      </c>
      <c r="B955" s="59"/>
      <c r="C955" s="59"/>
      <c r="D955" s="59"/>
      <c r="E955" s="59"/>
      <c r="F955" s="59"/>
      <c r="G955" s="59"/>
      <c r="H955" s="59"/>
      <c r="I955" s="68"/>
      <c r="J955" s="68"/>
      <c r="K955" s="68"/>
      <c r="L955" s="68"/>
      <c r="M955" s="68"/>
      <c r="N955" s="50"/>
      <c r="O955" s="50"/>
      <c r="P955" s="50"/>
      <c r="Q955" s="50"/>
      <c r="R955" s="50"/>
      <c r="S955" s="50"/>
      <c r="T955" s="50"/>
      <c r="U955" s="50"/>
      <c r="V955" s="50"/>
      <c r="W955" s="50"/>
      <c r="X955" s="50"/>
      <c r="Y955" s="50"/>
      <c r="Z955" s="50"/>
      <c r="AA955" s="50"/>
      <c r="AB955" s="50"/>
      <c r="AC955" s="50"/>
      <c r="AD955" s="50"/>
      <c r="AE955" s="50"/>
    </row>
    <row r="956" customFormat="false" ht="16.55" hidden="false" customHeight="true" outlineLevel="0" collapsed="false">
      <c r="A956" s="60" t="s">
        <v>3066</v>
      </c>
      <c r="B956" s="60"/>
      <c r="C956" s="60"/>
      <c r="D956" s="60"/>
      <c r="E956" s="60"/>
      <c r="F956" s="60"/>
      <c r="G956" s="60"/>
      <c r="H956" s="60"/>
      <c r="I956" s="50"/>
      <c r="J956" s="50"/>
      <c r="K956" s="50"/>
      <c r="L956" s="50"/>
      <c r="M956" s="50"/>
      <c r="N956" s="50"/>
      <c r="O956" s="50"/>
      <c r="P956" s="50"/>
      <c r="Q956" s="50"/>
      <c r="R956" s="50"/>
      <c r="S956" s="50"/>
      <c r="T956" s="50"/>
      <c r="U956" s="50"/>
      <c r="V956" s="50"/>
      <c r="W956" s="50"/>
      <c r="X956" s="50"/>
      <c r="Y956" s="50"/>
      <c r="Z956" s="50"/>
      <c r="AA956" s="50"/>
      <c r="AB956" s="50"/>
      <c r="AC956" s="50"/>
      <c r="AD956" s="50"/>
      <c r="AE956" s="50"/>
    </row>
    <row r="957" customFormat="false" ht="16.55" hidden="false" customHeight="true" outlineLevel="0" collapsed="false">
      <c r="A957" s="61"/>
      <c r="B957" s="61" t="s">
        <v>3008</v>
      </c>
      <c r="C957" s="61"/>
      <c r="D957" s="61" t="s">
        <v>3009</v>
      </c>
      <c r="E957" s="61" t="s">
        <v>3010</v>
      </c>
      <c r="F957" s="61"/>
      <c r="G957" s="61" t="s">
        <v>3011</v>
      </c>
      <c r="H957" s="61" t="s">
        <v>2995</v>
      </c>
      <c r="I957" s="50"/>
      <c r="J957" s="50"/>
      <c r="K957" s="50"/>
      <c r="L957" s="50"/>
      <c r="M957" s="50"/>
      <c r="N957" s="50"/>
      <c r="O957" s="50"/>
      <c r="P957" s="50"/>
      <c r="Q957" s="50"/>
      <c r="R957" s="50"/>
      <c r="S957" s="50"/>
      <c r="T957" s="50"/>
      <c r="U957" s="50"/>
      <c r="V957" s="50"/>
      <c r="W957" s="50"/>
      <c r="X957" s="50"/>
      <c r="Y957" s="50"/>
      <c r="Z957" s="50"/>
      <c r="AA957" s="50"/>
      <c r="AB957" s="50"/>
      <c r="AC957" s="50"/>
      <c r="AD957" s="50"/>
      <c r="AE957" s="50"/>
    </row>
    <row r="958" customFormat="false" ht="16.55" hidden="false" customHeight="true" outlineLevel="0" collapsed="false">
      <c r="A958" s="61"/>
      <c r="B958" s="61" t="s">
        <v>70</v>
      </c>
      <c r="C958" s="61" t="s">
        <v>73</v>
      </c>
      <c r="D958" s="61"/>
      <c r="E958" s="61" t="s">
        <v>70</v>
      </c>
      <c r="F958" s="61" t="s">
        <v>73</v>
      </c>
      <c r="G958" s="61"/>
      <c r="H958" s="61"/>
      <c r="K958" s="50"/>
      <c r="L958" s="50"/>
      <c r="M958" s="50"/>
      <c r="N958" s="50"/>
      <c r="O958" s="50"/>
      <c r="P958" s="50"/>
      <c r="Q958" s="50"/>
      <c r="R958" s="50"/>
      <c r="S958" s="50"/>
      <c r="T958" s="50"/>
      <c r="U958" s="50"/>
      <c r="V958" s="50"/>
      <c r="W958" s="50"/>
      <c r="X958" s="50"/>
      <c r="Y958" s="50"/>
      <c r="Z958" s="50"/>
      <c r="AA958" s="50"/>
      <c r="AB958" s="50"/>
      <c r="AC958" s="50"/>
      <c r="AD958" s="50"/>
      <c r="AE958" s="50"/>
    </row>
    <row r="959" customFormat="false" ht="16.55" hidden="false" customHeight="true" outlineLevel="0" collapsed="false">
      <c r="A959" s="61" t="s">
        <v>481</v>
      </c>
      <c r="B959" s="63" t="n">
        <f aca="false">COUNTIFS(individuals!$AI:$AI,$A959, individuals!$AD:$AD,B$958)</f>
        <v>0</v>
      </c>
      <c r="C959" s="63" t="n">
        <f aca="false">COUNTIFS(individuals!$AI:$AI,$A959, individuals!$AD:$AD,C$958)</f>
        <v>0</v>
      </c>
      <c r="D959" s="63" t="n">
        <f aca="false">SUM(B959:C959)</f>
        <v>0</v>
      </c>
      <c r="E959" s="63" t="n">
        <f aca="false">COUNTIFS(individuals!$X:$X,$A959, individuals!$S:$S,E$958)</f>
        <v>0</v>
      </c>
      <c r="F959" s="63" t="n">
        <f aca="false">COUNTIFS(individuals!$X:$X,$A959, individuals!$S:$S,F$958)</f>
        <v>3</v>
      </c>
      <c r="G959" s="63" t="n">
        <f aca="false">SUM(E959:F959)</f>
        <v>3</v>
      </c>
      <c r="H959" s="64" t="n">
        <f aca="false">SUM(D959,G959)</f>
        <v>3</v>
      </c>
      <c r="K959" s="50"/>
      <c r="L959" s="50"/>
      <c r="M959" s="50"/>
      <c r="N959" s="50"/>
      <c r="O959" s="50"/>
      <c r="P959" s="50"/>
      <c r="Q959" s="50"/>
      <c r="R959" s="50"/>
      <c r="S959" s="50"/>
      <c r="T959" s="50"/>
      <c r="U959" s="50"/>
      <c r="V959" s="50"/>
      <c r="W959" s="50"/>
      <c r="X959" s="50"/>
      <c r="Y959" s="50"/>
      <c r="Z959" s="50"/>
      <c r="AA959" s="50"/>
      <c r="AB959" s="50"/>
      <c r="AC959" s="50"/>
      <c r="AD959" s="50"/>
      <c r="AE959" s="50"/>
    </row>
    <row r="960" customFormat="false" ht="16.55" hidden="false" customHeight="true" outlineLevel="0" collapsed="false">
      <c r="A960" s="61" t="s">
        <v>76</v>
      </c>
      <c r="B960" s="63" t="n">
        <f aca="false">COUNTIFS(individuals!$AI:$AI,$A960, individuals!$AD:$AD,B$958)</f>
        <v>0</v>
      </c>
      <c r="C960" s="63" t="n">
        <f aca="false">COUNTIFS(individuals!$AI:$AI,$A960, individuals!$AD:$AD,C$958)</f>
        <v>29</v>
      </c>
      <c r="D960" s="63" t="n">
        <f aca="false">SUM(B960:C960)</f>
        <v>29</v>
      </c>
      <c r="E960" s="63" t="n">
        <f aca="false">COUNTIFS(individuals!$X:$X,$A960, individuals!$S:$S,E$958)</f>
        <v>2</v>
      </c>
      <c r="F960" s="63" t="n">
        <f aca="false">COUNTIFS(individuals!$X:$X,$A960, individuals!$S:$S,F$958)</f>
        <v>155</v>
      </c>
      <c r="G960" s="63" t="n">
        <f aca="false">SUM(E960:F960)</f>
        <v>157</v>
      </c>
      <c r="H960" s="64" t="n">
        <f aca="false">SUM(D960,G960)</f>
        <v>186</v>
      </c>
      <c r="K960" s="50"/>
      <c r="L960" s="50"/>
      <c r="M960" s="50"/>
      <c r="N960" s="50"/>
      <c r="O960" s="50"/>
      <c r="P960" s="50"/>
      <c r="Q960" s="50"/>
      <c r="R960" s="50"/>
      <c r="S960" s="50"/>
      <c r="T960" s="50"/>
      <c r="U960" s="50"/>
      <c r="V960" s="50"/>
      <c r="W960" s="50"/>
      <c r="X960" s="50"/>
      <c r="Y960" s="50"/>
      <c r="Z960" s="50"/>
      <c r="AA960" s="50"/>
      <c r="AB960" s="50"/>
      <c r="AC960" s="50"/>
      <c r="AD960" s="50"/>
      <c r="AE960" s="50"/>
    </row>
    <row r="961" customFormat="false" ht="16.55" hidden="false" customHeight="true" outlineLevel="0" collapsed="false">
      <c r="A961" s="61" t="s">
        <v>121</v>
      </c>
      <c r="B961" s="63" t="n">
        <f aca="false">COUNTIFS(individuals!$AI:$AI,$A961, individuals!$AD:$AD,B$958)</f>
        <v>0</v>
      </c>
      <c r="C961" s="63" t="n">
        <f aca="false">COUNTIFS(individuals!$AI:$AI,$A961, individuals!$AD:$AD,C$958)</f>
        <v>1</v>
      </c>
      <c r="D961" s="63" t="n">
        <f aca="false">SUM(B961:C961)</f>
        <v>1</v>
      </c>
      <c r="E961" s="63" t="n">
        <f aca="false">COUNTIFS(individuals!$X:$X,$A961, individuals!$S:$S,E$958)</f>
        <v>0</v>
      </c>
      <c r="F961" s="63" t="n">
        <f aca="false">COUNTIFS(individuals!$X:$X,$A961, individuals!$S:$S,F$958)</f>
        <v>28</v>
      </c>
      <c r="G961" s="63" t="n">
        <f aca="false">SUM(E961:F961)</f>
        <v>28</v>
      </c>
      <c r="H961" s="64" t="n">
        <f aca="false">SUM(D961,G961)</f>
        <v>29</v>
      </c>
      <c r="K961" s="50"/>
      <c r="L961" s="50"/>
      <c r="M961" s="50"/>
      <c r="N961" s="50"/>
      <c r="O961" s="50"/>
      <c r="P961" s="50"/>
      <c r="Q961" s="50"/>
      <c r="R961" s="50"/>
      <c r="S961" s="50"/>
      <c r="T961" s="50"/>
      <c r="U961" s="50"/>
      <c r="V961" s="50"/>
      <c r="W961" s="50"/>
      <c r="X961" s="50"/>
      <c r="Y961" s="50"/>
      <c r="Z961" s="50"/>
      <c r="AA961" s="50"/>
      <c r="AB961" s="50"/>
      <c r="AC961" s="50"/>
      <c r="AD961" s="50"/>
      <c r="AE961" s="50"/>
    </row>
    <row r="962" customFormat="false" ht="16.55" hidden="false" customHeight="true" outlineLevel="0" collapsed="false">
      <c r="A962" s="61" t="s">
        <v>160</v>
      </c>
      <c r="B962" s="63" t="n">
        <f aca="false">COUNTIFS(individuals!$AI:$AI,$A962, individuals!$AD:$AD,B$958)</f>
        <v>1</v>
      </c>
      <c r="C962" s="63" t="n">
        <f aca="false">COUNTIFS(individuals!$AI:$AI,$A962, individuals!$AD:$AD,C$958)</f>
        <v>9</v>
      </c>
      <c r="D962" s="63" t="n">
        <f aca="false">SUM(B962:C962)</f>
        <v>10</v>
      </c>
      <c r="E962" s="63" t="n">
        <f aca="false">COUNTIFS(individuals!$X:$X,$A962, individuals!$S:$S,E$958)</f>
        <v>14</v>
      </c>
      <c r="F962" s="63" t="n">
        <f aca="false">COUNTIFS(individuals!$X:$X,$A962, individuals!$S:$S,F$958)</f>
        <v>78</v>
      </c>
      <c r="G962" s="63" t="n">
        <f aca="false">SUM(E962:F962)</f>
        <v>92</v>
      </c>
      <c r="H962" s="64" t="n">
        <f aca="false">SUM(D962,G962)</f>
        <v>102</v>
      </c>
      <c r="K962" s="50"/>
      <c r="L962" s="50"/>
      <c r="M962" s="50"/>
      <c r="N962" s="50"/>
      <c r="O962" s="50"/>
      <c r="P962" s="50"/>
      <c r="Q962" s="50"/>
      <c r="R962" s="50"/>
      <c r="S962" s="50"/>
      <c r="T962" s="50"/>
      <c r="U962" s="50"/>
      <c r="V962" s="50"/>
      <c r="W962" s="50"/>
      <c r="X962" s="50"/>
      <c r="Y962" s="50"/>
      <c r="Z962" s="50"/>
      <c r="AA962" s="50"/>
      <c r="AB962" s="50"/>
      <c r="AC962" s="50"/>
      <c r="AD962" s="50"/>
      <c r="AE962" s="50"/>
    </row>
    <row r="963" customFormat="false" ht="16.55" hidden="false" customHeight="true" outlineLevel="0" collapsed="false">
      <c r="A963" s="61" t="s">
        <v>72</v>
      </c>
      <c r="B963" s="63" t="n">
        <f aca="false">COUNTIFS(individuals!$AI:$AI,$A963, individuals!$AD:$AD,B$958)</f>
        <v>0</v>
      </c>
      <c r="C963" s="63" t="n">
        <f aca="false">COUNTIFS(individuals!$AI:$AI,$A963, individuals!$AD:$AD,C$958)</f>
        <v>6</v>
      </c>
      <c r="D963" s="63" t="n">
        <f aca="false">SUM(B963:C963)</f>
        <v>6</v>
      </c>
      <c r="E963" s="63" t="n">
        <f aca="false">COUNTIFS(individuals!$X:$X,$A963, individuals!$S:$S,E$958)</f>
        <v>3</v>
      </c>
      <c r="F963" s="63" t="n">
        <f aca="false">COUNTIFS(individuals!$X:$X,$A963, individuals!$S:$S,F$958)</f>
        <v>42</v>
      </c>
      <c r="G963" s="63" t="n">
        <f aca="false">SUM(E963:F963)</f>
        <v>45</v>
      </c>
      <c r="H963" s="64" t="n">
        <f aca="false">SUM(D963,G963)</f>
        <v>51</v>
      </c>
      <c r="K963" s="50"/>
      <c r="L963" s="50"/>
      <c r="M963" s="50"/>
      <c r="N963" s="50"/>
      <c r="O963" s="50"/>
      <c r="P963" s="50"/>
      <c r="Q963" s="50"/>
      <c r="R963" s="50"/>
      <c r="S963" s="50"/>
      <c r="T963" s="50"/>
      <c r="U963" s="50"/>
      <c r="V963" s="50"/>
      <c r="W963" s="50"/>
      <c r="X963" s="50"/>
      <c r="Y963" s="50"/>
      <c r="Z963" s="50"/>
      <c r="AA963" s="50"/>
      <c r="AB963" s="50"/>
      <c r="AC963" s="50"/>
      <c r="AD963" s="50"/>
      <c r="AE963" s="50"/>
    </row>
    <row r="964" customFormat="false" ht="16.55" hidden="false" customHeight="true" outlineLevel="0" collapsed="false">
      <c r="A964" s="61" t="s">
        <v>2995</v>
      </c>
      <c r="B964" s="64" t="n">
        <f aca="false">SUM(B959:B963)</f>
        <v>1</v>
      </c>
      <c r="C964" s="64" t="n">
        <f aca="false">SUM(C959:C963)</f>
        <v>45</v>
      </c>
      <c r="D964" s="64" t="n">
        <f aca="false">SUM(B964:C964)</f>
        <v>46</v>
      </c>
      <c r="E964" s="64" t="n">
        <f aca="false">SUM(E959:E963)</f>
        <v>19</v>
      </c>
      <c r="F964" s="64" t="n">
        <f aca="false">SUM(F959:F963)</f>
        <v>306</v>
      </c>
      <c r="G964" s="64" t="n">
        <f aca="false">SUM(E964:F964)</f>
        <v>325</v>
      </c>
      <c r="H964" s="64" t="n">
        <f aca="false">SUM(D964,G964)</f>
        <v>371</v>
      </c>
      <c r="K964" s="50"/>
      <c r="L964" s="50"/>
      <c r="M964" s="50"/>
      <c r="N964" s="50"/>
      <c r="O964" s="50"/>
      <c r="P964" s="50"/>
      <c r="Q964" s="50"/>
      <c r="R964" s="50"/>
      <c r="S964" s="50"/>
      <c r="T964" s="50"/>
      <c r="U964" s="50"/>
      <c r="V964" s="50"/>
      <c r="W964" s="50"/>
      <c r="X964" s="50"/>
      <c r="Y964" s="50"/>
      <c r="Z964" s="50"/>
      <c r="AA964" s="50"/>
      <c r="AB964" s="50"/>
      <c r="AC964" s="50"/>
      <c r="AD964" s="50"/>
      <c r="AE964" s="50"/>
    </row>
    <row r="965" customFormat="false" ht="16.55" hidden="false" customHeight="true" outlineLevel="0" collapsed="false">
      <c r="A965" s="50"/>
      <c r="B965" s="50"/>
      <c r="K965" s="50"/>
      <c r="L965" s="50"/>
      <c r="M965" s="50"/>
      <c r="N965" s="50"/>
      <c r="O965" s="50"/>
      <c r="P965" s="50"/>
      <c r="Q965" s="50"/>
      <c r="R965" s="50"/>
      <c r="S965" s="50"/>
      <c r="T965" s="50"/>
      <c r="U965" s="50"/>
      <c r="V965" s="50"/>
      <c r="W965" s="50"/>
      <c r="X965" s="50"/>
      <c r="Y965" s="50"/>
      <c r="Z965" s="50"/>
      <c r="AA965" s="50"/>
      <c r="AB965" s="50"/>
      <c r="AC965" s="50"/>
      <c r="AD965" s="50"/>
      <c r="AE965" s="50"/>
    </row>
    <row r="966" customFormat="false" ht="16.55" hidden="false" customHeight="true" outlineLevel="0" collapsed="false">
      <c r="A966" s="50"/>
      <c r="B966" s="50"/>
      <c r="K966" s="50"/>
      <c r="L966" s="50"/>
      <c r="M966" s="50"/>
      <c r="N966" s="50"/>
      <c r="O966" s="50"/>
      <c r="P966" s="50"/>
      <c r="Q966" s="50"/>
      <c r="R966" s="50"/>
      <c r="S966" s="50"/>
      <c r="T966" s="50"/>
      <c r="U966" s="50"/>
      <c r="V966" s="50"/>
      <c r="W966" s="50"/>
      <c r="X966" s="50"/>
      <c r="Y966" s="50"/>
      <c r="Z966" s="50"/>
      <c r="AA966" s="50"/>
      <c r="AB966" s="50"/>
      <c r="AC966" s="50"/>
      <c r="AD966" s="50"/>
      <c r="AE966" s="50"/>
    </row>
    <row r="967" customFormat="false" ht="16.55" hidden="false" customHeight="true" outlineLevel="0" collapsed="false">
      <c r="A967" s="49" t="s">
        <v>2993</v>
      </c>
      <c r="B967" s="49"/>
      <c r="C967" s="49"/>
      <c r="D967" s="49"/>
      <c r="E967" s="49"/>
      <c r="F967" s="49"/>
      <c r="G967" s="49"/>
      <c r="H967" s="49"/>
      <c r="I967" s="68"/>
      <c r="J967" s="68"/>
      <c r="K967" s="68"/>
      <c r="L967" s="68"/>
      <c r="M967" s="50"/>
      <c r="N967" s="50"/>
      <c r="O967" s="50"/>
      <c r="P967" s="50"/>
      <c r="Q967" s="50"/>
      <c r="R967" s="50"/>
      <c r="S967" s="50"/>
      <c r="T967" s="50"/>
      <c r="U967" s="50"/>
      <c r="V967" s="50"/>
      <c r="W967" s="50"/>
      <c r="X967" s="50"/>
      <c r="Y967" s="50"/>
      <c r="Z967" s="50"/>
      <c r="AA967" s="50"/>
      <c r="AB967" s="50"/>
      <c r="AC967" s="50"/>
      <c r="AD967" s="50"/>
      <c r="AE967" s="50"/>
    </row>
    <row r="968" customFormat="false" ht="16.55" hidden="false" customHeight="true" outlineLevel="0" collapsed="false">
      <c r="A968" s="51" t="s">
        <v>3067</v>
      </c>
      <c r="B968" s="51"/>
      <c r="C968" s="51"/>
      <c r="D968" s="51"/>
      <c r="E968" s="51"/>
      <c r="F968" s="51"/>
      <c r="G968" s="51"/>
      <c r="H968" s="51"/>
      <c r="I968" s="50"/>
      <c r="J968" s="50"/>
      <c r="K968" s="50"/>
      <c r="L968" s="50"/>
      <c r="M968" s="50"/>
      <c r="N968" s="50"/>
      <c r="O968" s="50"/>
      <c r="P968" s="50"/>
      <c r="Q968" s="50"/>
      <c r="R968" s="50"/>
      <c r="S968" s="50"/>
      <c r="T968" s="50"/>
      <c r="U968" s="50"/>
      <c r="V968" s="50"/>
      <c r="W968" s="50"/>
      <c r="X968" s="50"/>
      <c r="Y968" s="50"/>
      <c r="Z968" s="50"/>
      <c r="AA968" s="50"/>
      <c r="AB968" s="50"/>
      <c r="AC968" s="50"/>
      <c r="AD968" s="50"/>
      <c r="AE968" s="50"/>
    </row>
    <row r="969" customFormat="false" ht="16.55" hidden="false" customHeight="true" outlineLevel="0" collapsed="false">
      <c r="A969" s="52"/>
      <c r="B969" s="52" t="s">
        <v>3008</v>
      </c>
      <c r="C969" s="52"/>
      <c r="D969" s="52" t="s">
        <v>3009</v>
      </c>
      <c r="E969" s="52" t="s">
        <v>3010</v>
      </c>
      <c r="F969" s="52"/>
      <c r="G969" s="57" t="s">
        <v>3011</v>
      </c>
      <c r="H969" s="52" t="s">
        <v>2995</v>
      </c>
      <c r="I969" s="50"/>
      <c r="J969" s="50"/>
      <c r="K969" s="50"/>
      <c r="L969" s="50"/>
      <c r="M969" s="50"/>
      <c r="N969" s="50"/>
      <c r="O969" s="50"/>
      <c r="P969" s="50"/>
      <c r="Q969" s="50"/>
      <c r="R969" s="50"/>
      <c r="S969" s="50"/>
      <c r="T969" s="50"/>
      <c r="U969" s="50"/>
      <c r="V969" s="50"/>
      <c r="W969" s="50"/>
      <c r="X969" s="50"/>
      <c r="Y969" s="50"/>
      <c r="Z969" s="50"/>
      <c r="AA969" s="50"/>
      <c r="AB969" s="50"/>
      <c r="AC969" s="50"/>
      <c r="AD969" s="50"/>
      <c r="AE969" s="50"/>
    </row>
    <row r="970" customFormat="false" ht="16.55" hidden="false" customHeight="true" outlineLevel="0" collapsed="false">
      <c r="A970" s="52"/>
      <c r="B970" s="52" t="s">
        <v>70</v>
      </c>
      <c r="C970" s="52" t="s">
        <v>73</v>
      </c>
      <c r="D970" s="52"/>
      <c r="E970" s="52" t="s">
        <v>70</v>
      </c>
      <c r="F970" s="52" t="s">
        <v>73</v>
      </c>
      <c r="G970" s="57"/>
      <c r="H970" s="52"/>
      <c r="K970" s="50"/>
      <c r="L970" s="50"/>
      <c r="M970" s="50"/>
      <c r="N970" s="50"/>
      <c r="O970" s="50"/>
      <c r="P970" s="50"/>
      <c r="Q970" s="50"/>
      <c r="R970" s="50"/>
      <c r="S970" s="50"/>
      <c r="T970" s="50"/>
      <c r="U970" s="50"/>
      <c r="V970" s="50"/>
      <c r="W970" s="50"/>
      <c r="X970" s="50"/>
      <c r="Y970" s="50"/>
      <c r="Z970" s="50"/>
      <c r="AA970" s="50"/>
      <c r="AB970" s="50"/>
      <c r="AC970" s="50"/>
      <c r="AD970" s="50"/>
      <c r="AE970" s="50"/>
    </row>
    <row r="971" customFormat="false" ht="16.55" hidden="false" customHeight="true" outlineLevel="0" collapsed="false">
      <c r="A971" s="52" t="s">
        <v>282</v>
      </c>
      <c r="B971" s="53" t="n">
        <f aca="false">COUNTIFS(individuals!$AK:$AK,$A971, individuals!$AD:$AD,B$970)</f>
        <v>0</v>
      </c>
      <c r="C971" s="53" t="n">
        <f aca="false">COUNTIFS(individuals!$AK:$AK,$A971, individuals!$AD:$AD,C$970)</f>
        <v>3</v>
      </c>
      <c r="D971" s="53" t="n">
        <f aca="false">SUM(B971:C971)</f>
        <v>3</v>
      </c>
      <c r="E971" s="53" t="n">
        <f aca="false">COUNTIFS(individuals!$Z:$Z,$A971, individuals!$S:$S,E$970)</f>
        <v>0</v>
      </c>
      <c r="F971" s="53" t="n">
        <f aca="false">COUNTIFS(individuals!$Z:$Z,$A971, individuals!$S:$S,F$970)</f>
        <v>9</v>
      </c>
      <c r="G971" s="53" t="n">
        <f aca="false">SUM(E971:F971)</f>
        <v>9</v>
      </c>
      <c r="H971" s="54" t="n">
        <f aca="false">SUM(D971,G971)</f>
        <v>12</v>
      </c>
      <c r="K971" s="50"/>
      <c r="L971" s="50"/>
      <c r="M971" s="50"/>
      <c r="N971" s="50"/>
      <c r="O971" s="50"/>
      <c r="P971" s="50"/>
      <c r="Q971" s="50"/>
      <c r="R971" s="50"/>
      <c r="S971" s="50"/>
      <c r="T971" s="50"/>
      <c r="U971" s="50"/>
      <c r="V971" s="50"/>
      <c r="W971" s="50"/>
      <c r="X971" s="50"/>
      <c r="Y971" s="50"/>
      <c r="Z971" s="50"/>
      <c r="AA971" s="50"/>
      <c r="AB971" s="50"/>
      <c r="AC971" s="50"/>
      <c r="AD971" s="50"/>
      <c r="AE971" s="50"/>
    </row>
    <row r="972" customFormat="false" ht="16.55" hidden="false" customHeight="true" outlineLevel="0" collapsed="false">
      <c r="A972" s="52" t="s">
        <v>312</v>
      </c>
      <c r="B972" s="53" t="n">
        <f aca="false">COUNTIFS(individuals!$AK:$AK,$A972, individuals!$AD:$AD,B$970)</f>
        <v>0</v>
      </c>
      <c r="C972" s="53" t="n">
        <f aca="false">COUNTIFS(individuals!$AK:$AK,$A972, individuals!$AD:$AD,C$970)</f>
        <v>0</v>
      </c>
      <c r="D972" s="53" t="n">
        <f aca="false">SUM(B972:C972)</f>
        <v>0</v>
      </c>
      <c r="E972" s="53" t="n">
        <f aca="false">COUNTIFS(individuals!$Z:$Z,$A972, individuals!$S:$S,E$970)</f>
        <v>1</v>
      </c>
      <c r="F972" s="53" t="n">
        <f aca="false">COUNTIFS(individuals!$Z:$Z,$A972, individuals!$S:$S,F$970)</f>
        <v>3</v>
      </c>
      <c r="G972" s="53" t="n">
        <f aca="false">SUM(E972:F972)</f>
        <v>4</v>
      </c>
      <c r="H972" s="54" t="n">
        <f aca="false">SUM(D972,G972)</f>
        <v>4</v>
      </c>
      <c r="K972" s="50"/>
      <c r="L972" s="50"/>
      <c r="M972" s="50"/>
      <c r="N972" s="50"/>
      <c r="O972" s="50"/>
      <c r="P972" s="50"/>
      <c r="Q972" s="50"/>
      <c r="R972" s="50"/>
      <c r="S972" s="50"/>
      <c r="T972" s="50"/>
      <c r="U972" s="50"/>
      <c r="V972" s="50"/>
      <c r="W972" s="50"/>
      <c r="X972" s="50"/>
      <c r="Y972" s="50"/>
      <c r="Z972" s="50"/>
      <c r="AA972" s="50"/>
      <c r="AB972" s="50"/>
      <c r="AC972" s="50"/>
      <c r="AD972" s="50"/>
      <c r="AE972" s="50"/>
    </row>
    <row r="973" customFormat="false" ht="16.55" hidden="false" customHeight="true" outlineLevel="0" collapsed="false">
      <c r="A973" s="52" t="s">
        <v>71</v>
      </c>
      <c r="B973" s="53" t="n">
        <f aca="false">COUNTIFS(individuals!$AK:$AK,$A973, individuals!$AD:$AD,B$970)</f>
        <v>0</v>
      </c>
      <c r="C973" s="53" t="n">
        <f aca="false">COUNTIFS(individuals!$AK:$AK,$A973, individuals!$AD:$AD,C$970)</f>
        <v>0</v>
      </c>
      <c r="D973" s="53" t="n">
        <f aca="false">SUM(B973:C973)</f>
        <v>0</v>
      </c>
      <c r="E973" s="53" t="n">
        <f aca="false">COUNTIFS(individuals!$Z:$Z,$A973, individuals!$S:$S,E$970)</f>
        <v>2</v>
      </c>
      <c r="F973" s="53" t="n">
        <f aca="false">COUNTIFS(individuals!$Z:$Z,$A973, individuals!$S:$S,F$970)</f>
        <v>1</v>
      </c>
      <c r="G973" s="53" t="n">
        <f aca="false">SUM(E973:F973)</f>
        <v>3</v>
      </c>
      <c r="H973" s="54" t="n">
        <f aca="false">SUM(D973,G973)</f>
        <v>3</v>
      </c>
      <c r="K973" s="50"/>
      <c r="L973" s="50"/>
      <c r="M973" s="50"/>
      <c r="N973" s="50"/>
      <c r="O973" s="50"/>
      <c r="P973" s="50"/>
      <c r="Q973" s="50"/>
      <c r="R973" s="50"/>
      <c r="S973" s="50"/>
      <c r="T973" s="50"/>
      <c r="U973" s="50"/>
      <c r="V973" s="50"/>
      <c r="W973" s="50"/>
      <c r="X973" s="50"/>
      <c r="Y973" s="50"/>
      <c r="Z973" s="50"/>
      <c r="AA973" s="50"/>
      <c r="AB973" s="50"/>
      <c r="AC973" s="50"/>
      <c r="AD973" s="50"/>
      <c r="AE973" s="50"/>
    </row>
    <row r="974" customFormat="false" ht="16.55" hidden="false" customHeight="true" outlineLevel="0" collapsed="false">
      <c r="A974" s="52" t="s">
        <v>100</v>
      </c>
      <c r="B974" s="53" t="n">
        <f aca="false">COUNTIFS(individuals!$AK:$AK,$A974, individuals!$AD:$AD,B$970)</f>
        <v>0</v>
      </c>
      <c r="C974" s="53" t="n">
        <f aca="false">COUNTIFS(individuals!$AK:$AK,$A974, individuals!$AD:$AD,C$970)</f>
        <v>20</v>
      </c>
      <c r="D974" s="53" t="n">
        <f aca="false">SUM(B974:C974)</f>
        <v>20</v>
      </c>
      <c r="E974" s="53" t="n">
        <f aca="false">COUNTIFS(individuals!$Z:$Z,$A974, individuals!$S:$S,E$970)</f>
        <v>0</v>
      </c>
      <c r="F974" s="53" t="n">
        <f aca="false">COUNTIFS(individuals!$Z:$Z,$A974, individuals!$S:$S,F$970)</f>
        <v>150</v>
      </c>
      <c r="G974" s="53" t="n">
        <f aca="false">SUM(E974:F974)</f>
        <v>150</v>
      </c>
      <c r="H974" s="54" t="n">
        <f aca="false">SUM(D974,G974)</f>
        <v>170</v>
      </c>
      <c r="K974" s="50"/>
      <c r="L974" s="50"/>
      <c r="M974" s="50"/>
      <c r="N974" s="50"/>
      <c r="O974" s="50"/>
      <c r="P974" s="50"/>
      <c r="Q974" s="50"/>
      <c r="R974" s="50"/>
      <c r="S974" s="50"/>
      <c r="T974" s="50"/>
      <c r="U974" s="50"/>
      <c r="V974" s="50"/>
      <c r="W974" s="50"/>
      <c r="X974" s="50"/>
      <c r="Y974" s="50"/>
      <c r="Z974" s="50"/>
      <c r="AA974" s="50"/>
      <c r="AB974" s="50"/>
      <c r="AC974" s="50"/>
      <c r="AD974" s="50"/>
      <c r="AE974" s="50"/>
    </row>
    <row r="975" customFormat="false" ht="16.55" hidden="false" customHeight="true" outlineLevel="0" collapsed="false">
      <c r="A975" s="52" t="s">
        <v>360</v>
      </c>
      <c r="B975" s="53" t="n">
        <f aca="false">COUNTIFS(individuals!$AK:$AK,$A975, individuals!$AD:$AD,B$970)</f>
        <v>0</v>
      </c>
      <c r="C975" s="53" t="n">
        <f aca="false">COUNTIFS(individuals!$AK:$AK,$A975, individuals!$AD:$AD,C$970)</f>
        <v>4</v>
      </c>
      <c r="D975" s="53" t="n">
        <f aca="false">SUM(B975:C975)</f>
        <v>4</v>
      </c>
      <c r="E975" s="53" t="n">
        <f aca="false">COUNTIFS(individuals!$Z:$Z,$A975, individuals!$S:$S,E$970)</f>
        <v>0</v>
      </c>
      <c r="F975" s="53" t="n">
        <f aca="false">COUNTIFS(individuals!$Z:$Z,$A975, individuals!$S:$S,F$970)</f>
        <v>18</v>
      </c>
      <c r="G975" s="53" t="n">
        <f aca="false">SUM(E975:F975)</f>
        <v>18</v>
      </c>
      <c r="H975" s="54" t="n">
        <f aca="false">SUM(D975,G975)</f>
        <v>22</v>
      </c>
      <c r="K975" s="50"/>
      <c r="L975" s="50"/>
      <c r="M975" s="50"/>
      <c r="N975" s="50"/>
      <c r="O975" s="50"/>
      <c r="P975" s="50"/>
      <c r="Q975" s="50"/>
      <c r="R975" s="50"/>
      <c r="S975" s="50"/>
      <c r="T975" s="50"/>
      <c r="U975" s="50"/>
      <c r="V975" s="50"/>
      <c r="W975" s="50"/>
      <c r="X975" s="50"/>
      <c r="Y975" s="50"/>
      <c r="Z975" s="50"/>
      <c r="AA975" s="50"/>
      <c r="AB975" s="50"/>
      <c r="AC975" s="50"/>
      <c r="AD975" s="50"/>
      <c r="AE975" s="50"/>
    </row>
    <row r="976" customFormat="false" ht="16.55" hidden="false" customHeight="true" outlineLevel="0" collapsed="false">
      <c r="A976" s="52" t="s">
        <v>97</v>
      </c>
      <c r="B976" s="53" t="n">
        <f aca="false">COUNTIFS(individuals!$AK:$AK,$A976, individuals!$AD:$AD,B$970)</f>
        <v>0</v>
      </c>
      <c r="C976" s="53" t="n">
        <f aca="false">COUNTIFS(individuals!$AK:$AK,$A976, individuals!$AD:$AD,C$970)</f>
        <v>2</v>
      </c>
      <c r="D976" s="53" t="n">
        <f aca="false">SUM(B976:C976)</f>
        <v>2</v>
      </c>
      <c r="E976" s="53" t="n">
        <f aca="false">COUNTIFS(individuals!$Z:$Z,$A976, individuals!$S:$S,E$970)</f>
        <v>0</v>
      </c>
      <c r="F976" s="53" t="n">
        <f aca="false">COUNTIFS(individuals!$Z:$Z,$A976, individuals!$S:$S,F$970)</f>
        <v>8</v>
      </c>
      <c r="G976" s="53" t="n">
        <f aca="false">SUM(E976:F976)</f>
        <v>8</v>
      </c>
      <c r="H976" s="54" t="n">
        <f aca="false">SUM(D976,G976)</f>
        <v>10</v>
      </c>
      <c r="K976" s="50"/>
      <c r="L976" s="50"/>
      <c r="M976" s="50"/>
      <c r="N976" s="50"/>
      <c r="O976" s="50"/>
      <c r="P976" s="50"/>
      <c r="Q976" s="50"/>
      <c r="R976" s="50"/>
      <c r="S976" s="50"/>
      <c r="T976" s="50"/>
      <c r="U976" s="50"/>
      <c r="V976" s="50"/>
      <c r="W976" s="50"/>
      <c r="X976" s="50"/>
      <c r="Y976" s="50"/>
      <c r="Z976" s="50"/>
      <c r="AA976" s="50"/>
      <c r="AB976" s="50"/>
      <c r="AC976" s="50"/>
      <c r="AD976" s="50"/>
      <c r="AE976" s="50"/>
    </row>
    <row r="977" customFormat="false" ht="16.55" hidden="false" customHeight="true" outlineLevel="0" collapsed="false">
      <c r="A977" s="52" t="s">
        <v>72</v>
      </c>
      <c r="B977" s="53" t="n">
        <f aca="false">COUNTIFS(individuals!$AK:$AK,$A977, individuals!$AD:$AD,B$970)</f>
        <v>0</v>
      </c>
      <c r="C977" s="53" t="n">
        <f aca="false">COUNTIFS(individuals!$AK:$AK,$A977, individuals!$AD:$AD,C$970)</f>
        <v>11</v>
      </c>
      <c r="D977" s="53" t="n">
        <f aca="false">SUM(B977:C977)</f>
        <v>11</v>
      </c>
      <c r="E977" s="53" t="n">
        <f aca="false">COUNTIFS(individuals!$Z:$Z,$A977, individuals!$S:$S,E$970)</f>
        <v>2</v>
      </c>
      <c r="F977" s="53" t="n">
        <f aca="false">COUNTIFS(individuals!$Z:$Z,$A977, individuals!$S:$S,F$970)</f>
        <v>76</v>
      </c>
      <c r="G977" s="53" t="n">
        <f aca="false">SUM(E977:F977)</f>
        <v>78</v>
      </c>
      <c r="H977" s="54" t="n">
        <f aca="false">SUM(D977,G977)</f>
        <v>89</v>
      </c>
      <c r="K977" s="50"/>
      <c r="L977" s="50"/>
      <c r="M977" s="50"/>
      <c r="N977" s="50"/>
      <c r="O977" s="50"/>
      <c r="P977" s="50"/>
      <c r="Q977" s="50"/>
      <c r="R977" s="50"/>
      <c r="S977" s="50"/>
      <c r="T977" s="50"/>
      <c r="U977" s="50"/>
      <c r="V977" s="50"/>
      <c r="W977" s="50"/>
      <c r="X977" s="50"/>
      <c r="Y977" s="50"/>
      <c r="Z977" s="50"/>
      <c r="AA977" s="50"/>
      <c r="AB977" s="50"/>
      <c r="AC977" s="50"/>
      <c r="AD977" s="50"/>
      <c r="AE977" s="50"/>
    </row>
    <row r="978" customFormat="false" ht="16.55" hidden="false" customHeight="true" outlineLevel="0" collapsed="false">
      <c r="A978" s="52" t="s">
        <v>157</v>
      </c>
      <c r="B978" s="53" t="n">
        <f aca="false">COUNTIFS(individuals!$AK:$AK,$A978, individuals!$AD:$AD,B$970)</f>
        <v>1</v>
      </c>
      <c r="C978" s="53" t="n">
        <f aca="false">COUNTIFS(individuals!$AK:$AK,$A978, individuals!$AD:$AD,C$970)</f>
        <v>5</v>
      </c>
      <c r="D978" s="53" t="n">
        <f aca="false">SUM(B978:C978)</f>
        <v>6</v>
      </c>
      <c r="E978" s="53" t="n">
        <f aca="false">COUNTIFS(individuals!$Z:$Z,$A978, individuals!$S:$S,E$970)</f>
        <v>14</v>
      </c>
      <c r="F978" s="53" t="n">
        <f aca="false">COUNTIFS(individuals!$Z:$Z,$A978, individuals!$S:$S,F$970)</f>
        <v>41</v>
      </c>
      <c r="G978" s="53" t="n">
        <f aca="false">SUM(E978:F978)</f>
        <v>55</v>
      </c>
      <c r="H978" s="54" t="n">
        <f aca="false">SUM(D978,G978)</f>
        <v>61</v>
      </c>
      <c r="K978" s="50"/>
      <c r="L978" s="50"/>
      <c r="M978" s="50"/>
      <c r="N978" s="50"/>
      <c r="O978" s="50"/>
      <c r="P978" s="50"/>
      <c r="Q978" s="50"/>
      <c r="R978" s="50"/>
      <c r="S978" s="50"/>
      <c r="T978" s="50"/>
      <c r="U978" s="50"/>
      <c r="V978" s="50"/>
      <c r="W978" s="50"/>
      <c r="X978" s="50"/>
      <c r="Y978" s="50"/>
      <c r="Z978" s="50"/>
      <c r="AA978" s="50"/>
      <c r="AB978" s="50"/>
      <c r="AC978" s="50"/>
      <c r="AD978" s="50"/>
      <c r="AE978" s="50"/>
    </row>
    <row r="979" customFormat="false" ht="16.55" hidden="false" customHeight="true" outlineLevel="0" collapsed="false">
      <c r="A979" s="52" t="s">
        <v>2995</v>
      </c>
      <c r="B979" s="54" t="n">
        <f aca="false">SUM(B971:B978)</f>
        <v>1</v>
      </c>
      <c r="C979" s="54" t="n">
        <f aca="false">SUM(C971:C978)</f>
        <v>45</v>
      </c>
      <c r="D979" s="54" t="n">
        <f aca="false">SUM(B979:C979)</f>
        <v>46</v>
      </c>
      <c r="E979" s="54" t="n">
        <f aca="false">SUM(E971:E978)</f>
        <v>19</v>
      </c>
      <c r="F979" s="54" t="n">
        <f aca="false">SUM(F971:F978)</f>
        <v>306</v>
      </c>
      <c r="G979" s="54" t="n">
        <f aca="false">SUM(E979:F979)</f>
        <v>325</v>
      </c>
      <c r="H979" s="54" t="n">
        <f aca="false">SUM(D979,G979)</f>
        <v>371</v>
      </c>
      <c r="K979" s="50"/>
      <c r="L979" s="50"/>
      <c r="M979" s="50"/>
      <c r="N979" s="50"/>
      <c r="O979" s="50"/>
      <c r="P979" s="50"/>
      <c r="Q979" s="50"/>
      <c r="R979" s="50"/>
      <c r="S979" s="50"/>
      <c r="T979" s="50"/>
      <c r="U979" s="50"/>
      <c r="V979" s="50"/>
      <c r="W979" s="50"/>
      <c r="X979" s="50"/>
      <c r="Y979" s="50"/>
      <c r="Z979" s="50"/>
      <c r="AA979" s="50"/>
      <c r="AB979" s="50"/>
      <c r="AC979" s="50"/>
      <c r="AD979" s="50"/>
      <c r="AE979" s="50"/>
    </row>
    <row r="980" customFormat="false" ht="16.55" hidden="false" customHeight="true" outlineLevel="0" collapsed="false">
      <c r="A980" s="50"/>
      <c r="B980" s="50"/>
      <c r="K980" s="50"/>
      <c r="L980" s="50"/>
      <c r="M980" s="50"/>
      <c r="N980" s="50"/>
      <c r="O980" s="50"/>
      <c r="P980" s="50"/>
      <c r="Q980" s="50"/>
      <c r="R980" s="50"/>
      <c r="S980" s="50"/>
      <c r="T980" s="50"/>
      <c r="U980" s="50"/>
      <c r="V980" s="50"/>
      <c r="W980" s="50"/>
      <c r="X980" s="50"/>
      <c r="Y980" s="50"/>
      <c r="Z980" s="50"/>
      <c r="AA980" s="50"/>
      <c r="AB980" s="50"/>
      <c r="AC980" s="50"/>
      <c r="AD980" s="50"/>
      <c r="AE980" s="50"/>
    </row>
    <row r="981" customFormat="false" ht="16.55" hidden="false" customHeight="true" outlineLevel="0" collapsed="false">
      <c r="A981" s="50"/>
      <c r="B981" s="50"/>
      <c r="K981" s="50"/>
      <c r="L981" s="50"/>
      <c r="M981" s="50"/>
      <c r="N981" s="50"/>
      <c r="O981" s="50"/>
      <c r="P981" s="50"/>
      <c r="Q981" s="50"/>
      <c r="R981" s="50"/>
      <c r="S981" s="50"/>
      <c r="T981" s="50"/>
      <c r="U981" s="50"/>
      <c r="V981" s="50"/>
      <c r="W981" s="50"/>
      <c r="X981" s="50"/>
      <c r="Y981" s="50"/>
      <c r="Z981" s="50"/>
      <c r="AA981" s="50"/>
      <c r="AB981" s="50"/>
      <c r="AC981" s="50"/>
      <c r="AD981" s="50"/>
      <c r="AE981" s="50"/>
    </row>
    <row r="982" customFormat="false" ht="16.55" hidden="false" customHeight="true" outlineLevel="0" collapsed="false">
      <c r="A982" s="49" t="s">
        <v>2993</v>
      </c>
      <c r="B982" s="49"/>
      <c r="C982" s="49"/>
      <c r="D982" s="49"/>
      <c r="E982" s="49"/>
      <c r="F982" s="49"/>
      <c r="G982" s="49"/>
      <c r="H982" s="49"/>
      <c r="I982" s="68"/>
      <c r="J982" s="68"/>
      <c r="K982" s="68"/>
      <c r="L982" s="68"/>
      <c r="M982" s="68"/>
      <c r="N982" s="50"/>
      <c r="O982" s="50"/>
      <c r="P982" s="50"/>
      <c r="Q982" s="50"/>
      <c r="R982" s="50"/>
      <c r="S982" s="50"/>
      <c r="T982" s="50"/>
      <c r="U982" s="50"/>
      <c r="V982" s="50"/>
      <c r="W982" s="50"/>
      <c r="X982" s="50"/>
      <c r="Y982" s="50"/>
      <c r="Z982" s="50"/>
      <c r="AA982" s="50"/>
      <c r="AB982" s="50"/>
      <c r="AC982" s="50"/>
      <c r="AD982" s="50"/>
      <c r="AE982" s="50"/>
    </row>
    <row r="983" customFormat="false" ht="16.55" hidden="false" customHeight="true" outlineLevel="0" collapsed="false">
      <c r="A983" s="51" t="s">
        <v>3068</v>
      </c>
      <c r="B983" s="51"/>
      <c r="C983" s="51"/>
      <c r="D983" s="51"/>
      <c r="E983" s="51"/>
      <c r="F983" s="51"/>
      <c r="G983" s="51"/>
      <c r="H983" s="51"/>
      <c r="I983" s="50"/>
      <c r="J983" s="50"/>
      <c r="K983" s="50"/>
      <c r="L983" s="50"/>
      <c r="M983" s="50"/>
      <c r="N983" s="50"/>
      <c r="O983" s="50"/>
      <c r="P983" s="50"/>
      <c r="Q983" s="50"/>
      <c r="R983" s="50"/>
      <c r="S983" s="50"/>
      <c r="T983" s="50"/>
      <c r="U983" s="50"/>
      <c r="V983" s="50"/>
      <c r="W983" s="50"/>
      <c r="X983" s="50"/>
      <c r="Y983" s="50"/>
      <c r="Z983" s="50"/>
      <c r="AA983" s="50"/>
      <c r="AB983" s="50"/>
      <c r="AC983" s="50"/>
      <c r="AD983" s="50"/>
      <c r="AE983" s="50"/>
    </row>
    <row r="984" customFormat="false" ht="16.55" hidden="false" customHeight="true" outlineLevel="0" collapsed="false">
      <c r="A984" s="52"/>
      <c r="B984" s="52" t="s">
        <v>3008</v>
      </c>
      <c r="C984" s="52"/>
      <c r="D984" s="52" t="s">
        <v>3009</v>
      </c>
      <c r="E984" s="52" t="s">
        <v>3010</v>
      </c>
      <c r="F984" s="52"/>
      <c r="G984" s="57" t="s">
        <v>3011</v>
      </c>
      <c r="H984" s="52" t="s">
        <v>2995</v>
      </c>
      <c r="I984" s="50"/>
      <c r="J984" s="50"/>
      <c r="K984" s="50"/>
      <c r="L984" s="50"/>
      <c r="M984" s="50"/>
      <c r="N984" s="50"/>
      <c r="O984" s="50"/>
      <c r="P984" s="50"/>
      <c r="Q984" s="50"/>
      <c r="R984" s="50"/>
      <c r="S984" s="50"/>
      <c r="T984" s="50"/>
      <c r="U984" s="50"/>
      <c r="V984" s="50"/>
      <c r="W984" s="50"/>
      <c r="X984" s="50"/>
      <c r="Y984" s="50"/>
      <c r="Z984" s="50"/>
      <c r="AA984" s="50"/>
      <c r="AB984" s="50"/>
      <c r="AC984" s="50"/>
      <c r="AD984" s="50"/>
      <c r="AE984" s="50"/>
    </row>
    <row r="985" customFormat="false" ht="16.55" hidden="false" customHeight="true" outlineLevel="0" collapsed="false">
      <c r="A985" s="52"/>
      <c r="B985" s="52" t="s">
        <v>70</v>
      </c>
      <c r="C985" s="52" t="s">
        <v>73</v>
      </c>
      <c r="D985" s="52"/>
      <c r="E985" s="52" t="s">
        <v>70</v>
      </c>
      <c r="F985" s="52" t="s">
        <v>73</v>
      </c>
      <c r="G985" s="57"/>
      <c r="H985" s="52"/>
      <c r="K985" s="50"/>
      <c r="L985" s="50"/>
      <c r="M985" s="50"/>
      <c r="N985" s="50"/>
      <c r="O985" s="50"/>
      <c r="P985" s="50"/>
      <c r="Q985" s="50"/>
      <c r="R985" s="50"/>
      <c r="S985" s="50"/>
      <c r="T985" s="50"/>
      <c r="U985" s="50"/>
      <c r="V985" s="50"/>
      <c r="W985" s="50"/>
      <c r="X985" s="50"/>
      <c r="Y985" s="50"/>
      <c r="Z985" s="50"/>
      <c r="AA985" s="50"/>
      <c r="AB985" s="50"/>
      <c r="AC985" s="50"/>
      <c r="AD985" s="50"/>
      <c r="AE985" s="50"/>
    </row>
    <row r="986" customFormat="false" ht="16.55" hidden="false" customHeight="true" outlineLevel="0" collapsed="false">
      <c r="A986" s="52" t="s">
        <v>324</v>
      </c>
      <c r="B986" s="53" t="n">
        <f aca="false">COUNTIFS(individuals!$AM:$AM,$A986, individuals!$AD:$AD,B$985)</f>
        <v>0</v>
      </c>
      <c r="C986" s="53" t="n">
        <f aca="false">COUNTIFS(individuals!$AM:$AM,$A986, individuals!$AD:$AD,C$985)</f>
        <v>2</v>
      </c>
      <c r="D986" s="53" t="n">
        <f aca="false">SUM(B986:C986)</f>
        <v>2</v>
      </c>
      <c r="E986" s="53" t="n">
        <f aca="false">COUNTIFS(individuals!$AB:$AB,$A986, individuals!$S:$S,E$985)</f>
        <v>2</v>
      </c>
      <c r="F986" s="53" t="n">
        <f aca="false">COUNTIFS(individuals!$AB:$AB,$A986, individuals!$S:$S,F$985)</f>
        <v>18</v>
      </c>
      <c r="G986" s="53" t="n">
        <f aca="false">SUM(E986:F986)</f>
        <v>20</v>
      </c>
      <c r="H986" s="54" t="n">
        <f aca="false">SUM(D986,G986)</f>
        <v>22</v>
      </c>
      <c r="K986" s="50"/>
      <c r="L986" s="50"/>
      <c r="M986" s="50"/>
      <c r="N986" s="50"/>
      <c r="O986" s="50"/>
      <c r="P986" s="50"/>
      <c r="Q986" s="50"/>
      <c r="R986" s="50"/>
      <c r="S986" s="50"/>
      <c r="T986" s="50"/>
      <c r="U986" s="50"/>
      <c r="V986" s="50"/>
      <c r="W986" s="50"/>
      <c r="X986" s="50"/>
      <c r="Y986" s="50"/>
      <c r="Z986" s="50"/>
      <c r="AA986" s="50"/>
      <c r="AB986" s="50"/>
      <c r="AC986" s="50"/>
      <c r="AD986" s="50"/>
      <c r="AE986" s="50"/>
    </row>
    <row r="987" customFormat="false" ht="16.55" hidden="false" customHeight="true" outlineLevel="0" collapsed="false">
      <c r="A987" s="52" t="s">
        <v>138</v>
      </c>
      <c r="B987" s="53" t="n">
        <f aca="false">COUNTIFS(individuals!$AM:$AM,$A987, individuals!$AD:$AD,B$985)</f>
        <v>0</v>
      </c>
      <c r="C987" s="53" t="n">
        <f aca="false">COUNTIFS(individuals!$AM:$AM,$A987, individuals!$AD:$AD,C$985)</f>
        <v>0</v>
      </c>
      <c r="D987" s="53" t="n">
        <f aca="false">SUM(B987:C987)</f>
        <v>0</v>
      </c>
      <c r="E987" s="53" t="n">
        <f aca="false">COUNTIFS(individuals!$AB:$AB,$A987, individuals!$S:$S,E$985)</f>
        <v>0</v>
      </c>
      <c r="F987" s="53" t="n">
        <f aca="false">COUNTIFS(individuals!$AB:$AB,$A987, individuals!$S:$S,F$985)</f>
        <v>4</v>
      </c>
      <c r="G987" s="53" t="n">
        <f aca="false">SUM(E987:F987)</f>
        <v>4</v>
      </c>
      <c r="H987" s="54" t="n">
        <f aca="false">SUM(D987,G987)</f>
        <v>4</v>
      </c>
      <c r="K987" s="50"/>
      <c r="L987" s="50"/>
      <c r="M987" s="50"/>
      <c r="N987" s="50"/>
      <c r="O987" s="50"/>
      <c r="P987" s="50"/>
      <c r="Q987" s="50"/>
      <c r="R987" s="50"/>
      <c r="S987" s="50"/>
      <c r="T987" s="50"/>
      <c r="U987" s="50"/>
      <c r="V987" s="50"/>
      <c r="W987" s="50"/>
      <c r="X987" s="50"/>
      <c r="Y987" s="50"/>
      <c r="Z987" s="50"/>
      <c r="AA987" s="50"/>
      <c r="AB987" s="50"/>
      <c r="AC987" s="50"/>
      <c r="AD987" s="50"/>
      <c r="AE987" s="50"/>
    </row>
    <row r="988" customFormat="false" ht="16.55" hidden="false" customHeight="true" outlineLevel="0" collapsed="false">
      <c r="A988" s="52" t="s">
        <v>122</v>
      </c>
      <c r="B988" s="53" t="n">
        <f aca="false">COUNTIFS(individuals!$AM:$AM,$A988, individuals!$AD:$AD,B$985)</f>
        <v>1</v>
      </c>
      <c r="C988" s="53" t="n">
        <f aca="false">COUNTIFS(individuals!$AM:$AM,$A988, individuals!$AD:$AD,C$985)</f>
        <v>1</v>
      </c>
      <c r="D988" s="53" t="n">
        <f aca="false">SUM(B988:C988)</f>
        <v>2</v>
      </c>
      <c r="E988" s="53" t="n">
        <f aca="false">COUNTIFS(individuals!$AB:$AB,$A988, individuals!$S:$S,E$985)</f>
        <v>1</v>
      </c>
      <c r="F988" s="53" t="n">
        <f aca="false">COUNTIFS(individuals!$AB:$AB,$A988, individuals!$S:$S,F$985)</f>
        <v>9</v>
      </c>
      <c r="G988" s="53" t="n">
        <f aca="false">SUM(E988:F988)</f>
        <v>10</v>
      </c>
      <c r="H988" s="54" t="n">
        <f aca="false">SUM(D988,G988)</f>
        <v>12</v>
      </c>
      <c r="K988" s="50"/>
      <c r="L988" s="50"/>
      <c r="M988" s="50"/>
      <c r="N988" s="50"/>
      <c r="O988" s="50"/>
      <c r="P988" s="50"/>
      <c r="Q988" s="50"/>
      <c r="R988" s="50"/>
      <c r="S988" s="50"/>
      <c r="T988" s="50"/>
      <c r="U988" s="50"/>
      <c r="V988" s="50"/>
      <c r="W988" s="50"/>
      <c r="X988" s="50"/>
      <c r="Y988" s="50"/>
      <c r="Z988" s="50"/>
      <c r="AA988" s="50"/>
      <c r="AB988" s="50"/>
      <c r="AC988" s="50"/>
      <c r="AD988" s="50"/>
      <c r="AE988" s="50"/>
    </row>
    <row r="989" customFormat="false" ht="16.55" hidden="false" customHeight="true" outlineLevel="0" collapsed="false">
      <c r="A989" s="52" t="s">
        <v>78</v>
      </c>
      <c r="B989" s="53" t="n">
        <f aca="false">COUNTIFS(individuals!$AM:$AM,$A989, individuals!$AD:$AD,B$985)</f>
        <v>0</v>
      </c>
      <c r="C989" s="53" t="n">
        <f aca="false">COUNTIFS(individuals!$AM:$AM,$A989, individuals!$AD:$AD,C$985)</f>
        <v>12</v>
      </c>
      <c r="D989" s="53" t="n">
        <f aca="false">SUM(B989:C989)</f>
        <v>12</v>
      </c>
      <c r="E989" s="53" t="n">
        <f aca="false">COUNTIFS(individuals!$AB:$AB,$A989, individuals!$S:$S,E$985)</f>
        <v>4</v>
      </c>
      <c r="F989" s="53" t="n">
        <f aca="false">COUNTIFS(individuals!$AB:$AB,$A989, individuals!$S:$S,F$985)</f>
        <v>56</v>
      </c>
      <c r="G989" s="53" t="n">
        <f aca="false">SUM(E989:F989)</f>
        <v>60</v>
      </c>
      <c r="H989" s="54" t="n">
        <f aca="false">SUM(D989,G989)</f>
        <v>72</v>
      </c>
      <c r="K989" s="50"/>
      <c r="L989" s="50"/>
      <c r="M989" s="50"/>
      <c r="N989" s="50"/>
      <c r="O989" s="50"/>
      <c r="P989" s="50"/>
      <c r="Q989" s="50"/>
      <c r="R989" s="50"/>
      <c r="S989" s="50"/>
      <c r="T989" s="50"/>
      <c r="U989" s="50"/>
      <c r="V989" s="50"/>
      <c r="W989" s="50"/>
      <c r="X989" s="50"/>
      <c r="Y989" s="50"/>
      <c r="Z989" s="50"/>
      <c r="AA989" s="50"/>
      <c r="AB989" s="50"/>
      <c r="AC989" s="50"/>
      <c r="AD989" s="50"/>
      <c r="AE989" s="50"/>
    </row>
    <row r="990" customFormat="false" ht="16.55" hidden="false" customHeight="true" outlineLevel="0" collapsed="false">
      <c r="A990" s="52" t="s">
        <v>436</v>
      </c>
      <c r="B990" s="53" t="n">
        <f aca="false">COUNTIFS(individuals!$AM:$AM,$A990, individuals!$AD:$AD,B$985)</f>
        <v>0</v>
      </c>
      <c r="C990" s="53" t="n">
        <f aca="false">COUNTIFS(individuals!$AM:$AM,$A990, individuals!$AD:$AD,C$985)</f>
        <v>6</v>
      </c>
      <c r="D990" s="53" t="n">
        <f aca="false">SUM(B990:C990)</f>
        <v>6</v>
      </c>
      <c r="E990" s="53" t="n">
        <f aca="false">COUNTIFS(individuals!$AB:$AB,$A990, individuals!$S:$S,E$985)</f>
        <v>0</v>
      </c>
      <c r="F990" s="53" t="n">
        <f aca="false">COUNTIFS(individuals!$AB:$AB,$A990, individuals!$S:$S,F$985)</f>
        <v>0</v>
      </c>
      <c r="G990" s="53" t="n">
        <f aca="false">SUM(E990:F990)</f>
        <v>0</v>
      </c>
      <c r="H990" s="54" t="n">
        <f aca="false">SUM(D990,G990)</f>
        <v>6</v>
      </c>
      <c r="K990" s="50"/>
      <c r="L990" s="50"/>
      <c r="M990" s="50"/>
      <c r="N990" s="50"/>
      <c r="O990" s="50"/>
      <c r="P990" s="50"/>
      <c r="Q990" s="50"/>
      <c r="R990" s="50"/>
      <c r="S990" s="50"/>
      <c r="T990" s="50"/>
      <c r="U990" s="50"/>
      <c r="V990" s="50"/>
      <c r="W990" s="50"/>
      <c r="X990" s="50"/>
      <c r="Y990" s="50"/>
      <c r="Z990" s="50"/>
      <c r="AA990" s="50"/>
      <c r="AB990" s="50"/>
      <c r="AC990" s="50"/>
      <c r="AD990" s="50"/>
      <c r="AE990" s="50"/>
    </row>
    <row r="991" customFormat="false" ht="16.55" hidden="false" customHeight="true" outlineLevel="0" collapsed="false">
      <c r="A991" s="52" t="s">
        <v>148</v>
      </c>
      <c r="B991" s="53" t="n">
        <f aca="false">COUNTIFS(individuals!$AM:$AM,$A991, individuals!$AD:$AD,B$985)</f>
        <v>0</v>
      </c>
      <c r="C991" s="53" t="n">
        <f aca="false">COUNTIFS(individuals!$AM:$AM,$A991, individuals!$AD:$AD,C$985)</f>
        <v>1</v>
      </c>
      <c r="D991" s="53" t="n">
        <f aca="false">SUM(B991:C991)</f>
        <v>1</v>
      </c>
      <c r="E991" s="53" t="n">
        <f aca="false">COUNTIFS(individuals!$AB:$AB,$A991, individuals!$S:$S,E$985)</f>
        <v>3</v>
      </c>
      <c r="F991" s="53" t="n">
        <f aca="false">COUNTIFS(individuals!$AB:$AB,$A991, individuals!$S:$S,F$985)</f>
        <v>72</v>
      </c>
      <c r="G991" s="53" t="n">
        <f aca="false">SUM(E991:F991)</f>
        <v>75</v>
      </c>
      <c r="H991" s="54" t="n">
        <f aca="false">SUM(D991,G991)</f>
        <v>76</v>
      </c>
      <c r="K991" s="50"/>
      <c r="L991" s="50"/>
      <c r="M991" s="50"/>
      <c r="N991" s="50"/>
      <c r="O991" s="50"/>
      <c r="P991" s="50"/>
      <c r="Q991" s="50"/>
      <c r="R991" s="50"/>
      <c r="S991" s="50"/>
      <c r="T991" s="50"/>
      <c r="U991" s="50"/>
      <c r="V991" s="50"/>
      <c r="W991" s="50"/>
      <c r="X991" s="50"/>
      <c r="Y991" s="50"/>
      <c r="Z991" s="50"/>
      <c r="AA991" s="50"/>
      <c r="AB991" s="50"/>
      <c r="AC991" s="50"/>
      <c r="AD991" s="50"/>
      <c r="AE991" s="50"/>
    </row>
    <row r="992" customFormat="false" ht="16.55" hidden="false" customHeight="true" outlineLevel="0" collapsed="false">
      <c r="A992" s="52" t="s">
        <v>213</v>
      </c>
      <c r="B992" s="53" t="n">
        <f aca="false">COUNTIFS(individuals!$AM:$AM,$A992, individuals!$AD:$AD,B$985)</f>
        <v>0</v>
      </c>
      <c r="C992" s="53" t="n">
        <f aca="false">COUNTIFS(individuals!$AM:$AM,$A992, individuals!$AD:$AD,C$985)</f>
        <v>2</v>
      </c>
      <c r="D992" s="53" t="n">
        <f aca="false">SUM(B992:C992)</f>
        <v>2</v>
      </c>
      <c r="E992" s="53" t="n">
        <f aca="false">COUNTIFS(individuals!$AB:$AB,$A992, individuals!$S:$S,E$985)</f>
        <v>4</v>
      </c>
      <c r="F992" s="53" t="n">
        <f aca="false">COUNTIFS(individuals!$AB:$AB,$A992, individuals!$S:$S,F$985)</f>
        <v>34</v>
      </c>
      <c r="G992" s="53" t="n">
        <f aca="false">SUM(E992:F992)</f>
        <v>38</v>
      </c>
      <c r="H992" s="54" t="n">
        <f aca="false">SUM(D992,G992)</f>
        <v>40</v>
      </c>
      <c r="K992" s="50"/>
      <c r="L992" s="50"/>
      <c r="M992" s="50"/>
      <c r="N992" s="50"/>
      <c r="O992" s="50"/>
      <c r="P992" s="50"/>
      <c r="Q992" s="50"/>
      <c r="R992" s="50"/>
      <c r="S992" s="50"/>
      <c r="T992" s="50"/>
      <c r="U992" s="50"/>
      <c r="V992" s="50"/>
      <c r="W992" s="50"/>
      <c r="X992" s="50"/>
      <c r="Y992" s="50"/>
      <c r="Z992" s="50"/>
      <c r="AA992" s="50"/>
      <c r="AB992" s="50"/>
      <c r="AC992" s="50"/>
      <c r="AD992" s="50"/>
      <c r="AE992" s="50"/>
    </row>
    <row r="993" customFormat="false" ht="16.55" hidden="false" customHeight="true" outlineLevel="0" collapsed="false">
      <c r="A993" s="52" t="s">
        <v>362</v>
      </c>
      <c r="B993" s="53" t="n">
        <f aca="false">COUNTIFS(individuals!$AM:$AM,$A993, individuals!$AD:$AD,B$985)</f>
        <v>0</v>
      </c>
      <c r="C993" s="53" t="n">
        <f aca="false">COUNTIFS(individuals!$AM:$AM,$A993, individuals!$AD:$AD,C$985)</f>
        <v>1</v>
      </c>
      <c r="D993" s="53" t="n">
        <f aca="false">SUM(B993:C993)</f>
        <v>1</v>
      </c>
      <c r="E993" s="53" t="n">
        <f aca="false">COUNTIFS(individuals!$AB:$AB,$A993, individuals!$S:$S,E$985)</f>
        <v>0</v>
      </c>
      <c r="F993" s="53" t="n">
        <f aca="false">COUNTIFS(individuals!$AB:$AB,$A993, individuals!$S:$S,F$985)</f>
        <v>5</v>
      </c>
      <c r="G993" s="53" t="n">
        <f aca="false">SUM(E993:F993)</f>
        <v>5</v>
      </c>
      <c r="H993" s="54" t="n">
        <f aca="false">SUM(D993,G993)</f>
        <v>6</v>
      </c>
      <c r="K993" s="50"/>
      <c r="L993" s="50"/>
      <c r="M993" s="50"/>
      <c r="N993" s="50"/>
      <c r="O993" s="50"/>
      <c r="P993" s="50"/>
      <c r="Q993" s="50"/>
      <c r="R993" s="50"/>
      <c r="S993" s="50"/>
      <c r="T993" s="50"/>
      <c r="U993" s="50"/>
      <c r="V993" s="50"/>
      <c r="W993" s="50"/>
      <c r="X993" s="50"/>
      <c r="Y993" s="50"/>
      <c r="Z993" s="50"/>
      <c r="AA993" s="50"/>
      <c r="AB993" s="50"/>
      <c r="AC993" s="50"/>
      <c r="AD993" s="50"/>
      <c r="AE993" s="50"/>
    </row>
    <row r="994" customFormat="false" ht="16.55" hidden="false" customHeight="true" outlineLevel="0" collapsed="false">
      <c r="A994" s="52" t="s">
        <v>868</v>
      </c>
      <c r="B994" s="53" t="n">
        <f aca="false">COUNTIFS(individuals!$AM:$AM,$A994, individuals!$AD:$AD,B$985)</f>
        <v>0</v>
      </c>
      <c r="C994" s="53" t="n">
        <f aca="false">COUNTIFS(individuals!$AM:$AM,$A994, individuals!$AD:$AD,C$985)</f>
        <v>1</v>
      </c>
      <c r="D994" s="53" t="n">
        <f aca="false">SUM(B994:C994)</f>
        <v>1</v>
      </c>
      <c r="E994" s="53" t="n">
        <f aca="false">COUNTIFS(individuals!$AB:$AB,$A994, individuals!$S:$S,E$985)</f>
        <v>0</v>
      </c>
      <c r="F994" s="53" t="n">
        <f aca="false">COUNTIFS(individuals!$AB:$AB,$A994, individuals!$S:$S,F$985)</f>
        <v>3</v>
      </c>
      <c r="G994" s="53" t="n">
        <f aca="false">SUM(E994:F994)</f>
        <v>3</v>
      </c>
      <c r="H994" s="54" t="n">
        <f aca="false">SUM(D994,G994)</f>
        <v>4</v>
      </c>
      <c r="K994" s="50"/>
      <c r="L994" s="50"/>
      <c r="M994" s="50"/>
      <c r="N994" s="50"/>
      <c r="O994" s="50"/>
      <c r="P994" s="50"/>
      <c r="Q994" s="50"/>
      <c r="R994" s="50"/>
      <c r="S994" s="50"/>
      <c r="T994" s="50"/>
      <c r="U994" s="50"/>
      <c r="V994" s="50"/>
      <c r="W994" s="50"/>
      <c r="X994" s="50"/>
      <c r="Y994" s="50"/>
      <c r="Z994" s="50"/>
      <c r="AA994" s="50"/>
      <c r="AB994" s="50"/>
      <c r="AC994" s="50"/>
      <c r="AD994" s="50"/>
      <c r="AE994" s="50"/>
    </row>
    <row r="995" customFormat="false" ht="16.55" hidden="false" customHeight="true" outlineLevel="0" collapsed="false">
      <c r="A995" s="52" t="s">
        <v>162</v>
      </c>
      <c r="B995" s="53" t="n">
        <f aca="false">COUNTIFS(individuals!$AM:$AM,$A995, individuals!$AD:$AD,B$985)</f>
        <v>0</v>
      </c>
      <c r="C995" s="53" t="n">
        <f aca="false">COUNTIFS(individuals!$AM:$AM,$A995, individuals!$AD:$AD,C$985)</f>
        <v>19</v>
      </c>
      <c r="D995" s="53" t="n">
        <f aca="false">SUM(B995:C995)</f>
        <v>19</v>
      </c>
      <c r="E995" s="53" t="n">
        <f aca="false">COUNTIFS(individuals!$AB:$AB,$A995, individuals!$S:$S,E$985)</f>
        <v>5</v>
      </c>
      <c r="F995" s="53" t="n">
        <f aca="false">COUNTIFS(individuals!$AB:$AB,$A995, individuals!$S:$S,F$985)</f>
        <v>99</v>
      </c>
      <c r="G995" s="53" t="n">
        <f aca="false">SUM(E995:F995)</f>
        <v>104</v>
      </c>
      <c r="H995" s="54" t="n">
        <f aca="false">SUM(D995,G995)</f>
        <v>123</v>
      </c>
      <c r="K995" s="50"/>
      <c r="L995" s="50"/>
      <c r="M995" s="50"/>
      <c r="N995" s="50"/>
      <c r="O995" s="50"/>
      <c r="P995" s="50"/>
      <c r="Q995" s="50"/>
      <c r="R995" s="50"/>
      <c r="S995" s="50"/>
      <c r="T995" s="50"/>
      <c r="U995" s="50"/>
      <c r="V995" s="50"/>
      <c r="W995" s="50"/>
      <c r="X995" s="50"/>
      <c r="Y995" s="50"/>
      <c r="Z995" s="50"/>
      <c r="AA995" s="50"/>
      <c r="AB995" s="50"/>
      <c r="AC995" s="50"/>
      <c r="AD995" s="50"/>
      <c r="AE995" s="50"/>
    </row>
    <row r="996" customFormat="false" ht="16.55" hidden="false" customHeight="true" outlineLevel="0" collapsed="false">
      <c r="A996" s="52" t="s">
        <v>72</v>
      </c>
      <c r="B996" s="53" t="n">
        <f aca="false">COUNTIFS(individuals!$AM:$AM,$A996, individuals!$AD:$AD,B$985)</f>
        <v>0</v>
      </c>
      <c r="C996" s="53" t="n">
        <f aca="false">COUNTIFS(individuals!$AM:$AM,$A996, individuals!$AD:$AD,C$985)</f>
        <v>0</v>
      </c>
      <c r="D996" s="53" t="n">
        <f aca="false">SUM(B996:C996)</f>
        <v>0</v>
      </c>
      <c r="E996" s="53" t="n">
        <f aca="false">COUNTIFS(individuals!$AB:$AB,$A996, individuals!$S:$S,E$985)</f>
        <v>0</v>
      </c>
      <c r="F996" s="53" t="n">
        <f aca="false">COUNTIFS(individuals!$AB:$AB,$A996, individuals!$S:$S,F$985)</f>
        <v>6</v>
      </c>
      <c r="G996" s="53" t="n">
        <f aca="false">SUM(E996:F996)</f>
        <v>6</v>
      </c>
      <c r="H996" s="54" t="n">
        <f aca="false">SUM(D996,G996)</f>
        <v>6</v>
      </c>
      <c r="K996" s="50"/>
      <c r="L996" s="50"/>
      <c r="M996" s="50"/>
      <c r="N996" s="50"/>
      <c r="O996" s="50"/>
      <c r="P996" s="50"/>
      <c r="Q996" s="50"/>
      <c r="R996" s="50"/>
      <c r="S996" s="50"/>
      <c r="T996" s="50"/>
      <c r="U996" s="50"/>
      <c r="V996" s="50"/>
      <c r="W996" s="50"/>
      <c r="X996" s="50"/>
      <c r="Y996" s="50"/>
      <c r="Z996" s="50"/>
      <c r="AA996" s="50"/>
      <c r="AB996" s="50"/>
      <c r="AC996" s="50"/>
      <c r="AD996" s="50"/>
      <c r="AE996" s="50"/>
    </row>
    <row r="997" customFormat="false" ht="16.55" hidden="false" customHeight="true" outlineLevel="0" collapsed="false">
      <c r="A997" s="52" t="s">
        <v>2995</v>
      </c>
      <c r="B997" s="54" t="n">
        <f aca="false">SUM(B986:B996)</f>
        <v>1</v>
      </c>
      <c r="C997" s="54" t="n">
        <f aca="false">SUM(C986:C996)</f>
        <v>45</v>
      </c>
      <c r="D997" s="54" t="n">
        <f aca="false">SUM(B997:C997)</f>
        <v>46</v>
      </c>
      <c r="E997" s="54" t="n">
        <f aca="false">SUM(E986:E996)</f>
        <v>19</v>
      </c>
      <c r="F997" s="54" t="n">
        <f aca="false">SUM(F986:F996)</f>
        <v>306</v>
      </c>
      <c r="G997" s="54" t="n">
        <f aca="false">SUM(E997:F997)</f>
        <v>325</v>
      </c>
      <c r="H997" s="54" t="n">
        <f aca="false">SUM(D997,G997)</f>
        <v>371</v>
      </c>
      <c r="K997" s="50"/>
      <c r="L997" s="50"/>
      <c r="M997" s="50"/>
      <c r="N997" s="50"/>
      <c r="O997" s="50"/>
      <c r="P997" s="50"/>
      <c r="Q997" s="50"/>
      <c r="R997" s="50"/>
      <c r="S997" s="50"/>
      <c r="T997" s="50"/>
      <c r="U997" s="50"/>
      <c r="V997" s="50"/>
      <c r="W997" s="50"/>
      <c r="X997" s="50"/>
      <c r="Y997" s="50"/>
      <c r="Z997" s="50"/>
      <c r="AA997" s="50"/>
      <c r="AB997" s="50"/>
      <c r="AC997" s="50"/>
      <c r="AD997" s="50"/>
      <c r="AE997" s="50"/>
    </row>
    <row r="998" customFormat="false" ht="16.55" hidden="false" customHeight="true" outlineLevel="0" collapsed="false">
      <c r="A998" s="50"/>
      <c r="B998" s="50"/>
      <c r="K998" s="50"/>
      <c r="L998" s="50"/>
      <c r="M998" s="50"/>
      <c r="N998" s="50"/>
      <c r="O998" s="50"/>
      <c r="P998" s="50"/>
      <c r="Q998" s="50"/>
      <c r="R998" s="50"/>
      <c r="S998" s="50"/>
      <c r="T998" s="50"/>
      <c r="U998" s="50"/>
      <c r="V998" s="50"/>
      <c r="W998" s="50"/>
      <c r="X998" s="50"/>
      <c r="Y998" s="50"/>
      <c r="Z998" s="50"/>
      <c r="AA998" s="50"/>
      <c r="AB998" s="50"/>
      <c r="AC998" s="50"/>
      <c r="AD998" s="50"/>
      <c r="AE998" s="50"/>
    </row>
    <row r="999" customFormat="false" ht="16.55" hidden="false" customHeight="true" outlineLevel="0" collapsed="false">
      <c r="A999" s="50"/>
      <c r="B999" s="50"/>
      <c r="K999" s="50"/>
      <c r="L999" s="50"/>
      <c r="M999" s="50"/>
      <c r="N999" s="50"/>
      <c r="O999" s="50"/>
      <c r="P999" s="50"/>
      <c r="Q999" s="50"/>
      <c r="R999" s="50"/>
      <c r="S999" s="50"/>
      <c r="T999" s="50"/>
      <c r="U999" s="50"/>
      <c r="V999" s="50"/>
      <c r="W999" s="50"/>
      <c r="X999" s="50"/>
      <c r="Y999" s="50"/>
      <c r="Z999" s="50"/>
      <c r="AA999" s="50"/>
      <c r="AB999" s="50"/>
      <c r="AC999" s="50"/>
      <c r="AD999" s="50"/>
      <c r="AE999" s="50"/>
    </row>
    <row r="1000" customFormat="false" ht="16.55" hidden="false" customHeight="true" outlineLevel="0" collapsed="false">
      <c r="A1000" s="59" t="s">
        <v>2993</v>
      </c>
      <c r="B1000" s="59"/>
      <c r="C1000" s="59"/>
      <c r="D1000" s="59"/>
      <c r="E1000" s="68"/>
      <c r="F1000" s="68"/>
      <c r="G1000" s="68"/>
      <c r="H1000" s="68"/>
      <c r="I1000" s="68"/>
      <c r="J1000" s="68"/>
      <c r="K1000" s="68"/>
      <c r="L1000" s="68"/>
      <c r="M1000" s="50"/>
      <c r="N1000" s="50"/>
      <c r="O1000" s="50"/>
      <c r="P1000" s="50"/>
      <c r="Q1000" s="50"/>
      <c r="R1000" s="50"/>
      <c r="S1000" s="50"/>
      <c r="T1000" s="50"/>
      <c r="U1000" s="50"/>
      <c r="V1000" s="50"/>
      <c r="W1000" s="50"/>
      <c r="X1000" s="50"/>
      <c r="Y1000" s="50"/>
      <c r="Z1000" s="50"/>
      <c r="AA1000" s="50"/>
      <c r="AB1000" s="50"/>
      <c r="AC1000" s="50"/>
      <c r="AD1000" s="50"/>
      <c r="AE1000" s="50"/>
    </row>
    <row r="1001" customFormat="false" ht="16.55" hidden="false" customHeight="true" outlineLevel="0" collapsed="false">
      <c r="A1001" s="60" t="s">
        <v>3069</v>
      </c>
      <c r="B1001" s="60"/>
      <c r="C1001" s="60"/>
      <c r="D1001" s="60"/>
      <c r="E1001" s="50"/>
      <c r="F1001" s="50"/>
      <c r="G1001" s="50"/>
      <c r="H1001" s="50"/>
      <c r="I1001" s="50"/>
      <c r="J1001" s="50"/>
      <c r="K1001" s="50"/>
      <c r="L1001" s="50"/>
      <c r="M1001" s="50"/>
      <c r="N1001" s="50"/>
      <c r="O1001" s="50"/>
      <c r="P1001" s="50"/>
      <c r="Q1001" s="50"/>
      <c r="R1001" s="50"/>
      <c r="S1001" s="50"/>
      <c r="T1001" s="50"/>
      <c r="U1001" s="50"/>
      <c r="V1001" s="50"/>
      <c r="W1001" s="50"/>
      <c r="X1001" s="50"/>
      <c r="Y1001" s="50"/>
      <c r="Z1001" s="50"/>
      <c r="AA1001" s="50"/>
      <c r="AB1001" s="50"/>
      <c r="AC1001" s="50"/>
      <c r="AD1001" s="50"/>
      <c r="AE1001" s="50"/>
    </row>
    <row r="1002" customFormat="false" ht="16.55" hidden="false" customHeight="true" outlineLevel="0" collapsed="false">
      <c r="A1002" s="61"/>
      <c r="B1002" s="61" t="s">
        <v>70</v>
      </c>
      <c r="C1002" s="61" t="s">
        <v>73</v>
      </c>
      <c r="D1002" s="61" t="s">
        <v>2995</v>
      </c>
      <c r="E1002" s="50"/>
      <c r="F1002" s="50"/>
      <c r="G1002" s="50"/>
      <c r="H1002" s="50"/>
      <c r="I1002" s="50"/>
      <c r="J1002" s="50"/>
      <c r="K1002" s="50"/>
      <c r="L1002" s="50"/>
      <c r="M1002" s="50"/>
      <c r="N1002" s="50"/>
      <c r="O1002" s="50"/>
      <c r="P1002" s="50"/>
      <c r="Q1002" s="50"/>
      <c r="R1002" s="50"/>
      <c r="S1002" s="50"/>
      <c r="T1002" s="50"/>
      <c r="U1002" s="50"/>
      <c r="V1002" s="50"/>
      <c r="W1002" s="50"/>
      <c r="X1002" s="50"/>
      <c r="Y1002" s="50"/>
      <c r="Z1002" s="50"/>
      <c r="AA1002" s="50"/>
      <c r="AB1002" s="50"/>
      <c r="AC1002" s="50"/>
      <c r="AD1002" s="50"/>
      <c r="AE1002" s="50"/>
    </row>
    <row r="1003" customFormat="false" ht="16.55" hidden="false" customHeight="true" outlineLevel="0" collapsed="false">
      <c r="A1003" s="61" t="s">
        <v>218</v>
      </c>
      <c r="B1003" s="63" t="n">
        <f aca="false">COUNTIFS(individuals!$J:$J,$A1003, individuals!$S:$S,B$1002) + COUNTIFS(individuals!$J:$J,$A1003, individuals!$AD:$AD,B$1002)</f>
        <v>0</v>
      </c>
      <c r="C1003" s="63" t="n">
        <f aca="false">COUNTIFS(individuals!$J:$J,$A1003, individuals!$S:$S,C$1002) + COUNTIFS(individuals!$J:$J,$A1003, individuals!$AD:$AD,C$1002)</f>
        <v>14</v>
      </c>
      <c r="D1003" s="64" t="n">
        <f aca="false">SUM(B1003:C1003)</f>
        <v>14</v>
      </c>
      <c r="G1003" s="50"/>
      <c r="H1003" s="50"/>
      <c r="I1003" s="50"/>
      <c r="J1003" s="50"/>
      <c r="K1003" s="50"/>
      <c r="L1003" s="50"/>
      <c r="M1003" s="50"/>
      <c r="N1003" s="50"/>
      <c r="O1003" s="50"/>
      <c r="P1003" s="50"/>
      <c r="Q1003" s="50"/>
      <c r="R1003" s="50"/>
      <c r="S1003" s="50"/>
      <c r="T1003" s="50"/>
      <c r="U1003" s="50"/>
      <c r="V1003" s="50"/>
      <c r="W1003" s="50"/>
      <c r="X1003" s="50"/>
      <c r="Y1003" s="50"/>
      <c r="Z1003" s="50"/>
      <c r="AA1003" s="50"/>
      <c r="AB1003" s="50"/>
      <c r="AC1003" s="50"/>
      <c r="AD1003" s="50"/>
      <c r="AE1003" s="50"/>
    </row>
    <row r="1004" customFormat="false" ht="16.55" hidden="false" customHeight="true" outlineLevel="0" collapsed="false">
      <c r="A1004" s="61" t="s">
        <v>95</v>
      </c>
      <c r="B1004" s="63" t="n">
        <f aca="false">COUNTIFS(individuals!$J:$J,$A1004, individuals!$S:$S,B$1002) + COUNTIFS(individuals!$J:$J,$A1004, individuals!$AD:$AD,B$1002)</f>
        <v>5</v>
      </c>
      <c r="C1004" s="63" t="n">
        <f aca="false">COUNTIFS(individuals!$J:$J,$A1004, individuals!$S:$S,C$1002) + COUNTIFS(individuals!$J:$J,$A1004, individuals!$AD:$AD,C$1002)</f>
        <v>264</v>
      </c>
      <c r="D1004" s="64" t="n">
        <f aca="false">SUM(B1004:C1004)</f>
        <v>269</v>
      </c>
      <c r="G1004" s="50"/>
      <c r="H1004" s="50"/>
      <c r="I1004" s="50"/>
      <c r="J1004" s="50"/>
      <c r="K1004" s="50"/>
      <c r="L1004" s="50"/>
      <c r="M1004" s="50"/>
      <c r="N1004" s="50"/>
      <c r="O1004" s="50"/>
      <c r="P1004" s="50"/>
      <c r="Q1004" s="50"/>
      <c r="R1004" s="50"/>
      <c r="S1004" s="50"/>
      <c r="T1004" s="50"/>
      <c r="U1004" s="50"/>
      <c r="V1004" s="50"/>
      <c r="W1004" s="50"/>
      <c r="X1004" s="50"/>
      <c r="Y1004" s="50"/>
      <c r="Z1004" s="50"/>
      <c r="AA1004" s="50"/>
      <c r="AB1004" s="50"/>
      <c r="AC1004" s="50"/>
      <c r="AD1004" s="50"/>
      <c r="AE1004" s="50"/>
    </row>
    <row r="1005" customFormat="false" ht="16.55" hidden="false" customHeight="true" outlineLevel="0" collapsed="false">
      <c r="A1005" s="61" t="s">
        <v>65</v>
      </c>
      <c r="B1005" s="63" t="n">
        <f aca="false">COUNTIFS(individuals!$J:$J,$A1005, individuals!$S:$S,B$1002) + COUNTIFS(individuals!$J:$J,$A1005, individuals!$AD:$AD,B$1002)</f>
        <v>0</v>
      </c>
      <c r="C1005" s="63" t="n">
        <f aca="false">COUNTIFS(individuals!$J:$J,$A1005, individuals!$S:$S,C$1002) + COUNTIFS(individuals!$J:$J,$A1005, individuals!$AD:$AD,C$1002)</f>
        <v>43</v>
      </c>
      <c r="D1005" s="64" t="n">
        <f aca="false">SUM(B1005:C1005)</f>
        <v>43</v>
      </c>
      <c r="G1005" s="50"/>
      <c r="H1005" s="50"/>
      <c r="I1005" s="50"/>
      <c r="J1005" s="50"/>
      <c r="K1005" s="50"/>
      <c r="L1005" s="50"/>
      <c r="M1005" s="50"/>
      <c r="N1005" s="50"/>
      <c r="O1005" s="50"/>
      <c r="P1005" s="50"/>
      <c r="Q1005" s="50"/>
      <c r="R1005" s="50"/>
      <c r="S1005" s="50"/>
      <c r="T1005" s="50"/>
      <c r="U1005" s="50"/>
      <c r="V1005" s="50"/>
      <c r="W1005" s="50"/>
      <c r="X1005" s="50"/>
      <c r="Y1005" s="50"/>
      <c r="Z1005" s="50"/>
      <c r="AA1005" s="50"/>
      <c r="AB1005" s="50"/>
      <c r="AC1005" s="50"/>
      <c r="AD1005" s="50"/>
      <c r="AE1005" s="50"/>
    </row>
    <row r="1006" customFormat="false" ht="16.55" hidden="false" customHeight="true" outlineLevel="0" collapsed="false">
      <c r="A1006" s="61" t="s">
        <v>2092</v>
      </c>
      <c r="B1006" s="63" t="n">
        <f aca="false">COUNTIFS(individuals!$J:$J,$A1006, individuals!$S:$S,B$1002) + COUNTIFS(individuals!$J:$J,$A1006, individuals!$AD:$AD,B$1002)</f>
        <v>0</v>
      </c>
      <c r="C1006" s="63" t="n">
        <f aca="false">COUNTIFS(individuals!$J:$J,$A1006, individuals!$S:$S,C$1002) + COUNTIFS(individuals!$J:$J,$A1006, individuals!$AD:$AD,C$1002)</f>
        <v>6</v>
      </c>
      <c r="D1006" s="64" t="n">
        <f aca="false">SUM(B1006:C1006)</f>
        <v>6</v>
      </c>
      <c r="G1006" s="50"/>
      <c r="H1006" s="50"/>
      <c r="I1006" s="50"/>
      <c r="J1006" s="50"/>
      <c r="K1006" s="50"/>
      <c r="L1006" s="50"/>
      <c r="M1006" s="50"/>
      <c r="N1006" s="50"/>
      <c r="O1006" s="50"/>
      <c r="P1006" s="50"/>
      <c r="Q1006" s="50"/>
      <c r="R1006" s="50"/>
      <c r="S1006" s="50"/>
      <c r="T1006" s="50"/>
      <c r="U1006" s="50"/>
      <c r="V1006" s="50"/>
      <c r="W1006" s="50"/>
      <c r="X1006" s="50"/>
      <c r="Y1006" s="50"/>
      <c r="Z1006" s="50"/>
      <c r="AA1006" s="50"/>
      <c r="AB1006" s="50"/>
      <c r="AC1006" s="50"/>
      <c r="AD1006" s="50"/>
      <c r="AE1006" s="50"/>
    </row>
    <row r="1007" customFormat="false" ht="16.55" hidden="false" customHeight="true" outlineLevel="0" collapsed="false">
      <c r="A1007" s="61" t="s">
        <v>170</v>
      </c>
      <c r="B1007" s="63" t="n">
        <f aca="false">COUNTIFS(individuals!$J:$J,$A1007, individuals!$S:$S,B$1002) + COUNTIFS(individuals!$J:$J,$A1007, individuals!$AD:$AD,B$1002)</f>
        <v>13</v>
      </c>
      <c r="C1007" s="63" t="n">
        <f aca="false">COUNTIFS(individuals!$J:$J,$A1007, individuals!$S:$S,C$1002) + COUNTIFS(individuals!$J:$J,$A1007, individuals!$AD:$AD,C$1002)</f>
        <v>13</v>
      </c>
      <c r="D1007" s="64" t="n">
        <f aca="false">SUM(B1007:C1007)</f>
        <v>26</v>
      </c>
      <c r="G1007" s="50"/>
      <c r="H1007" s="50"/>
      <c r="I1007" s="50"/>
      <c r="J1007" s="50"/>
      <c r="K1007" s="50"/>
      <c r="L1007" s="50"/>
      <c r="M1007" s="50"/>
      <c r="N1007" s="50"/>
      <c r="O1007" s="50"/>
      <c r="P1007" s="50"/>
      <c r="Q1007" s="50"/>
      <c r="R1007" s="50"/>
      <c r="S1007" s="50"/>
      <c r="T1007" s="50"/>
      <c r="U1007" s="50"/>
      <c r="V1007" s="50"/>
      <c r="W1007" s="50"/>
      <c r="X1007" s="50"/>
      <c r="Y1007" s="50"/>
      <c r="Z1007" s="50"/>
      <c r="AA1007" s="50"/>
      <c r="AB1007" s="50"/>
      <c r="AC1007" s="50"/>
      <c r="AD1007" s="50"/>
      <c r="AE1007" s="50"/>
    </row>
    <row r="1008" customFormat="false" ht="16.55" hidden="false" customHeight="true" outlineLevel="0" collapsed="false">
      <c r="A1008" s="61" t="s">
        <v>282</v>
      </c>
      <c r="B1008" s="63" t="n">
        <f aca="false">COUNTIFS(individuals!$J:$J,$A1008, individuals!$S:$S,B$1002) + COUNTIFS(individuals!$J:$J,$A1008, individuals!$AD:$AD,B$1002)</f>
        <v>2</v>
      </c>
      <c r="C1008" s="63" t="n">
        <f aca="false">COUNTIFS(individuals!$J:$J,$A1008, individuals!$S:$S,C$1002) + COUNTIFS(individuals!$J:$J,$A1008, individuals!$AD:$AD,C$1002)</f>
        <v>11</v>
      </c>
      <c r="D1008" s="64" t="n">
        <f aca="false">SUM(B1008:C1008)</f>
        <v>13</v>
      </c>
      <c r="G1008" s="50"/>
      <c r="H1008" s="50"/>
      <c r="I1008" s="50"/>
      <c r="J1008" s="50"/>
      <c r="K1008" s="50"/>
      <c r="L1008" s="50"/>
      <c r="M1008" s="50"/>
      <c r="N1008" s="50"/>
      <c r="O1008" s="50"/>
      <c r="P1008" s="50"/>
      <c r="Q1008" s="50"/>
      <c r="R1008" s="50"/>
      <c r="S1008" s="50"/>
      <c r="T1008" s="50"/>
      <c r="U1008" s="50"/>
      <c r="V1008" s="50"/>
      <c r="W1008" s="50"/>
      <c r="X1008" s="50"/>
      <c r="Y1008" s="50"/>
      <c r="Z1008" s="50"/>
      <c r="AA1008" s="50"/>
      <c r="AB1008" s="50"/>
      <c r="AC1008" s="50"/>
      <c r="AD1008" s="50"/>
      <c r="AE1008" s="50"/>
    </row>
    <row r="1009" customFormat="false" ht="16.55" hidden="false" customHeight="true" outlineLevel="0" collapsed="false">
      <c r="A1009" s="61" t="s">
        <v>2995</v>
      </c>
      <c r="B1009" s="64" t="n">
        <f aca="false">SUM(B1003:B1008)</f>
        <v>20</v>
      </c>
      <c r="C1009" s="64" t="n">
        <f aca="false">SUM(C1003:C1008)</f>
        <v>351</v>
      </c>
      <c r="D1009" s="64" t="n">
        <f aca="false">SUM(D1003:D1008)</f>
        <v>371</v>
      </c>
      <c r="G1009" s="50"/>
      <c r="H1009" s="50"/>
      <c r="I1009" s="50"/>
      <c r="J1009" s="50"/>
      <c r="K1009" s="50"/>
      <c r="L1009" s="50"/>
      <c r="M1009" s="50"/>
      <c r="N1009" s="50"/>
      <c r="O1009" s="50"/>
      <c r="P1009" s="50"/>
      <c r="Q1009" s="50"/>
      <c r="R1009" s="50"/>
      <c r="S1009" s="50"/>
      <c r="T1009" s="50"/>
      <c r="U1009" s="50"/>
      <c r="V1009" s="50"/>
      <c r="W1009" s="50"/>
      <c r="X1009" s="50"/>
      <c r="Y1009" s="50"/>
      <c r="Z1009" s="50"/>
      <c r="AA1009" s="50"/>
      <c r="AB1009" s="50"/>
      <c r="AC1009" s="50"/>
      <c r="AD1009" s="50"/>
      <c r="AE1009" s="50"/>
    </row>
    <row r="1010" customFormat="false" ht="16.55" hidden="false" customHeight="true" outlineLevel="0" collapsed="false">
      <c r="A1010" s="50"/>
      <c r="B1010" s="50"/>
      <c r="G1010" s="50"/>
      <c r="H1010" s="50"/>
      <c r="I1010" s="50"/>
      <c r="J1010" s="50"/>
      <c r="K1010" s="50"/>
      <c r="L1010" s="50"/>
      <c r="M1010" s="50"/>
      <c r="N1010" s="50"/>
      <c r="O1010" s="50"/>
      <c r="P1010" s="50"/>
      <c r="Q1010" s="50"/>
      <c r="R1010" s="50"/>
      <c r="S1010" s="50"/>
      <c r="T1010" s="50"/>
      <c r="U1010" s="50"/>
      <c r="V1010" s="50"/>
      <c r="W1010" s="50"/>
      <c r="X1010" s="50"/>
      <c r="Y1010" s="50"/>
      <c r="Z1010" s="50"/>
      <c r="AA1010" s="50"/>
      <c r="AB1010" s="50"/>
      <c r="AC1010" s="50"/>
      <c r="AD1010" s="50"/>
      <c r="AE1010" s="50"/>
    </row>
    <row r="1011" customFormat="false" ht="16.55" hidden="false" customHeight="true" outlineLevel="0" collapsed="false">
      <c r="A1011" s="50"/>
      <c r="B1011" s="50"/>
      <c r="G1011" s="50"/>
      <c r="H1011" s="50"/>
      <c r="I1011" s="50"/>
      <c r="J1011" s="50"/>
      <c r="K1011" s="50"/>
      <c r="L1011" s="50"/>
      <c r="M1011" s="50"/>
      <c r="N1011" s="50"/>
      <c r="O1011" s="50"/>
      <c r="P1011" s="50"/>
      <c r="Q1011" s="50"/>
      <c r="R1011" s="50"/>
      <c r="S1011" s="50"/>
      <c r="T1011" s="50"/>
      <c r="U1011" s="50"/>
      <c r="V1011" s="50"/>
      <c r="W1011" s="50"/>
      <c r="X1011" s="50"/>
      <c r="Y1011" s="50"/>
      <c r="Z1011" s="50"/>
      <c r="AA1011" s="50"/>
      <c r="AB1011" s="50"/>
      <c r="AC1011" s="50"/>
      <c r="AD1011" s="50"/>
      <c r="AE1011" s="50"/>
    </row>
    <row r="1012" customFormat="false" ht="16.55" hidden="false" customHeight="true" outlineLevel="0" collapsed="false">
      <c r="A1012" s="59" t="s">
        <v>2993</v>
      </c>
      <c r="B1012" s="59"/>
      <c r="C1012" s="59"/>
      <c r="D1012" s="59"/>
      <c r="E1012" s="59"/>
      <c r="F1012" s="59"/>
      <c r="G1012" s="59"/>
      <c r="H1012" s="68"/>
      <c r="I1012" s="68"/>
      <c r="J1012" s="68"/>
      <c r="K1012" s="68"/>
      <c r="L1012" s="68"/>
      <c r="M1012" s="50"/>
      <c r="N1012" s="50"/>
      <c r="O1012" s="50"/>
      <c r="P1012" s="50"/>
      <c r="Q1012" s="50"/>
      <c r="R1012" s="50"/>
      <c r="S1012" s="50"/>
      <c r="T1012" s="50"/>
      <c r="U1012" s="50"/>
      <c r="V1012" s="50"/>
      <c r="W1012" s="50"/>
      <c r="X1012" s="50"/>
      <c r="Y1012" s="50"/>
      <c r="Z1012" s="50"/>
      <c r="AA1012" s="50"/>
      <c r="AB1012" s="50"/>
      <c r="AC1012" s="50"/>
      <c r="AD1012" s="50"/>
      <c r="AE1012" s="50"/>
    </row>
    <row r="1013" customFormat="false" ht="16.55" hidden="false" customHeight="true" outlineLevel="0" collapsed="false">
      <c r="A1013" s="72" t="s">
        <v>3070</v>
      </c>
      <c r="B1013" s="72"/>
      <c r="C1013" s="72"/>
      <c r="D1013" s="72"/>
      <c r="E1013" s="72"/>
      <c r="F1013" s="72"/>
      <c r="G1013" s="72"/>
      <c r="I1013" s="50"/>
      <c r="J1013" s="50"/>
      <c r="K1013" s="50"/>
      <c r="L1013" s="50"/>
      <c r="M1013" s="50"/>
      <c r="N1013" s="50"/>
      <c r="O1013" s="50"/>
      <c r="P1013" s="50"/>
      <c r="Q1013" s="50"/>
      <c r="R1013" s="50"/>
      <c r="S1013" s="50"/>
      <c r="T1013" s="50"/>
      <c r="U1013" s="50"/>
      <c r="V1013" s="50"/>
      <c r="W1013" s="50"/>
      <c r="X1013" s="50"/>
      <c r="Y1013" s="50"/>
      <c r="Z1013" s="50"/>
      <c r="AA1013" s="50"/>
      <c r="AB1013" s="50"/>
      <c r="AC1013" s="50"/>
      <c r="AD1013" s="50"/>
      <c r="AE1013" s="50"/>
    </row>
    <row r="1014" customFormat="false" ht="16.55" hidden="false" customHeight="true" outlineLevel="0" collapsed="false">
      <c r="A1014" s="61"/>
      <c r="B1014" s="61" t="s">
        <v>159</v>
      </c>
      <c r="C1014" s="61" t="s">
        <v>157</v>
      </c>
      <c r="D1014" s="61" t="s">
        <v>99</v>
      </c>
      <c r="E1014" s="61" t="s">
        <v>630</v>
      </c>
      <c r="F1014" s="61" t="s">
        <v>72</v>
      </c>
      <c r="G1014" s="61" t="s">
        <v>2995</v>
      </c>
      <c r="I1014" s="50"/>
      <c r="J1014" s="50"/>
      <c r="K1014" s="50"/>
      <c r="L1014" s="50"/>
      <c r="M1014" s="50"/>
      <c r="N1014" s="50"/>
      <c r="O1014" s="50"/>
      <c r="P1014" s="50"/>
      <c r="Q1014" s="50"/>
      <c r="R1014" s="50"/>
      <c r="S1014" s="50"/>
      <c r="T1014" s="50"/>
      <c r="U1014" s="50"/>
      <c r="V1014" s="50"/>
      <c r="W1014" s="50"/>
      <c r="X1014" s="50"/>
      <c r="Y1014" s="50"/>
      <c r="Z1014" s="50"/>
      <c r="AA1014" s="50"/>
      <c r="AB1014" s="50"/>
      <c r="AC1014" s="50"/>
      <c r="AD1014" s="50"/>
      <c r="AE1014" s="50"/>
    </row>
    <row r="1015" customFormat="false" ht="16.55" hidden="false" customHeight="true" outlineLevel="0" collapsed="false">
      <c r="A1015" s="61" t="s">
        <v>120</v>
      </c>
      <c r="B1015" s="78" t="n">
        <f aca="false">COUNTIFS(individuals!$W:$W,$A1015,individuals!$U:$U,B$1014)+COUNTIFS(individuals!$AH:$AH,$A1015,individuals!$AF:$AF,B$1014)</f>
        <v>54</v>
      </c>
      <c r="C1015" s="78" t="n">
        <f aca="false">COUNTIFS(individuals!$W:$W,$A1015,individuals!$U:$U,C$1014)+COUNTIFS(individuals!$AH:$AH,$A1015,individuals!$AF:$AF,C$1014)</f>
        <v>14</v>
      </c>
      <c r="D1015" s="78" t="n">
        <f aca="false">COUNTIFS(individuals!$W:$W,$A1015,individuals!$U:$U,D$1014)+COUNTIFS(individuals!$AH:$AH,$A1015,individuals!$AF:$AF,D$1014)</f>
        <v>26</v>
      </c>
      <c r="E1015" s="78" t="n">
        <f aca="false">COUNTIFS(individuals!$W:$W,$A1015,individuals!$U:$U,E$1014)+COUNTIFS(individuals!$AH:$AH,$A1015,individuals!$AF:$AF,E$1014)</f>
        <v>2</v>
      </c>
      <c r="F1015" s="78" t="n">
        <f aca="false">COUNTIFS(individuals!$W:$W,$A1015,individuals!$U:$U,F$1014)+COUNTIFS(individuals!$AH:$AH,$A1015,individuals!$AF:$AF,F$1014)</f>
        <v>5</v>
      </c>
      <c r="G1015" s="64" t="n">
        <f aca="false">SUM(B1015:F1015)</f>
        <v>101</v>
      </c>
      <c r="I1015" s="50"/>
      <c r="J1015" s="50"/>
      <c r="K1015" s="50"/>
      <c r="L1015" s="50"/>
      <c r="M1015" s="50"/>
      <c r="N1015" s="50"/>
      <c r="O1015" s="50"/>
      <c r="P1015" s="50"/>
      <c r="Q1015" s="50"/>
      <c r="R1015" s="50"/>
      <c r="S1015" s="50"/>
      <c r="T1015" s="50"/>
      <c r="U1015" s="50"/>
      <c r="V1015" s="50"/>
      <c r="W1015" s="50"/>
      <c r="X1015" s="50"/>
      <c r="Y1015" s="50"/>
      <c r="Z1015" s="50"/>
      <c r="AA1015" s="50"/>
      <c r="AB1015" s="50"/>
      <c r="AC1015" s="50"/>
      <c r="AD1015" s="50"/>
      <c r="AE1015" s="50"/>
    </row>
    <row r="1016" customFormat="false" ht="16.55" hidden="false" customHeight="true" outlineLevel="0" collapsed="false">
      <c r="A1016" s="61" t="s">
        <v>136</v>
      </c>
      <c r="B1016" s="78" t="n">
        <f aca="false">COUNTIFS(individuals!$W:$W,$A1016,individuals!$U:$U,B$1014)+COUNTIFS(individuals!$AH:$AH,$A1016,individuals!$AF:$AF,B$1014)</f>
        <v>11</v>
      </c>
      <c r="C1016" s="78" t="n">
        <f aca="false">COUNTIFS(individuals!$W:$W,$A1016,individuals!$U:$U,C$1014)+COUNTIFS(individuals!$AH:$AH,$A1016,individuals!$AF:$AF,C$1014)</f>
        <v>13</v>
      </c>
      <c r="D1016" s="78" t="n">
        <f aca="false">COUNTIFS(individuals!$W:$W,$A1016,individuals!$U:$U,D$1014)+COUNTIFS(individuals!$AH:$AH,$A1016,individuals!$AF:$AF,D$1014)</f>
        <v>57</v>
      </c>
      <c r="E1016" s="78" t="n">
        <f aca="false">COUNTIFS(individuals!$W:$W,$A1016,individuals!$U:$U,E$1014)+COUNTIFS(individuals!$AH:$AH,$A1016,individuals!$AF:$AF,E$1014)</f>
        <v>0</v>
      </c>
      <c r="F1016" s="78" t="n">
        <f aca="false">COUNTIFS(individuals!$W:$W,$A1016,individuals!$U:$U,F$1014)+COUNTIFS(individuals!$AH:$AH,$A1016,individuals!$AF:$AF,F$1014)</f>
        <v>11</v>
      </c>
      <c r="G1016" s="64" t="n">
        <f aca="false">SUM(B1016:F1016)</f>
        <v>92</v>
      </c>
      <c r="I1016" s="50"/>
      <c r="J1016" s="50"/>
      <c r="K1016" s="50"/>
      <c r="L1016" s="50"/>
      <c r="M1016" s="50"/>
      <c r="N1016" s="50"/>
      <c r="O1016" s="50"/>
      <c r="P1016" s="50"/>
      <c r="Q1016" s="50"/>
      <c r="R1016" s="50"/>
      <c r="S1016" s="50"/>
      <c r="T1016" s="50"/>
      <c r="U1016" s="50"/>
      <c r="V1016" s="50"/>
      <c r="W1016" s="50"/>
      <c r="X1016" s="50"/>
      <c r="Y1016" s="50"/>
      <c r="Z1016" s="50"/>
      <c r="AA1016" s="50"/>
      <c r="AB1016" s="50"/>
      <c r="AC1016" s="50"/>
      <c r="AD1016" s="50"/>
      <c r="AE1016" s="50"/>
    </row>
    <row r="1017" customFormat="false" ht="16.55" hidden="false" customHeight="true" outlineLevel="0" collapsed="false">
      <c r="A1017" s="61" t="s">
        <v>744</v>
      </c>
      <c r="B1017" s="78" t="n">
        <f aca="false">COUNTIFS(individuals!$W:$W,$A1017,individuals!$U:$U,B$1014)+COUNTIFS(individuals!$AH:$AH,$A1017,individuals!$AF:$AF,B$1014)</f>
        <v>2</v>
      </c>
      <c r="C1017" s="78" t="n">
        <f aca="false">COUNTIFS(individuals!$W:$W,$A1017,individuals!$U:$U,C$1014)+COUNTIFS(individuals!$AH:$AH,$A1017,individuals!$AF:$AF,C$1014)</f>
        <v>2</v>
      </c>
      <c r="D1017" s="78" t="n">
        <f aca="false">COUNTIFS(individuals!$W:$W,$A1017,individuals!$U:$U,D$1014)+COUNTIFS(individuals!$AH:$AH,$A1017,individuals!$AF:$AF,D$1014)</f>
        <v>6</v>
      </c>
      <c r="E1017" s="78" t="n">
        <f aca="false">COUNTIFS(individuals!$W:$W,$A1017,individuals!$U:$U,E$1014)+COUNTIFS(individuals!$AH:$AH,$A1017,individuals!$AF:$AF,E$1014)</f>
        <v>0</v>
      </c>
      <c r="F1017" s="78" t="n">
        <f aca="false">COUNTIFS(individuals!$W:$W,$A1017,individuals!$U:$U,F$1014)+COUNTIFS(individuals!$AH:$AH,$A1017,individuals!$AF:$AF,F$1014)</f>
        <v>0</v>
      </c>
      <c r="G1017" s="64" t="n">
        <f aca="false">SUM(B1017:F1017)</f>
        <v>10</v>
      </c>
      <c r="I1017" s="50"/>
      <c r="J1017" s="50"/>
      <c r="K1017" s="50"/>
      <c r="L1017" s="50"/>
      <c r="M1017" s="50"/>
      <c r="N1017" s="50"/>
      <c r="O1017" s="50"/>
      <c r="P1017" s="50"/>
      <c r="Q1017" s="50"/>
      <c r="R1017" s="50"/>
      <c r="S1017" s="50"/>
      <c r="T1017" s="50"/>
      <c r="U1017" s="50"/>
      <c r="V1017" s="50"/>
      <c r="W1017" s="50"/>
      <c r="X1017" s="50"/>
      <c r="Y1017" s="50"/>
      <c r="Z1017" s="50"/>
      <c r="AA1017" s="50"/>
      <c r="AB1017" s="50"/>
      <c r="AC1017" s="50"/>
      <c r="AD1017" s="50"/>
      <c r="AE1017" s="50"/>
    </row>
    <row r="1018" customFormat="false" ht="16.55" hidden="false" customHeight="true" outlineLevel="0" collapsed="false">
      <c r="A1018" s="61" t="s">
        <v>713</v>
      </c>
      <c r="B1018" s="78" t="n">
        <f aca="false">COUNTIFS(individuals!$W:$W,$A1018,individuals!$U:$U,B$1014)+COUNTIFS(individuals!$AH:$AH,$A1018,individuals!$AF:$AF,B$1014)</f>
        <v>1</v>
      </c>
      <c r="C1018" s="78" t="n">
        <f aca="false">COUNTIFS(individuals!$W:$W,$A1018,individuals!$U:$U,C$1014)+COUNTIFS(individuals!$AH:$AH,$A1018,individuals!$AF:$AF,C$1014)</f>
        <v>2</v>
      </c>
      <c r="D1018" s="78" t="n">
        <f aca="false">COUNTIFS(individuals!$W:$W,$A1018,individuals!$U:$U,D$1014)+COUNTIFS(individuals!$AH:$AH,$A1018,individuals!$AF:$AF,D$1014)</f>
        <v>3</v>
      </c>
      <c r="E1018" s="78" t="n">
        <f aca="false">COUNTIFS(individuals!$W:$W,$A1018,individuals!$U:$U,E$1014)+COUNTIFS(individuals!$AH:$AH,$A1018,individuals!$AF:$AF,E$1014)</f>
        <v>0</v>
      </c>
      <c r="F1018" s="78" t="n">
        <f aca="false">COUNTIFS(individuals!$W:$W,$A1018,individuals!$U:$U,F$1014)+COUNTIFS(individuals!$AH:$AH,$A1018,individuals!$AF:$AF,F$1014)</f>
        <v>1</v>
      </c>
      <c r="G1018" s="64" t="n">
        <f aca="false">SUM(B1018:F1018)</f>
        <v>7</v>
      </c>
      <c r="I1018" s="50"/>
      <c r="J1018" s="50"/>
      <c r="K1018" s="50"/>
      <c r="L1018" s="50"/>
      <c r="M1018" s="50"/>
      <c r="N1018" s="50"/>
      <c r="O1018" s="50"/>
      <c r="P1018" s="50"/>
      <c r="Q1018" s="50"/>
      <c r="R1018" s="50"/>
      <c r="S1018" s="50"/>
      <c r="T1018" s="50"/>
      <c r="U1018" s="50"/>
      <c r="V1018" s="50"/>
      <c r="W1018" s="50"/>
      <c r="X1018" s="50"/>
      <c r="Y1018" s="50"/>
      <c r="Z1018" s="50"/>
      <c r="AA1018" s="50"/>
      <c r="AB1018" s="50"/>
      <c r="AC1018" s="50"/>
      <c r="AD1018" s="50"/>
      <c r="AE1018" s="50"/>
    </row>
    <row r="1019" customFormat="false" ht="16.55" hidden="false" customHeight="true" outlineLevel="0" collapsed="false">
      <c r="A1019" s="61" t="s">
        <v>315</v>
      </c>
      <c r="B1019" s="78" t="n">
        <f aca="false">COUNTIFS(individuals!$W:$W,$A1019,individuals!$U:$U,B$1014)+COUNTIFS(individuals!$AH:$AH,$A1019,individuals!$AF:$AF,B$1014)</f>
        <v>1</v>
      </c>
      <c r="C1019" s="78" t="n">
        <f aca="false">COUNTIFS(individuals!$W:$W,$A1019,individuals!$U:$U,C$1014)+COUNTIFS(individuals!$AH:$AH,$A1019,individuals!$AF:$AF,C$1014)</f>
        <v>1</v>
      </c>
      <c r="D1019" s="78" t="n">
        <f aca="false">COUNTIFS(individuals!$W:$W,$A1019,individuals!$U:$U,D$1014)+COUNTIFS(individuals!$AH:$AH,$A1019,individuals!$AF:$AF,D$1014)</f>
        <v>5</v>
      </c>
      <c r="E1019" s="78" t="n">
        <f aca="false">COUNTIFS(individuals!$W:$W,$A1019,individuals!$U:$U,E$1014)+COUNTIFS(individuals!$AH:$AH,$A1019,individuals!$AF:$AF,E$1014)</f>
        <v>1</v>
      </c>
      <c r="F1019" s="78" t="n">
        <f aca="false">COUNTIFS(individuals!$W:$W,$A1019,individuals!$U:$U,F$1014)+COUNTIFS(individuals!$AH:$AH,$A1019,individuals!$AF:$AF,F$1014)</f>
        <v>0</v>
      </c>
      <c r="G1019" s="64" t="n">
        <f aca="false">SUM(B1019:F1019)</f>
        <v>8</v>
      </c>
      <c r="I1019" s="50"/>
      <c r="J1019" s="50"/>
      <c r="K1019" s="50"/>
      <c r="L1019" s="50"/>
      <c r="M1019" s="50"/>
      <c r="N1019" s="50"/>
      <c r="O1019" s="50"/>
      <c r="P1019" s="50"/>
      <c r="Q1019" s="50"/>
      <c r="R1019" s="50"/>
      <c r="S1019" s="50"/>
      <c r="T1019" s="50"/>
      <c r="U1019" s="50"/>
      <c r="V1019" s="50"/>
      <c r="W1019" s="50"/>
      <c r="X1019" s="50"/>
      <c r="Y1019" s="50"/>
      <c r="Z1019" s="50"/>
      <c r="AA1019" s="50"/>
      <c r="AB1019" s="50"/>
      <c r="AC1019" s="50"/>
      <c r="AD1019" s="50"/>
      <c r="AE1019" s="50"/>
    </row>
    <row r="1020" customFormat="false" ht="16.55" hidden="false" customHeight="true" outlineLevel="0" collapsed="false">
      <c r="A1020" s="61" t="s">
        <v>75</v>
      </c>
      <c r="B1020" s="78" t="n">
        <f aca="false">COUNTIFS(individuals!$W:$W,$A1020,individuals!$U:$U,B$1014)+COUNTIFS(individuals!$AH:$AH,$A1020,individuals!$AF:$AF,B$1014)</f>
        <v>1</v>
      </c>
      <c r="C1020" s="78" t="n">
        <f aca="false">COUNTIFS(individuals!$W:$W,$A1020,individuals!$U:$U,C$1014)+COUNTIFS(individuals!$AH:$AH,$A1020,individuals!$AF:$AF,C$1014)</f>
        <v>10</v>
      </c>
      <c r="D1020" s="78" t="n">
        <f aca="false">COUNTIFS(individuals!$W:$W,$A1020,individuals!$U:$U,D$1014)+COUNTIFS(individuals!$AH:$AH,$A1020,individuals!$AF:$AF,D$1014)</f>
        <v>116</v>
      </c>
      <c r="E1020" s="78" t="n">
        <f aca="false">COUNTIFS(individuals!$W:$W,$A1020,individuals!$U:$U,E$1014)+COUNTIFS(individuals!$AH:$AH,$A1020,individuals!$AF:$AF,E$1014)</f>
        <v>0</v>
      </c>
      <c r="F1020" s="78" t="n">
        <f aca="false">COUNTIFS(individuals!$W:$W,$A1020,individuals!$U:$U,F$1014)+COUNTIFS(individuals!$AH:$AH,$A1020,individuals!$AF:$AF,F$1014)</f>
        <v>26</v>
      </c>
      <c r="G1020" s="64" t="n">
        <f aca="false">SUM(B1020:F1020)</f>
        <v>153</v>
      </c>
      <c r="I1020" s="50"/>
      <c r="J1020" s="50"/>
      <c r="K1020" s="50"/>
      <c r="L1020" s="50"/>
      <c r="M1020" s="50"/>
      <c r="N1020" s="50"/>
      <c r="O1020" s="50"/>
      <c r="P1020" s="50"/>
      <c r="Q1020" s="50"/>
      <c r="R1020" s="50"/>
      <c r="S1020" s="50"/>
      <c r="T1020" s="50"/>
      <c r="U1020" s="50"/>
      <c r="V1020" s="50"/>
      <c r="W1020" s="50"/>
      <c r="X1020" s="50"/>
      <c r="Y1020" s="50"/>
      <c r="Z1020" s="50"/>
      <c r="AA1020" s="50"/>
      <c r="AB1020" s="50"/>
      <c r="AC1020" s="50"/>
      <c r="AD1020" s="50"/>
      <c r="AE1020" s="50"/>
    </row>
    <row r="1021" customFormat="false" ht="16.55" hidden="false" customHeight="true" outlineLevel="0" collapsed="false">
      <c r="A1021" s="61" t="s">
        <v>2995</v>
      </c>
      <c r="B1021" s="64" t="n">
        <f aca="false">SUM(B1015:B1020)</f>
        <v>70</v>
      </c>
      <c r="C1021" s="64" t="n">
        <f aca="false">SUM(C1015:C1020)</f>
        <v>42</v>
      </c>
      <c r="D1021" s="64" t="n">
        <f aca="false">SUM(D1015:D1020)</f>
        <v>213</v>
      </c>
      <c r="E1021" s="64" t="n">
        <f aca="false">SUM(E1015:E1020)</f>
        <v>3</v>
      </c>
      <c r="F1021" s="64" t="n">
        <f aca="false">SUM(F1015:F1020)</f>
        <v>43</v>
      </c>
      <c r="G1021" s="64" t="n">
        <f aca="false">SUM(B1021:F1021)</f>
        <v>371</v>
      </c>
      <c r="I1021" s="50"/>
      <c r="J1021" s="50"/>
      <c r="K1021" s="50"/>
      <c r="L1021" s="50"/>
      <c r="M1021" s="50"/>
      <c r="N1021" s="50"/>
      <c r="O1021" s="50"/>
      <c r="P1021" s="50"/>
      <c r="Q1021" s="50"/>
      <c r="R1021" s="50"/>
      <c r="S1021" s="50"/>
      <c r="T1021" s="50"/>
      <c r="U1021" s="50"/>
      <c r="V1021" s="50"/>
      <c r="W1021" s="50"/>
      <c r="X1021" s="50"/>
      <c r="Y1021" s="50"/>
      <c r="Z1021" s="50"/>
      <c r="AA1021" s="50"/>
      <c r="AB1021" s="50"/>
      <c r="AC1021" s="50"/>
      <c r="AD1021" s="50"/>
      <c r="AE1021" s="50"/>
    </row>
    <row r="1022" customFormat="false" ht="16.55" hidden="false" customHeight="true" outlineLevel="0" collapsed="false">
      <c r="I1022" s="50"/>
      <c r="J1022" s="50"/>
      <c r="K1022" s="50"/>
      <c r="L1022" s="50"/>
      <c r="M1022" s="50"/>
      <c r="N1022" s="50"/>
      <c r="O1022" s="50"/>
      <c r="P1022" s="50"/>
      <c r="Q1022" s="50"/>
      <c r="R1022" s="50"/>
      <c r="S1022" s="50"/>
      <c r="T1022" s="50"/>
      <c r="U1022" s="50"/>
      <c r="V1022" s="50"/>
      <c r="W1022" s="50"/>
      <c r="X1022" s="50"/>
      <c r="Y1022" s="50"/>
      <c r="Z1022" s="50"/>
      <c r="AA1022" s="50"/>
      <c r="AB1022" s="50"/>
      <c r="AC1022" s="50"/>
      <c r="AD1022" s="50"/>
      <c r="AE1022" s="50"/>
    </row>
    <row r="1023" customFormat="false" ht="16.55" hidden="false" customHeight="true" outlineLevel="0" collapsed="false">
      <c r="I1023" s="50"/>
      <c r="J1023" s="50"/>
      <c r="K1023" s="50"/>
      <c r="L1023" s="50"/>
      <c r="M1023" s="50"/>
      <c r="N1023" s="50"/>
      <c r="O1023" s="50"/>
      <c r="P1023" s="50"/>
      <c r="Q1023" s="50"/>
      <c r="R1023" s="50"/>
      <c r="S1023" s="50"/>
      <c r="T1023" s="50"/>
      <c r="U1023" s="50"/>
      <c r="V1023" s="50"/>
      <c r="W1023" s="50"/>
      <c r="X1023" s="50"/>
      <c r="Y1023" s="50"/>
      <c r="Z1023" s="50"/>
      <c r="AA1023" s="50"/>
      <c r="AB1023" s="50"/>
      <c r="AC1023" s="50"/>
      <c r="AD1023" s="50"/>
      <c r="AE1023" s="50"/>
    </row>
    <row r="1024" customFormat="false" ht="16.55" hidden="false" customHeight="true" outlineLevel="0" collapsed="false">
      <c r="A1024" s="49" t="s">
        <v>2993</v>
      </c>
      <c r="B1024" s="49"/>
      <c r="C1024" s="49"/>
      <c r="D1024" s="49"/>
      <c r="E1024" s="49"/>
      <c r="F1024" s="49"/>
      <c r="G1024" s="49"/>
      <c r="H1024" s="49"/>
      <c r="I1024" s="68"/>
      <c r="J1024" s="68"/>
      <c r="K1024" s="68"/>
      <c r="L1024" s="68"/>
      <c r="M1024" s="50"/>
      <c r="N1024" s="50"/>
      <c r="O1024" s="50"/>
      <c r="P1024" s="50"/>
      <c r="Q1024" s="50"/>
      <c r="R1024" s="50"/>
      <c r="S1024" s="50"/>
      <c r="T1024" s="50"/>
      <c r="U1024" s="50"/>
      <c r="V1024" s="50"/>
      <c r="W1024" s="50"/>
      <c r="X1024" s="50"/>
      <c r="Y1024" s="50"/>
      <c r="Z1024" s="50"/>
      <c r="AA1024" s="50"/>
      <c r="AB1024" s="50"/>
      <c r="AC1024" s="50"/>
      <c r="AD1024" s="50"/>
      <c r="AE1024" s="50"/>
    </row>
    <row r="1025" customFormat="false" ht="16.55" hidden="false" customHeight="true" outlineLevel="0" collapsed="false">
      <c r="A1025" s="51" t="s">
        <v>3071</v>
      </c>
      <c r="B1025" s="51"/>
      <c r="C1025" s="51"/>
      <c r="D1025" s="51"/>
      <c r="E1025" s="51"/>
      <c r="F1025" s="51"/>
      <c r="G1025" s="51"/>
      <c r="H1025" s="51"/>
      <c r="I1025" s="50"/>
      <c r="J1025" s="50"/>
      <c r="K1025" s="50"/>
      <c r="L1025" s="50"/>
      <c r="M1025" s="50"/>
      <c r="N1025" s="50"/>
      <c r="O1025" s="50"/>
      <c r="P1025" s="50"/>
      <c r="Q1025" s="50"/>
      <c r="R1025" s="50"/>
      <c r="S1025" s="50"/>
      <c r="T1025" s="50"/>
      <c r="U1025" s="50"/>
      <c r="V1025" s="50"/>
      <c r="W1025" s="50"/>
      <c r="X1025" s="50"/>
      <c r="Y1025" s="50"/>
      <c r="Z1025" s="50"/>
      <c r="AA1025" s="50"/>
      <c r="AB1025" s="50"/>
      <c r="AC1025" s="50"/>
      <c r="AD1025" s="50"/>
      <c r="AE1025" s="50"/>
    </row>
    <row r="1026" customFormat="false" ht="16.55" hidden="false" customHeight="true" outlineLevel="0" collapsed="false">
      <c r="A1026" s="52"/>
      <c r="B1026" s="52" t="s">
        <v>120</v>
      </c>
      <c r="C1026" s="52" t="s">
        <v>136</v>
      </c>
      <c r="D1026" s="52" t="s">
        <v>744</v>
      </c>
      <c r="E1026" s="52" t="s">
        <v>713</v>
      </c>
      <c r="F1026" s="52" t="s">
        <v>315</v>
      </c>
      <c r="G1026" s="52" t="s">
        <v>75</v>
      </c>
      <c r="H1026" s="52" t="s">
        <v>2995</v>
      </c>
      <c r="I1026" s="50"/>
      <c r="J1026" s="50"/>
      <c r="K1026" s="50"/>
      <c r="L1026" s="50"/>
      <c r="M1026" s="50"/>
      <c r="N1026" s="50"/>
      <c r="O1026" s="50"/>
      <c r="P1026" s="50"/>
      <c r="Q1026" s="50"/>
      <c r="R1026" s="50"/>
      <c r="S1026" s="50"/>
      <c r="T1026" s="50"/>
      <c r="U1026" s="50"/>
      <c r="V1026" s="50"/>
      <c r="W1026" s="50"/>
      <c r="X1026" s="50"/>
      <c r="Y1026" s="50"/>
      <c r="Z1026" s="50"/>
      <c r="AA1026" s="50"/>
      <c r="AB1026" s="50"/>
      <c r="AC1026" s="50"/>
      <c r="AD1026" s="50"/>
      <c r="AE1026" s="50"/>
    </row>
    <row r="1027" customFormat="false" ht="16.55" hidden="false" customHeight="true" outlineLevel="0" collapsed="false">
      <c r="A1027" s="52" t="s">
        <v>324</v>
      </c>
      <c r="B1027" s="79" t="n">
        <f aca="false">COUNTIFS(individuals!$W:$W,B$1026,individuals!$AB:$AB,$A1027)+COUNTIFS(individuals!$AH:$AH,B$1026,individuals!$AM:$AM,$A1027)</f>
        <v>4</v>
      </c>
      <c r="C1027" s="79" t="n">
        <f aca="false">COUNTIFS(individuals!$W:$W,C$1026,individuals!$AB:$AB,$A1027)+COUNTIFS(individuals!$AH:$AH,C$1026,individuals!$AM:$AM,$A1027)</f>
        <v>7</v>
      </c>
      <c r="D1027" s="79" t="n">
        <f aca="false">COUNTIFS(individuals!$W:$W,D$1026,individuals!$AB:$AB,$A1027)+COUNTIFS(individuals!$AH:$AH,D$1026,individuals!$AM:$AM,$A1027)</f>
        <v>1</v>
      </c>
      <c r="E1027" s="79" t="n">
        <f aca="false">COUNTIFS(individuals!$W:$W,E$1026,individuals!$AB:$AB,$A1027)+COUNTIFS(individuals!$AH:$AH,E$1026,individuals!$AM:$AM,$A1027)</f>
        <v>2</v>
      </c>
      <c r="F1027" s="79" t="n">
        <f aca="false">COUNTIFS(individuals!$W:$W,F$1026,individuals!$AB:$AB,$A1027)+COUNTIFS(individuals!$AH:$AH,F$1026,individuals!$AM:$AM,$A1027)</f>
        <v>2</v>
      </c>
      <c r="G1027" s="79" t="n">
        <f aca="false">COUNTIFS(individuals!$W:$W,G$1026,individuals!$AB:$AB,$A1027)+COUNTIFS(individuals!$AH:$AH,G$1026,individuals!$AM:$AM,$A1027)</f>
        <v>6</v>
      </c>
      <c r="H1027" s="54" t="n">
        <f aca="false">SUM(B1027:G1027)</f>
        <v>22</v>
      </c>
      <c r="K1027" s="50"/>
      <c r="L1027" s="50"/>
      <c r="M1027" s="50"/>
      <c r="N1027" s="50"/>
      <c r="O1027" s="50"/>
      <c r="P1027" s="50"/>
      <c r="Q1027" s="50"/>
      <c r="R1027" s="50"/>
      <c r="S1027" s="50"/>
      <c r="T1027" s="50"/>
      <c r="U1027" s="50"/>
      <c r="V1027" s="50"/>
      <c r="W1027" s="50"/>
      <c r="X1027" s="50"/>
      <c r="Y1027" s="50"/>
      <c r="Z1027" s="50"/>
      <c r="AA1027" s="50"/>
      <c r="AB1027" s="50"/>
      <c r="AC1027" s="50"/>
      <c r="AD1027" s="50"/>
      <c r="AE1027" s="50"/>
    </row>
    <row r="1028" customFormat="false" ht="16.55" hidden="false" customHeight="true" outlineLevel="0" collapsed="false">
      <c r="A1028" s="52" t="s">
        <v>138</v>
      </c>
      <c r="B1028" s="79" t="n">
        <f aca="false">COUNTIFS(individuals!$W:$W,B$1026,individuals!$AB:$AB,$A1028)+COUNTIFS(individuals!$AH:$AH,B$1026,individuals!$AM:$AM,$A1028)</f>
        <v>2</v>
      </c>
      <c r="C1028" s="79" t="n">
        <f aca="false">COUNTIFS(individuals!$W:$W,C$1026,individuals!$AB:$AB,$A1028)+COUNTIFS(individuals!$AH:$AH,C$1026,individuals!$AM:$AM,$A1028)</f>
        <v>2</v>
      </c>
      <c r="D1028" s="79" t="n">
        <f aca="false">COUNTIFS(individuals!$W:$W,D$1026,individuals!$AB:$AB,$A1028)+COUNTIFS(individuals!$AH:$AH,D$1026,individuals!$AM:$AM,$A1028)</f>
        <v>0</v>
      </c>
      <c r="E1028" s="79" t="n">
        <f aca="false">COUNTIFS(individuals!$W:$W,E$1026,individuals!$AB:$AB,$A1028)+COUNTIFS(individuals!$AH:$AH,E$1026,individuals!$AM:$AM,$A1028)</f>
        <v>0</v>
      </c>
      <c r="F1028" s="79" t="n">
        <f aca="false">COUNTIFS(individuals!$W:$W,F$1026,individuals!$AB:$AB,$A1028)+COUNTIFS(individuals!$AH:$AH,F$1026,individuals!$AM:$AM,$A1028)</f>
        <v>0</v>
      </c>
      <c r="G1028" s="79" t="n">
        <f aca="false">COUNTIFS(individuals!$W:$W,G$1026,individuals!$AB:$AB,$A1028)+COUNTIFS(individuals!$AH:$AH,G$1026,individuals!$AM:$AM,$A1028)</f>
        <v>0</v>
      </c>
      <c r="H1028" s="54" t="n">
        <f aca="false">SUM(B1028:G1028)</f>
        <v>4</v>
      </c>
      <c r="K1028" s="50"/>
      <c r="L1028" s="50"/>
      <c r="M1028" s="50"/>
      <c r="N1028" s="50"/>
      <c r="O1028" s="50"/>
      <c r="P1028" s="50"/>
      <c r="Q1028" s="50"/>
      <c r="R1028" s="50"/>
      <c r="S1028" s="50"/>
      <c r="T1028" s="50"/>
      <c r="U1028" s="50"/>
      <c r="V1028" s="50"/>
      <c r="W1028" s="50"/>
      <c r="X1028" s="50"/>
      <c r="Y1028" s="50"/>
      <c r="Z1028" s="50"/>
      <c r="AA1028" s="50"/>
      <c r="AB1028" s="50"/>
      <c r="AC1028" s="50"/>
      <c r="AD1028" s="50"/>
      <c r="AE1028" s="50"/>
    </row>
    <row r="1029" customFormat="false" ht="16.55" hidden="false" customHeight="true" outlineLevel="0" collapsed="false">
      <c r="A1029" s="52" t="s">
        <v>122</v>
      </c>
      <c r="B1029" s="79" t="n">
        <f aca="false">COUNTIFS(individuals!$W:$W,B$1026,individuals!$AB:$AB,$A1029)+COUNTIFS(individuals!$AH:$AH,B$1026,individuals!$AM:$AM,$A1029)</f>
        <v>10</v>
      </c>
      <c r="C1029" s="79" t="n">
        <f aca="false">COUNTIFS(individuals!$W:$W,C$1026,individuals!$AB:$AB,$A1029)+COUNTIFS(individuals!$AH:$AH,C$1026,individuals!$AM:$AM,$A1029)</f>
        <v>0</v>
      </c>
      <c r="D1029" s="79" t="n">
        <f aca="false">COUNTIFS(individuals!$W:$W,D$1026,individuals!$AB:$AB,$A1029)+COUNTIFS(individuals!$AH:$AH,D$1026,individuals!$AM:$AM,$A1029)</f>
        <v>0</v>
      </c>
      <c r="E1029" s="79" t="n">
        <f aca="false">COUNTIFS(individuals!$W:$W,E$1026,individuals!$AB:$AB,$A1029)+COUNTIFS(individuals!$AH:$AH,E$1026,individuals!$AM:$AM,$A1029)</f>
        <v>1</v>
      </c>
      <c r="F1029" s="79" t="n">
        <f aca="false">COUNTIFS(individuals!$W:$W,F$1026,individuals!$AB:$AB,$A1029)+COUNTIFS(individuals!$AH:$AH,F$1026,individuals!$AM:$AM,$A1029)</f>
        <v>0</v>
      </c>
      <c r="G1029" s="79" t="n">
        <f aca="false">COUNTIFS(individuals!$W:$W,G$1026,individuals!$AB:$AB,$A1029)+COUNTIFS(individuals!$AH:$AH,G$1026,individuals!$AM:$AM,$A1029)</f>
        <v>1</v>
      </c>
      <c r="H1029" s="54" t="n">
        <f aca="false">SUM(B1029:G1029)</f>
        <v>12</v>
      </c>
      <c r="K1029" s="50"/>
      <c r="L1029" s="50"/>
      <c r="M1029" s="50"/>
      <c r="N1029" s="50"/>
      <c r="O1029" s="50"/>
      <c r="P1029" s="50"/>
      <c r="Q1029" s="50"/>
      <c r="R1029" s="50"/>
      <c r="S1029" s="50"/>
      <c r="T1029" s="50"/>
      <c r="U1029" s="50"/>
      <c r="V1029" s="50"/>
      <c r="W1029" s="50"/>
      <c r="X1029" s="50"/>
      <c r="Y1029" s="50"/>
      <c r="Z1029" s="50"/>
      <c r="AA1029" s="50"/>
      <c r="AB1029" s="50"/>
      <c r="AC1029" s="50"/>
      <c r="AD1029" s="50"/>
      <c r="AE1029" s="50"/>
    </row>
    <row r="1030" customFormat="false" ht="16.55" hidden="false" customHeight="true" outlineLevel="0" collapsed="false">
      <c r="A1030" s="52" t="s">
        <v>78</v>
      </c>
      <c r="B1030" s="79" t="n">
        <f aca="false">COUNTIFS(individuals!$W:$W,B$1026,individuals!$AB:$AB,$A1030)+COUNTIFS(individuals!$AH:$AH,B$1026,individuals!$AM:$AM,$A1030)</f>
        <v>22</v>
      </c>
      <c r="C1030" s="79" t="n">
        <f aca="false">COUNTIFS(individuals!$W:$W,C$1026,individuals!$AB:$AB,$A1030)+COUNTIFS(individuals!$AH:$AH,C$1026,individuals!$AM:$AM,$A1030)</f>
        <v>16</v>
      </c>
      <c r="D1030" s="79" t="n">
        <f aca="false">COUNTIFS(individuals!$W:$W,D$1026,individuals!$AB:$AB,$A1030)+COUNTIFS(individuals!$AH:$AH,D$1026,individuals!$AM:$AM,$A1030)</f>
        <v>2</v>
      </c>
      <c r="E1030" s="79" t="n">
        <f aca="false">COUNTIFS(individuals!$W:$W,E$1026,individuals!$AB:$AB,$A1030)+COUNTIFS(individuals!$AH:$AH,E$1026,individuals!$AM:$AM,$A1030)</f>
        <v>2</v>
      </c>
      <c r="F1030" s="79" t="n">
        <f aca="false">COUNTIFS(individuals!$W:$W,F$1026,individuals!$AB:$AB,$A1030)+COUNTIFS(individuals!$AH:$AH,F$1026,individuals!$AM:$AM,$A1030)</f>
        <v>1</v>
      </c>
      <c r="G1030" s="79" t="n">
        <f aca="false">COUNTIFS(individuals!$W:$W,G$1026,individuals!$AB:$AB,$A1030)+COUNTIFS(individuals!$AH:$AH,G$1026,individuals!$AM:$AM,$A1030)</f>
        <v>29</v>
      </c>
      <c r="H1030" s="54" t="n">
        <f aca="false">SUM(B1030:G1030)</f>
        <v>72</v>
      </c>
      <c r="K1030" s="50"/>
      <c r="L1030" s="50"/>
      <c r="M1030" s="50"/>
      <c r="N1030" s="50"/>
      <c r="O1030" s="50"/>
      <c r="P1030" s="50"/>
      <c r="Q1030" s="50"/>
      <c r="R1030" s="50"/>
      <c r="S1030" s="50"/>
      <c r="T1030" s="50"/>
      <c r="U1030" s="50"/>
      <c r="V1030" s="50"/>
      <c r="W1030" s="50"/>
      <c r="X1030" s="50"/>
      <c r="Y1030" s="50"/>
      <c r="Z1030" s="50"/>
      <c r="AA1030" s="50"/>
      <c r="AB1030" s="50"/>
      <c r="AC1030" s="50"/>
      <c r="AD1030" s="50"/>
      <c r="AE1030" s="50"/>
    </row>
    <row r="1031" customFormat="false" ht="16.55" hidden="false" customHeight="true" outlineLevel="0" collapsed="false">
      <c r="A1031" s="52" t="s">
        <v>436</v>
      </c>
      <c r="B1031" s="79" t="n">
        <f aca="false">COUNTIFS(individuals!$W:$W,B$1026,individuals!$AB:$AB,$A1031)+COUNTIFS(individuals!$AH:$AH,B$1026,individuals!$AM:$AM,$A1031)</f>
        <v>1</v>
      </c>
      <c r="C1031" s="79" t="n">
        <f aca="false">COUNTIFS(individuals!$W:$W,C$1026,individuals!$AB:$AB,$A1031)+COUNTIFS(individuals!$AH:$AH,C$1026,individuals!$AM:$AM,$A1031)</f>
        <v>0</v>
      </c>
      <c r="D1031" s="79" t="n">
        <f aca="false">COUNTIFS(individuals!$W:$W,D$1026,individuals!$AB:$AB,$A1031)+COUNTIFS(individuals!$AH:$AH,D$1026,individuals!$AM:$AM,$A1031)</f>
        <v>0</v>
      </c>
      <c r="E1031" s="79" t="n">
        <f aca="false">COUNTIFS(individuals!$W:$W,E$1026,individuals!$AB:$AB,$A1031)+COUNTIFS(individuals!$AH:$AH,E$1026,individuals!$AM:$AM,$A1031)</f>
        <v>0</v>
      </c>
      <c r="F1031" s="79" t="n">
        <f aca="false">COUNTIFS(individuals!$W:$W,F$1026,individuals!$AB:$AB,$A1031)+COUNTIFS(individuals!$AH:$AH,F$1026,individuals!$AM:$AM,$A1031)</f>
        <v>0</v>
      </c>
      <c r="G1031" s="79" t="n">
        <f aca="false">COUNTIFS(individuals!$W:$W,G$1026,individuals!$AB:$AB,$A1031)+COUNTIFS(individuals!$AH:$AH,G$1026,individuals!$AM:$AM,$A1031)</f>
        <v>5</v>
      </c>
      <c r="H1031" s="54" t="n">
        <f aca="false">SUM(B1031:G1031)</f>
        <v>6</v>
      </c>
      <c r="K1031" s="50"/>
      <c r="L1031" s="50"/>
      <c r="M1031" s="50"/>
      <c r="N1031" s="50"/>
      <c r="O1031" s="50"/>
      <c r="P1031" s="50"/>
      <c r="Q1031" s="50"/>
      <c r="R1031" s="50"/>
      <c r="S1031" s="50"/>
      <c r="T1031" s="50"/>
      <c r="U1031" s="50"/>
      <c r="V1031" s="50"/>
      <c r="W1031" s="50"/>
      <c r="X1031" s="50"/>
      <c r="Y1031" s="50"/>
      <c r="Z1031" s="50"/>
      <c r="AA1031" s="50"/>
      <c r="AB1031" s="50"/>
      <c r="AC1031" s="50"/>
      <c r="AD1031" s="50"/>
      <c r="AE1031" s="50"/>
    </row>
    <row r="1032" customFormat="false" ht="16.55" hidden="false" customHeight="true" outlineLevel="0" collapsed="false">
      <c r="A1032" s="52" t="s">
        <v>148</v>
      </c>
      <c r="B1032" s="79" t="n">
        <f aca="false">COUNTIFS(individuals!$W:$W,B$1026,individuals!$AB:$AB,$A1032)+COUNTIFS(individuals!$AH:$AH,B$1026,individuals!$AM:$AM,$A1032)</f>
        <v>27</v>
      </c>
      <c r="C1032" s="79" t="n">
        <f aca="false">COUNTIFS(individuals!$W:$W,C$1026,individuals!$AB:$AB,$A1032)+COUNTIFS(individuals!$AH:$AH,C$1026,individuals!$AM:$AM,$A1032)</f>
        <v>22</v>
      </c>
      <c r="D1032" s="79" t="n">
        <f aca="false">COUNTIFS(individuals!$W:$W,D$1026,individuals!$AB:$AB,$A1032)+COUNTIFS(individuals!$AH:$AH,D$1026,individuals!$AM:$AM,$A1032)</f>
        <v>4</v>
      </c>
      <c r="E1032" s="79" t="n">
        <f aca="false">COUNTIFS(individuals!$W:$W,E$1026,individuals!$AB:$AB,$A1032)+COUNTIFS(individuals!$AH:$AH,E$1026,individuals!$AM:$AM,$A1032)</f>
        <v>1</v>
      </c>
      <c r="F1032" s="79" t="n">
        <f aca="false">COUNTIFS(individuals!$W:$W,F$1026,individuals!$AB:$AB,$A1032)+COUNTIFS(individuals!$AH:$AH,F$1026,individuals!$AM:$AM,$A1032)</f>
        <v>0</v>
      </c>
      <c r="G1032" s="79" t="n">
        <f aca="false">COUNTIFS(individuals!$W:$W,G$1026,individuals!$AB:$AB,$A1032)+COUNTIFS(individuals!$AH:$AH,G$1026,individuals!$AM:$AM,$A1032)</f>
        <v>22</v>
      </c>
      <c r="H1032" s="54" t="n">
        <f aca="false">SUM(B1032:G1032)</f>
        <v>76</v>
      </c>
      <c r="K1032" s="50"/>
      <c r="L1032" s="50"/>
      <c r="M1032" s="50"/>
      <c r="N1032" s="50"/>
      <c r="O1032" s="50"/>
      <c r="P1032" s="50"/>
      <c r="Q1032" s="50"/>
      <c r="R1032" s="50"/>
      <c r="S1032" s="50"/>
      <c r="T1032" s="50"/>
      <c r="U1032" s="50"/>
      <c r="V1032" s="50"/>
      <c r="W1032" s="50"/>
      <c r="X1032" s="50"/>
      <c r="Y1032" s="50"/>
      <c r="Z1032" s="50"/>
      <c r="AA1032" s="50"/>
      <c r="AB1032" s="50"/>
      <c r="AC1032" s="50"/>
      <c r="AD1032" s="50"/>
      <c r="AE1032" s="50"/>
    </row>
    <row r="1033" customFormat="false" ht="16.55" hidden="false" customHeight="true" outlineLevel="0" collapsed="false">
      <c r="A1033" s="52" t="s">
        <v>213</v>
      </c>
      <c r="B1033" s="79" t="n">
        <f aca="false">COUNTIFS(individuals!$W:$W,B$1026,individuals!$AB:$AB,$A1033)+COUNTIFS(individuals!$AH:$AH,B$1026,individuals!$AM:$AM,$A1033)</f>
        <v>15</v>
      </c>
      <c r="C1033" s="79" t="n">
        <f aca="false">COUNTIFS(individuals!$W:$W,C$1026,individuals!$AB:$AB,$A1033)+COUNTIFS(individuals!$AH:$AH,C$1026,individuals!$AM:$AM,$A1033)</f>
        <v>6</v>
      </c>
      <c r="D1033" s="79" t="n">
        <f aca="false">COUNTIFS(individuals!$W:$W,D$1026,individuals!$AB:$AB,$A1033)+COUNTIFS(individuals!$AH:$AH,D$1026,individuals!$AM:$AM,$A1033)</f>
        <v>1</v>
      </c>
      <c r="E1033" s="79" t="n">
        <f aca="false">COUNTIFS(individuals!$W:$W,E$1026,individuals!$AB:$AB,$A1033)+COUNTIFS(individuals!$AH:$AH,E$1026,individuals!$AM:$AM,$A1033)</f>
        <v>0</v>
      </c>
      <c r="F1033" s="79" t="n">
        <f aca="false">COUNTIFS(individuals!$W:$W,F$1026,individuals!$AB:$AB,$A1033)+COUNTIFS(individuals!$AH:$AH,F$1026,individuals!$AM:$AM,$A1033)</f>
        <v>1</v>
      </c>
      <c r="G1033" s="79" t="n">
        <f aca="false">COUNTIFS(individuals!$W:$W,G$1026,individuals!$AB:$AB,$A1033)+COUNTIFS(individuals!$AH:$AH,G$1026,individuals!$AM:$AM,$A1033)</f>
        <v>17</v>
      </c>
      <c r="H1033" s="54" t="n">
        <f aca="false">SUM(B1033:G1033)</f>
        <v>40</v>
      </c>
      <c r="K1033" s="50"/>
      <c r="L1033" s="50"/>
      <c r="M1033" s="50"/>
      <c r="N1033" s="50"/>
      <c r="O1033" s="50"/>
      <c r="P1033" s="50"/>
      <c r="Q1033" s="50"/>
      <c r="R1033" s="50"/>
      <c r="S1033" s="50"/>
      <c r="T1033" s="50"/>
      <c r="U1033" s="50"/>
      <c r="V1033" s="50"/>
      <c r="W1033" s="50"/>
      <c r="X1033" s="50"/>
      <c r="Y1033" s="50"/>
      <c r="Z1033" s="50"/>
      <c r="AA1033" s="50"/>
      <c r="AB1033" s="50"/>
      <c r="AC1033" s="50"/>
      <c r="AD1033" s="50"/>
      <c r="AE1033" s="50"/>
    </row>
    <row r="1034" customFormat="false" ht="16.55" hidden="false" customHeight="true" outlineLevel="0" collapsed="false">
      <c r="A1034" s="52" t="s">
        <v>362</v>
      </c>
      <c r="B1034" s="79" t="n">
        <f aca="false">COUNTIFS(individuals!$W:$W,B$1026,individuals!$AB:$AB,$A1034)+COUNTIFS(individuals!$AH:$AH,B$1026,individuals!$AM:$AM,$A1034)</f>
        <v>1</v>
      </c>
      <c r="C1034" s="79" t="n">
        <f aca="false">COUNTIFS(individuals!$W:$W,C$1026,individuals!$AB:$AB,$A1034)+COUNTIFS(individuals!$AH:$AH,C$1026,individuals!$AM:$AM,$A1034)</f>
        <v>0</v>
      </c>
      <c r="D1034" s="79" t="n">
        <f aca="false">COUNTIFS(individuals!$W:$W,D$1026,individuals!$AB:$AB,$A1034)+COUNTIFS(individuals!$AH:$AH,D$1026,individuals!$AM:$AM,$A1034)</f>
        <v>0</v>
      </c>
      <c r="E1034" s="79" t="n">
        <f aca="false">COUNTIFS(individuals!$W:$W,E$1026,individuals!$AB:$AB,$A1034)+COUNTIFS(individuals!$AH:$AH,E$1026,individuals!$AM:$AM,$A1034)</f>
        <v>0</v>
      </c>
      <c r="F1034" s="79" t="n">
        <f aca="false">COUNTIFS(individuals!$W:$W,F$1026,individuals!$AB:$AB,$A1034)+COUNTIFS(individuals!$AH:$AH,F$1026,individuals!$AM:$AM,$A1034)</f>
        <v>0</v>
      </c>
      <c r="G1034" s="79" t="n">
        <f aca="false">COUNTIFS(individuals!$W:$W,G$1026,individuals!$AB:$AB,$A1034)+COUNTIFS(individuals!$AH:$AH,G$1026,individuals!$AM:$AM,$A1034)</f>
        <v>5</v>
      </c>
      <c r="H1034" s="54" t="n">
        <f aca="false">SUM(B1034:G1034)</f>
        <v>6</v>
      </c>
      <c r="K1034" s="50"/>
      <c r="L1034" s="50"/>
      <c r="M1034" s="50"/>
      <c r="N1034" s="50"/>
      <c r="O1034" s="50"/>
      <c r="P1034" s="50"/>
      <c r="Q1034" s="50"/>
      <c r="R1034" s="50"/>
      <c r="S1034" s="50"/>
      <c r="T1034" s="50"/>
      <c r="U1034" s="50"/>
      <c r="V1034" s="50"/>
      <c r="W1034" s="50"/>
      <c r="X1034" s="50"/>
      <c r="Y1034" s="50"/>
      <c r="Z1034" s="50"/>
      <c r="AA1034" s="50"/>
      <c r="AB1034" s="50"/>
      <c r="AC1034" s="50"/>
      <c r="AD1034" s="50"/>
      <c r="AE1034" s="50"/>
    </row>
    <row r="1035" customFormat="false" ht="16.55" hidden="false" customHeight="true" outlineLevel="0" collapsed="false">
      <c r="A1035" s="52" t="s">
        <v>868</v>
      </c>
      <c r="B1035" s="79" t="n">
        <f aca="false">COUNTIFS(individuals!$W:$W,B$1026,individuals!$AB:$AB,$A1035)+COUNTIFS(individuals!$AH:$AH,B$1026,individuals!$AM:$AM,$A1035)</f>
        <v>2</v>
      </c>
      <c r="C1035" s="79" t="n">
        <f aca="false">COUNTIFS(individuals!$W:$W,C$1026,individuals!$AB:$AB,$A1035)+COUNTIFS(individuals!$AH:$AH,C$1026,individuals!$AM:$AM,$A1035)</f>
        <v>1</v>
      </c>
      <c r="D1035" s="79" t="n">
        <f aca="false">COUNTIFS(individuals!$W:$W,D$1026,individuals!$AB:$AB,$A1035)+COUNTIFS(individuals!$AH:$AH,D$1026,individuals!$AM:$AM,$A1035)</f>
        <v>0</v>
      </c>
      <c r="E1035" s="79" t="n">
        <f aca="false">COUNTIFS(individuals!$W:$W,E$1026,individuals!$AB:$AB,$A1035)+COUNTIFS(individuals!$AH:$AH,E$1026,individuals!$AM:$AM,$A1035)</f>
        <v>0</v>
      </c>
      <c r="F1035" s="79" t="n">
        <f aca="false">COUNTIFS(individuals!$W:$W,F$1026,individuals!$AB:$AB,$A1035)+COUNTIFS(individuals!$AH:$AH,F$1026,individuals!$AM:$AM,$A1035)</f>
        <v>0</v>
      </c>
      <c r="G1035" s="79" t="n">
        <f aca="false">COUNTIFS(individuals!$W:$W,G$1026,individuals!$AB:$AB,$A1035)+COUNTIFS(individuals!$AH:$AH,G$1026,individuals!$AM:$AM,$A1035)</f>
        <v>1</v>
      </c>
      <c r="H1035" s="54" t="n">
        <f aca="false">SUM(B1035:G1035)</f>
        <v>4</v>
      </c>
      <c r="K1035" s="50"/>
      <c r="L1035" s="50"/>
      <c r="M1035" s="50"/>
      <c r="N1035" s="50"/>
      <c r="O1035" s="50"/>
      <c r="P1035" s="50"/>
      <c r="Q1035" s="50"/>
      <c r="R1035" s="50"/>
      <c r="S1035" s="50"/>
      <c r="T1035" s="50"/>
      <c r="U1035" s="50"/>
      <c r="V1035" s="50"/>
      <c r="W1035" s="50"/>
      <c r="X1035" s="50"/>
      <c r="Y1035" s="50"/>
      <c r="Z1035" s="50"/>
      <c r="AA1035" s="50"/>
      <c r="AB1035" s="50"/>
      <c r="AC1035" s="50"/>
      <c r="AD1035" s="50"/>
      <c r="AE1035" s="50"/>
    </row>
    <row r="1036" customFormat="false" ht="16.55" hidden="false" customHeight="true" outlineLevel="0" collapsed="false">
      <c r="A1036" s="52" t="s">
        <v>162</v>
      </c>
      <c r="B1036" s="79" t="n">
        <f aca="false">COUNTIFS(individuals!$W:$W,B$1026,individuals!$AB:$AB,$A1036)+COUNTIFS(individuals!$AH:$AH,B$1026,individuals!$AM:$AM,$A1036)</f>
        <v>15</v>
      </c>
      <c r="C1036" s="79" t="n">
        <f aca="false">COUNTIFS(individuals!$W:$W,C$1026,individuals!$AB:$AB,$A1036)+COUNTIFS(individuals!$AH:$AH,C$1026,individuals!$AM:$AM,$A1036)</f>
        <v>36</v>
      </c>
      <c r="D1036" s="79" t="n">
        <f aca="false">COUNTIFS(individuals!$W:$W,D$1026,individuals!$AB:$AB,$A1036)+COUNTIFS(individuals!$AH:$AH,D$1026,individuals!$AM:$AM,$A1036)</f>
        <v>2</v>
      </c>
      <c r="E1036" s="79" t="n">
        <f aca="false">COUNTIFS(individuals!$W:$W,E$1026,individuals!$AB:$AB,$A1036)+COUNTIFS(individuals!$AH:$AH,E$1026,individuals!$AM:$AM,$A1036)</f>
        <v>1</v>
      </c>
      <c r="F1036" s="79" t="n">
        <f aca="false">COUNTIFS(individuals!$W:$W,F$1026,individuals!$AB:$AB,$A1036)+COUNTIFS(individuals!$AH:$AH,F$1026,individuals!$AM:$AM,$A1036)</f>
        <v>4</v>
      </c>
      <c r="G1036" s="79" t="n">
        <f aca="false">COUNTIFS(individuals!$W:$W,G$1026,individuals!$AB:$AB,$A1036)+COUNTIFS(individuals!$AH:$AH,G$1026,individuals!$AM:$AM,$A1036)</f>
        <v>65</v>
      </c>
      <c r="H1036" s="54" t="n">
        <f aca="false">SUM(B1036:G1036)</f>
        <v>123</v>
      </c>
      <c r="K1036" s="50"/>
      <c r="L1036" s="50"/>
      <c r="M1036" s="50"/>
      <c r="N1036" s="50"/>
      <c r="O1036" s="50"/>
      <c r="P1036" s="50"/>
      <c r="Q1036" s="50"/>
      <c r="R1036" s="50"/>
      <c r="S1036" s="50"/>
      <c r="T1036" s="50"/>
      <c r="U1036" s="50"/>
      <c r="V1036" s="50"/>
      <c r="W1036" s="50"/>
      <c r="X1036" s="50"/>
      <c r="Y1036" s="50"/>
      <c r="Z1036" s="50"/>
      <c r="AA1036" s="50"/>
      <c r="AB1036" s="50"/>
      <c r="AC1036" s="50"/>
      <c r="AD1036" s="50"/>
      <c r="AE1036" s="50"/>
    </row>
    <row r="1037" customFormat="false" ht="16.55" hidden="false" customHeight="true" outlineLevel="0" collapsed="false">
      <c r="A1037" s="52" t="s">
        <v>72</v>
      </c>
      <c r="B1037" s="79" t="n">
        <f aca="false">COUNTIFS(individuals!$W:$W,B$1026,individuals!$AB:$AB,$A1037)+COUNTIFS(individuals!$AH:$AH,B$1026,individuals!$AM:$AM,$A1037)</f>
        <v>2</v>
      </c>
      <c r="C1037" s="79" t="n">
        <f aca="false">COUNTIFS(individuals!$W:$W,C$1026,individuals!$AB:$AB,$A1037)+COUNTIFS(individuals!$AH:$AH,C$1026,individuals!$AM:$AM,$A1037)</f>
        <v>2</v>
      </c>
      <c r="D1037" s="79" t="n">
        <f aca="false">COUNTIFS(individuals!$W:$W,D$1026,individuals!$AB:$AB,$A1037)+COUNTIFS(individuals!$AH:$AH,D$1026,individuals!$AM:$AM,$A1037)</f>
        <v>0</v>
      </c>
      <c r="E1037" s="79" t="n">
        <f aca="false">COUNTIFS(individuals!$W:$W,E$1026,individuals!$AB:$AB,$A1037)+COUNTIFS(individuals!$AH:$AH,E$1026,individuals!$AM:$AM,$A1037)</f>
        <v>0</v>
      </c>
      <c r="F1037" s="79" t="n">
        <f aca="false">COUNTIFS(individuals!$W:$W,F$1026,individuals!$AB:$AB,$A1037)+COUNTIFS(individuals!$AH:$AH,F$1026,individuals!$AM:$AM,$A1037)</f>
        <v>0</v>
      </c>
      <c r="G1037" s="79" t="n">
        <f aca="false">COUNTIFS(individuals!$W:$W,G$1026,individuals!$AB:$AB,$A1037)+COUNTIFS(individuals!$AH:$AH,G$1026,individuals!$AM:$AM,$A1037)</f>
        <v>2</v>
      </c>
      <c r="H1037" s="54" t="n">
        <f aca="false">SUM(B1037:G1037)</f>
        <v>6</v>
      </c>
      <c r="K1037" s="50"/>
      <c r="L1037" s="50"/>
      <c r="M1037" s="50"/>
      <c r="N1037" s="50"/>
      <c r="O1037" s="50"/>
      <c r="P1037" s="50"/>
      <c r="Q1037" s="50"/>
      <c r="R1037" s="50"/>
      <c r="S1037" s="50"/>
      <c r="T1037" s="50"/>
      <c r="U1037" s="50"/>
      <c r="V1037" s="50"/>
      <c r="W1037" s="50"/>
      <c r="X1037" s="50"/>
      <c r="Y1037" s="50"/>
      <c r="Z1037" s="50"/>
      <c r="AA1037" s="50"/>
      <c r="AB1037" s="50"/>
      <c r="AC1037" s="50"/>
      <c r="AD1037" s="50"/>
      <c r="AE1037" s="50"/>
    </row>
    <row r="1038" customFormat="false" ht="16.55" hidden="false" customHeight="true" outlineLevel="0" collapsed="false">
      <c r="A1038" s="52" t="s">
        <v>2995</v>
      </c>
      <c r="B1038" s="54" t="n">
        <f aca="false">SUM(B1027:B1037)</f>
        <v>101</v>
      </c>
      <c r="C1038" s="54" t="n">
        <f aca="false">SUM(C1027:C1037)</f>
        <v>92</v>
      </c>
      <c r="D1038" s="54" t="n">
        <f aca="false">SUM(D1027:D1037)</f>
        <v>10</v>
      </c>
      <c r="E1038" s="54" t="n">
        <f aca="false">SUM(E1027:E1037)</f>
        <v>7</v>
      </c>
      <c r="F1038" s="54" t="n">
        <f aca="false">SUM(F1027:F1037)</f>
        <v>8</v>
      </c>
      <c r="G1038" s="54" t="n">
        <f aca="false">SUM(G1027:G1037)</f>
        <v>153</v>
      </c>
      <c r="H1038" s="54" t="n">
        <f aca="false">SUM(H1027:H1037)</f>
        <v>371</v>
      </c>
      <c r="K1038" s="50"/>
      <c r="L1038" s="50"/>
      <c r="M1038" s="50"/>
      <c r="N1038" s="50"/>
      <c r="O1038" s="50"/>
      <c r="P1038" s="50"/>
      <c r="Q1038" s="50"/>
      <c r="R1038" s="50"/>
      <c r="S1038" s="50"/>
      <c r="T1038" s="50"/>
      <c r="U1038" s="50"/>
      <c r="V1038" s="50"/>
      <c r="W1038" s="50"/>
      <c r="X1038" s="50"/>
      <c r="Y1038" s="50"/>
      <c r="Z1038" s="50"/>
      <c r="AA1038" s="50"/>
      <c r="AB1038" s="50"/>
      <c r="AC1038" s="50"/>
      <c r="AD1038" s="50"/>
      <c r="AE1038" s="50"/>
    </row>
    <row r="1039" customFormat="false" ht="16.55" hidden="false" customHeight="true" outlineLevel="0" collapsed="false">
      <c r="K1039" s="50"/>
      <c r="L1039" s="50"/>
      <c r="M1039" s="50"/>
      <c r="N1039" s="50"/>
      <c r="O1039" s="50"/>
      <c r="P1039" s="50"/>
      <c r="Q1039" s="50"/>
      <c r="R1039" s="50"/>
      <c r="S1039" s="50"/>
      <c r="T1039" s="50"/>
      <c r="U1039" s="50"/>
      <c r="V1039" s="50"/>
      <c r="W1039" s="50"/>
      <c r="X1039" s="50"/>
      <c r="Y1039" s="50"/>
      <c r="Z1039" s="50"/>
      <c r="AA1039" s="50"/>
      <c r="AB1039" s="50"/>
      <c r="AC1039" s="50"/>
      <c r="AD1039" s="50"/>
      <c r="AE1039" s="50"/>
    </row>
    <row r="1040" customFormat="false" ht="16.55" hidden="false" customHeight="true" outlineLevel="0" collapsed="false">
      <c r="K1040" s="50"/>
      <c r="L1040" s="50"/>
      <c r="M1040" s="50"/>
      <c r="N1040" s="50"/>
      <c r="O1040" s="50"/>
      <c r="P1040" s="50"/>
      <c r="Q1040" s="50"/>
      <c r="R1040" s="50"/>
      <c r="S1040" s="50"/>
      <c r="T1040" s="50"/>
      <c r="U1040" s="50"/>
      <c r="V1040" s="50"/>
      <c r="W1040" s="50"/>
      <c r="X1040" s="50"/>
      <c r="Y1040" s="50"/>
      <c r="Z1040" s="50"/>
      <c r="AA1040" s="50"/>
      <c r="AB1040" s="50"/>
      <c r="AC1040" s="50"/>
      <c r="AD1040" s="50"/>
      <c r="AE1040" s="50"/>
    </row>
    <row r="1041" customFormat="false" ht="16.55" hidden="false" customHeight="true" outlineLevel="0" collapsed="false">
      <c r="A1041" s="49" t="s">
        <v>2993</v>
      </c>
      <c r="B1041" s="49"/>
      <c r="C1041" s="49"/>
      <c r="D1041" s="49"/>
      <c r="E1041" s="49"/>
      <c r="F1041" s="49"/>
      <c r="G1041" s="49"/>
      <c r="H1041" s="49"/>
      <c r="I1041" s="68"/>
      <c r="J1041" s="68"/>
      <c r="K1041" s="68"/>
      <c r="L1041" s="68"/>
      <c r="M1041" s="50"/>
      <c r="N1041" s="50"/>
      <c r="O1041" s="50"/>
      <c r="P1041" s="50"/>
      <c r="Q1041" s="50"/>
      <c r="R1041" s="50"/>
      <c r="S1041" s="50"/>
      <c r="T1041" s="50"/>
      <c r="U1041" s="50"/>
      <c r="V1041" s="50"/>
      <c r="W1041" s="50"/>
      <c r="X1041" s="50"/>
      <c r="Y1041" s="50"/>
      <c r="Z1041" s="50"/>
      <c r="AA1041" s="50"/>
      <c r="AB1041" s="50"/>
      <c r="AC1041" s="50"/>
      <c r="AD1041" s="50"/>
      <c r="AE1041" s="50"/>
    </row>
    <row r="1042" customFormat="false" ht="16.55" hidden="false" customHeight="true" outlineLevel="0" collapsed="false">
      <c r="A1042" s="51" t="s">
        <v>3072</v>
      </c>
      <c r="B1042" s="51"/>
      <c r="C1042" s="51"/>
      <c r="D1042" s="51"/>
      <c r="E1042" s="51"/>
      <c r="F1042" s="51"/>
      <c r="G1042" s="51"/>
      <c r="H1042" s="51"/>
      <c r="I1042" s="50"/>
      <c r="J1042" s="50"/>
      <c r="K1042" s="50"/>
      <c r="L1042" s="50"/>
      <c r="M1042" s="50"/>
      <c r="N1042" s="50"/>
      <c r="O1042" s="50"/>
      <c r="P1042" s="50"/>
      <c r="Q1042" s="50"/>
      <c r="R1042" s="50"/>
      <c r="S1042" s="50"/>
      <c r="T1042" s="50"/>
      <c r="U1042" s="50"/>
      <c r="V1042" s="50"/>
      <c r="W1042" s="50"/>
      <c r="X1042" s="50"/>
      <c r="Y1042" s="50"/>
      <c r="Z1042" s="50"/>
      <c r="AA1042" s="50"/>
      <c r="AB1042" s="50"/>
      <c r="AC1042" s="50"/>
      <c r="AD1042" s="50"/>
      <c r="AE1042" s="50"/>
    </row>
    <row r="1043" customFormat="false" ht="16.55" hidden="false" customHeight="true" outlineLevel="0" collapsed="false">
      <c r="A1043" s="52"/>
      <c r="B1043" s="52" t="s">
        <v>120</v>
      </c>
      <c r="C1043" s="52" t="s">
        <v>136</v>
      </c>
      <c r="D1043" s="52" t="s">
        <v>744</v>
      </c>
      <c r="E1043" s="52" t="s">
        <v>713</v>
      </c>
      <c r="F1043" s="52" t="s">
        <v>315</v>
      </c>
      <c r="G1043" s="52" t="s">
        <v>75</v>
      </c>
      <c r="H1043" s="52" t="s">
        <v>2995</v>
      </c>
      <c r="I1043" s="50"/>
      <c r="J1043" s="50"/>
      <c r="K1043" s="50"/>
      <c r="L1043" s="50"/>
      <c r="M1043" s="50"/>
      <c r="N1043" s="50"/>
      <c r="O1043" s="50"/>
      <c r="P1043" s="50"/>
      <c r="Q1043" s="50"/>
      <c r="R1043" s="50"/>
      <c r="S1043" s="50"/>
      <c r="T1043" s="50"/>
      <c r="U1043" s="50"/>
      <c r="V1043" s="50"/>
      <c r="W1043" s="50"/>
      <c r="X1043" s="50"/>
      <c r="Y1043" s="50"/>
      <c r="Z1043" s="50"/>
      <c r="AA1043" s="50"/>
      <c r="AB1043" s="50"/>
      <c r="AC1043" s="50"/>
      <c r="AD1043" s="50"/>
      <c r="AE1043" s="50"/>
    </row>
    <row r="1044" customFormat="false" ht="16.55" hidden="false" customHeight="true" outlineLevel="0" collapsed="false">
      <c r="A1044" s="52" t="s">
        <v>282</v>
      </c>
      <c r="B1044" s="79" t="n">
        <f aca="false">COUNTIFS(individuals!$Z:$Z,$A1044,individuals!$W:$W,B$1043)+COUNTIFS(individuals!$AK:$AK,$A1044,individuals!$AH:$AH,B$1043)</f>
        <v>0</v>
      </c>
      <c r="C1044" s="79" t="n">
        <f aca="false">COUNTIFS(individuals!$Z:$Z,$A1044,individuals!$W:$W,C$1043)+COUNTIFS(individuals!$AK:$AK,$A1044,individuals!$AH:$AH,C$1043)</f>
        <v>1</v>
      </c>
      <c r="D1044" s="79" t="n">
        <f aca="false">COUNTIFS(individuals!$Z:$Z,$A1044,individuals!$W:$W,D$1043)+COUNTIFS(individuals!$AK:$AK,$A1044,individuals!$AH:$AH,D$1043)</f>
        <v>0</v>
      </c>
      <c r="E1044" s="79" t="n">
        <f aca="false">COUNTIFS(individuals!$Z:$Z,$A1044,individuals!$W:$W,E$1043)+COUNTIFS(individuals!$AK:$AK,$A1044,individuals!$AH:$AH,E$1043)</f>
        <v>1</v>
      </c>
      <c r="F1044" s="79" t="n">
        <f aca="false">COUNTIFS(individuals!$Z:$Z,$A1044,individuals!$W:$W,F$1043)+COUNTIFS(individuals!$AK:$AK,$A1044,individuals!$AH:$AH,F$1043)</f>
        <v>0</v>
      </c>
      <c r="G1044" s="79" t="n">
        <f aca="false">COUNTIFS(individuals!$Z:$Z,$A1044,individuals!$W:$W,G$1043)+COUNTIFS(individuals!$AK:$AK,$A1044,individuals!$AH:$AH,G$1043)</f>
        <v>10</v>
      </c>
      <c r="H1044" s="58" t="n">
        <f aca="false">SUM(B1044:G1044)</f>
        <v>12</v>
      </c>
      <c r="K1044" s="50"/>
      <c r="L1044" s="50"/>
      <c r="M1044" s="50"/>
      <c r="N1044" s="50"/>
      <c r="O1044" s="50"/>
      <c r="P1044" s="50"/>
      <c r="Q1044" s="50"/>
      <c r="R1044" s="50"/>
      <c r="S1044" s="50"/>
      <c r="T1044" s="50"/>
      <c r="U1044" s="50"/>
      <c r="V1044" s="50"/>
      <c r="W1044" s="50"/>
      <c r="X1044" s="50"/>
      <c r="Y1044" s="50"/>
      <c r="Z1044" s="50"/>
      <c r="AA1044" s="50"/>
      <c r="AB1044" s="50"/>
      <c r="AC1044" s="50"/>
      <c r="AD1044" s="50"/>
      <c r="AE1044" s="50"/>
    </row>
    <row r="1045" customFormat="false" ht="16.55" hidden="false" customHeight="true" outlineLevel="0" collapsed="false">
      <c r="A1045" s="52" t="s">
        <v>312</v>
      </c>
      <c r="B1045" s="79" t="n">
        <f aca="false">COUNTIFS(individuals!$Z:$Z,$A1045,individuals!$W:$W,B$1043)+COUNTIFS(individuals!$AK:$AK,$A1045,individuals!$AH:$AH,B$1043)</f>
        <v>0</v>
      </c>
      <c r="C1045" s="79" t="n">
        <f aca="false">COUNTIFS(individuals!$Z:$Z,$A1045,individuals!$W:$W,C$1043)+COUNTIFS(individuals!$AK:$AK,$A1045,individuals!$AH:$AH,C$1043)</f>
        <v>3</v>
      </c>
      <c r="D1045" s="79" t="n">
        <f aca="false">COUNTIFS(individuals!$Z:$Z,$A1045,individuals!$W:$W,D$1043)+COUNTIFS(individuals!$AK:$AK,$A1045,individuals!$AH:$AH,D$1043)</f>
        <v>0</v>
      </c>
      <c r="E1045" s="79" t="n">
        <f aca="false">COUNTIFS(individuals!$Z:$Z,$A1045,individuals!$W:$W,E$1043)+COUNTIFS(individuals!$AK:$AK,$A1045,individuals!$AH:$AH,E$1043)</f>
        <v>0</v>
      </c>
      <c r="F1045" s="79" t="n">
        <f aca="false">COUNTIFS(individuals!$Z:$Z,$A1045,individuals!$W:$W,F$1043)+COUNTIFS(individuals!$AK:$AK,$A1045,individuals!$AH:$AH,F$1043)</f>
        <v>0</v>
      </c>
      <c r="G1045" s="79" t="n">
        <f aca="false">COUNTIFS(individuals!$Z:$Z,$A1045,individuals!$W:$W,G$1043)+COUNTIFS(individuals!$AK:$AK,$A1045,individuals!$AH:$AH,G$1043)</f>
        <v>1</v>
      </c>
      <c r="H1045" s="58" t="n">
        <f aca="false">SUM(B1045:G1045)</f>
        <v>4</v>
      </c>
      <c r="K1045" s="50"/>
      <c r="L1045" s="50"/>
      <c r="M1045" s="50"/>
      <c r="N1045" s="50"/>
      <c r="O1045" s="50"/>
      <c r="P1045" s="50"/>
      <c r="Q1045" s="50"/>
      <c r="R1045" s="50"/>
      <c r="S1045" s="50"/>
      <c r="T1045" s="50"/>
      <c r="U1045" s="50"/>
      <c r="V1045" s="50"/>
      <c r="W1045" s="50"/>
      <c r="X1045" s="50"/>
      <c r="Y1045" s="50"/>
      <c r="Z1045" s="50"/>
      <c r="AA1045" s="50"/>
      <c r="AB1045" s="50"/>
      <c r="AC1045" s="50"/>
      <c r="AD1045" s="50"/>
      <c r="AE1045" s="50"/>
    </row>
    <row r="1046" customFormat="false" ht="16.55" hidden="false" customHeight="true" outlineLevel="0" collapsed="false">
      <c r="A1046" s="52" t="s">
        <v>71</v>
      </c>
      <c r="B1046" s="79" t="n">
        <f aca="false">COUNTIFS(individuals!$Z:$Z,$A1046,individuals!$W:$W,B$1043)+COUNTIFS(individuals!$AK:$AK,$A1046,individuals!$AH:$AH,B$1043)</f>
        <v>1</v>
      </c>
      <c r="C1046" s="79" t="n">
        <f aca="false">COUNTIFS(individuals!$Z:$Z,$A1046,individuals!$W:$W,C$1043)+COUNTIFS(individuals!$AK:$AK,$A1046,individuals!$AH:$AH,C$1043)</f>
        <v>1</v>
      </c>
      <c r="D1046" s="79" t="n">
        <f aca="false">COUNTIFS(individuals!$Z:$Z,$A1046,individuals!$W:$W,D$1043)+COUNTIFS(individuals!$AK:$AK,$A1046,individuals!$AH:$AH,D$1043)</f>
        <v>1</v>
      </c>
      <c r="E1046" s="79" t="n">
        <f aca="false">COUNTIFS(individuals!$Z:$Z,$A1046,individuals!$W:$W,E$1043)+COUNTIFS(individuals!$AK:$AK,$A1046,individuals!$AH:$AH,E$1043)</f>
        <v>0</v>
      </c>
      <c r="F1046" s="79" t="n">
        <f aca="false">COUNTIFS(individuals!$Z:$Z,$A1046,individuals!$W:$W,F$1043)+COUNTIFS(individuals!$AK:$AK,$A1046,individuals!$AH:$AH,F$1043)</f>
        <v>0</v>
      </c>
      <c r="G1046" s="79" t="n">
        <f aca="false">COUNTIFS(individuals!$Z:$Z,$A1046,individuals!$W:$W,G$1043)+COUNTIFS(individuals!$AK:$AK,$A1046,individuals!$AH:$AH,G$1043)</f>
        <v>0</v>
      </c>
      <c r="H1046" s="58" t="n">
        <f aca="false">SUM(B1046:G1046)</f>
        <v>3</v>
      </c>
      <c r="K1046" s="50"/>
      <c r="L1046" s="50"/>
      <c r="M1046" s="50"/>
      <c r="N1046" s="50"/>
      <c r="O1046" s="50"/>
      <c r="P1046" s="50"/>
      <c r="Q1046" s="50"/>
      <c r="R1046" s="50"/>
      <c r="S1046" s="50"/>
      <c r="T1046" s="50"/>
      <c r="U1046" s="50"/>
      <c r="V1046" s="50"/>
      <c r="W1046" s="50"/>
      <c r="X1046" s="50"/>
      <c r="Y1046" s="50"/>
      <c r="Z1046" s="50"/>
      <c r="AA1046" s="50"/>
      <c r="AB1046" s="50"/>
      <c r="AC1046" s="50"/>
      <c r="AD1046" s="50"/>
      <c r="AE1046" s="50"/>
    </row>
    <row r="1047" customFormat="false" ht="16.55" hidden="false" customHeight="true" outlineLevel="0" collapsed="false">
      <c r="A1047" s="52" t="s">
        <v>100</v>
      </c>
      <c r="B1047" s="79" t="n">
        <f aca="false">COUNTIFS(individuals!$Z:$Z,$A1047,individuals!$W:$W,B$1043)+COUNTIFS(individuals!$AK:$AK,$A1047,individuals!$AH:$AH,B$1043)</f>
        <v>27</v>
      </c>
      <c r="C1047" s="79" t="n">
        <f aca="false">COUNTIFS(individuals!$Z:$Z,$A1047,individuals!$W:$W,C$1043)+COUNTIFS(individuals!$AK:$AK,$A1047,individuals!$AH:$AH,C$1043)</f>
        <v>44</v>
      </c>
      <c r="D1047" s="79" t="n">
        <f aca="false">COUNTIFS(individuals!$Z:$Z,$A1047,individuals!$W:$W,D$1043)+COUNTIFS(individuals!$AK:$AK,$A1047,individuals!$AH:$AH,D$1043)</f>
        <v>3</v>
      </c>
      <c r="E1047" s="79" t="n">
        <f aca="false">COUNTIFS(individuals!$Z:$Z,$A1047,individuals!$W:$W,E$1043)+COUNTIFS(individuals!$AK:$AK,$A1047,individuals!$AH:$AH,E$1043)</f>
        <v>2</v>
      </c>
      <c r="F1047" s="79" t="n">
        <f aca="false">COUNTIFS(individuals!$Z:$Z,$A1047,individuals!$W:$W,F$1043)+COUNTIFS(individuals!$AK:$AK,$A1047,individuals!$AH:$AH,F$1043)</f>
        <v>3</v>
      </c>
      <c r="G1047" s="79" t="n">
        <f aca="false">COUNTIFS(individuals!$Z:$Z,$A1047,individuals!$W:$W,G$1043)+COUNTIFS(individuals!$AK:$AK,$A1047,individuals!$AH:$AH,G$1043)</f>
        <v>91</v>
      </c>
      <c r="H1047" s="58" t="n">
        <f aca="false">SUM(B1047:G1047)</f>
        <v>170</v>
      </c>
      <c r="K1047" s="50"/>
      <c r="L1047" s="50"/>
      <c r="M1047" s="50"/>
      <c r="N1047" s="50"/>
      <c r="O1047" s="50"/>
      <c r="P1047" s="50"/>
      <c r="Q1047" s="50"/>
      <c r="R1047" s="50"/>
      <c r="S1047" s="50"/>
      <c r="T1047" s="50"/>
      <c r="U1047" s="50"/>
      <c r="V1047" s="50"/>
      <c r="W1047" s="50"/>
      <c r="X1047" s="50"/>
      <c r="Y1047" s="50"/>
      <c r="Z1047" s="50"/>
      <c r="AA1047" s="50"/>
      <c r="AB1047" s="50"/>
      <c r="AC1047" s="50"/>
      <c r="AD1047" s="50"/>
      <c r="AE1047" s="50"/>
    </row>
    <row r="1048" customFormat="false" ht="16.55" hidden="false" customHeight="true" outlineLevel="0" collapsed="false">
      <c r="A1048" s="52" t="s">
        <v>360</v>
      </c>
      <c r="B1048" s="79" t="n">
        <f aca="false">COUNTIFS(individuals!$Z:$Z,$A1048,individuals!$W:$W,B$1043)+COUNTIFS(individuals!$AK:$AK,$A1048,individuals!$AH:$AH,B$1043)</f>
        <v>13</v>
      </c>
      <c r="C1048" s="79" t="n">
        <f aca="false">COUNTIFS(individuals!$Z:$Z,$A1048,individuals!$W:$W,C$1043)+COUNTIFS(individuals!$AK:$AK,$A1048,individuals!$AH:$AH,C$1043)</f>
        <v>6</v>
      </c>
      <c r="D1048" s="79" t="n">
        <f aca="false">COUNTIFS(individuals!$Z:$Z,$A1048,individuals!$W:$W,D$1043)+COUNTIFS(individuals!$AK:$AK,$A1048,individuals!$AH:$AH,D$1043)</f>
        <v>1</v>
      </c>
      <c r="E1048" s="79" t="n">
        <f aca="false">COUNTIFS(individuals!$Z:$Z,$A1048,individuals!$W:$W,E$1043)+COUNTIFS(individuals!$AK:$AK,$A1048,individuals!$AH:$AH,E$1043)</f>
        <v>1</v>
      </c>
      <c r="F1048" s="79" t="n">
        <f aca="false">COUNTIFS(individuals!$Z:$Z,$A1048,individuals!$W:$W,F$1043)+COUNTIFS(individuals!$AK:$AK,$A1048,individuals!$AH:$AH,F$1043)</f>
        <v>1</v>
      </c>
      <c r="G1048" s="79" t="n">
        <f aca="false">COUNTIFS(individuals!$Z:$Z,$A1048,individuals!$W:$W,G$1043)+COUNTIFS(individuals!$AK:$AK,$A1048,individuals!$AH:$AH,G$1043)</f>
        <v>0</v>
      </c>
      <c r="H1048" s="58" t="n">
        <f aca="false">SUM(B1048:G1048)</f>
        <v>22</v>
      </c>
      <c r="K1048" s="50"/>
      <c r="L1048" s="50"/>
      <c r="M1048" s="50"/>
      <c r="N1048" s="50"/>
      <c r="O1048" s="50"/>
      <c r="P1048" s="50"/>
      <c r="Q1048" s="50"/>
      <c r="R1048" s="50"/>
      <c r="S1048" s="50"/>
      <c r="T1048" s="50"/>
      <c r="U1048" s="50"/>
      <c r="V1048" s="50"/>
      <c r="W1048" s="50"/>
      <c r="X1048" s="50"/>
      <c r="Y1048" s="50"/>
      <c r="Z1048" s="50"/>
      <c r="AA1048" s="50"/>
      <c r="AB1048" s="50"/>
      <c r="AC1048" s="50"/>
      <c r="AD1048" s="50"/>
      <c r="AE1048" s="50"/>
    </row>
    <row r="1049" customFormat="false" ht="16.55" hidden="false" customHeight="true" outlineLevel="0" collapsed="false">
      <c r="A1049" s="52" t="s">
        <v>97</v>
      </c>
      <c r="B1049" s="79" t="n">
        <f aca="false">COUNTIFS(individuals!$Z:$Z,$A1049,individuals!$W:$W,B$1043)+COUNTIFS(individuals!$AK:$AK,$A1049,individuals!$AH:$AH,B$1043)</f>
        <v>0</v>
      </c>
      <c r="C1049" s="79" t="n">
        <f aca="false">COUNTIFS(individuals!$Z:$Z,$A1049,individuals!$W:$W,C$1043)+COUNTIFS(individuals!$AK:$AK,$A1049,individuals!$AH:$AH,C$1043)</f>
        <v>1</v>
      </c>
      <c r="D1049" s="79" t="n">
        <f aca="false">COUNTIFS(individuals!$Z:$Z,$A1049,individuals!$W:$W,D$1043)+COUNTIFS(individuals!$AK:$AK,$A1049,individuals!$AH:$AH,D$1043)</f>
        <v>0</v>
      </c>
      <c r="E1049" s="79" t="n">
        <f aca="false">COUNTIFS(individuals!$Z:$Z,$A1049,individuals!$W:$W,E$1043)+COUNTIFS(individuals!$AK:$AK,$A1049,individuals!$AH:$AH,E$1043)</f>
        <v>0</v>
      </c>
      <c r="F1049" s="79" t="n">
        <f aca="false">COUNTIFS(individuals!$Z:$Z,$A1049,individuals!$W:$W,F$1043)+COUNTIFS(individuals!$AK:$AK,$A1049,individuals!$AH:$AH,F$1043)</f>
        <v>0</v>
      </c>
      <c r="G1049" s="79" t="n">
        <f aca="false">COUNTIFS(individuals!$Z:$Z,$A1049,individuals!$W:$W,G$1043)+COUNTIFS(individuals!$AK:$AK,$A1049,individuals!$AH:$AH,G$1043)</f>
        <v>9</v>
      </c>
      <c r="H1049" s="58" t="n">
        <f aca="false">SUM(B1049:G1049)</f>
        <v>10</v>
      </c>
      <c r="K1049" s="50"/>
      <c r="L1049" s="50"/>
      <c r="M1049" s="50"/>
      <c r="N1049" s="50"/>
      <c r="O1049" s="50"/>
      <c r="P1049" s="50"/>
      <c r="Q1049" s="50"/>
      <c r="R1049" s="50"/>
      <c r="S1049" s="50"/>
      <c r="T1049" s="50"/>
      <c r="U1049" s="50"/>
      <c r="V1049" s="50"/>
      <c r="W1049" s="50"/>
      <c r="X1049" s="50"/>
      <c r="Y1049" s="50"/>
      <c r="Z1049" s="50"/>
      <c r="AA1049" s="50"/>
      <c r="AB1049" s="50"/>
      <c r="AC1049" s="50"/>
      <c r="AD1049" s="50"/>
      <c r="AE1049" s="50"/>
    </row>
    <row r="1050" customFormat="false" ht="16.55" hidden="false" customHeight="true" outlineLevel="0" collapsed="false">
      <c r="A1050" s="52" t="s">
        <v>72</v>
      </c>
      <c r="B1050" s="79" t="n">
        <f aca="false">COUNTIFS(individuals!$Z:$Z,$A1050,individuals!$W:$W,B$1043)+COUNTIFS(individuals!$AK:$AK,$A1050,individuals!$AH:$AH,B$1043)</f>
        <v>12</v>
      </c>
      <c r="C1050" s="79" t="n">
        <f aca="false">COUNTIFS(individuals!$Z:$Z,$A1050,individuals!$W:$W,C$1043)+COUNTIFS(individuals!$AK:$AK,$A1050,individuals!$AH:$AH,C$1043)</f>
        <v>27</v>
      </c>
      <c r="D1050" s="79" t="n">
        <f aca="false">COUNTIFS(individuals!$Z:$Z,$A1050,individuals!$W:$W,D$1043)+COUNTIFS(individuals!$AK:$AK,$A1050,individuals!$AH:$AH,D$1043)</f>
        <v>2</v>
      </c>
      <c r="E1050" s="79" t="n">
        <f aca="false">COUNTIFS(individuals!$Z:$Z,$A1050,individuals!$W:$W,E$1043)+COUNTIFS(individuals!$AK:$AK,$A1050,individuals!$AH:$AH,E$1043)</f>
        <v>2</v>
      </c>
      <c r="F1050" s="79" t="n">
        <f aca="false">COUNTIFS(individuals!$Z:$Z,$A1050,individuals!$W:$W,F$1043)+COUNTIFS(individuals!$AK:$AK,$A1050,individuals!$AH:$AH,F$1043)</f>
        <v>4</v>
      </c>
      <c r="G1050" s="79" t="n">
        <f aca="false">COUNTIFS(individuals!$Z:$Z,$A1050,individuals!$W:$W,G$1043)+COUNTIFS(individuals!$AK:$AK,$A1050,individuals!$AH:$AH,G$1043)</f>
        <v>42</v>
      </c>
      <c r="H1050" s="58" t="n">
        <f aca="false">SUM(B1050:G1050)</f>
        <v>89</v>
      </c>
      <c r="K1050" s="50"/>
      <c r="L1050" s="50"/>
      <c r="M1050" s="50"/>
      <c r="N1050" s="50"/>
      <c r="O1050" s="50"/>
      <c r="P1050" s="50"/>
      <c r="Q1050" s="50"/>
      <c r="R1050" s="50"/>
      <c r="S1050" s="50"/>
      <c r="T1050" s="50"/>
      <c r="U1050" s="50"/>
      <c r="V1050" s="50"/>
      <c r="W1050" s="50"/>
      <c r="X1050" s="50"/>
      <c r="Y1050" s="50"/>
      <c r="Z1050" s="50"/>
      <c r="AA1050" s="50"/>
      <c r="AB1050" s="50"/>
      <c r="AC1050" s="50"/>
      <c r="AD1050" s="50"/>
      <c r="AE1050" s="50"/>
    </row>
    <row r="1051" customFormat="false" ht="16.55" hidden="false" customHeight="true" outlineLevel="0" collapsed="false">
      <c r="A1051" s="52" t="s">
        <v>157</v>
      </c>
      <c r="B1051" s="79" t="n">
        <f aca="false">COUNTIFS(individuals!$Z:$Z,$A1051,individuals!$W:$W,B$1043)+COUNTIFS(individuals!$AK:$AK,$A1051,individuals!$AH:$AH,B$1043)</f>
        <v>48</v>
      </c>
      <c r="C1051" s="79" t="n">
        <f aca="false">COUNTIFS(individuals!$Z:$Z,$A1051,individuals!$W:$W,C$1043)+COUNTIFS(individuals!$AK:$AK,$A1051,individuals!$AH:$AH,C$1043)</f>
        <v>9</v>
      </c>
      <c r="D1051" s="79" t="n">
        <f aca="false">COUNTIFS(individuals!$Z:$Z,$A1051,individuals!$W:$W,D$1043)+COUNTIFS(individuals!$AK:$AK,$A1051,individuals!$AH:$AH,D$1043)</f>
        <v>3</v>
      </c>
      <c r="E1051" s="79" t="n">
        <f aca="false">COUNTIFS(individuals!$Z:$Z,$A1051,individuals!$W:$W,E$1043)+COUNTIFS(individuals!$AK:$AK,$A1051,individuals!$AH:$AH,E$1043)</f>
        <v>1</v>
      </c>
      <c r="F1051" s="79" t="n">
        <f aca="false">COUNTIFS(individuals!$Z:$Z,$A1051,individuals!$W:$W,F$1043)+COUNTIFS(individuals!$AK:$AK,$A1051,individuals!$AH:$AH,F$1043)</f>
        <v>0</v>
      </c>
      <c r="G1051" s="79" t="n">
        <f aca="false">COUNTIFS(individuals!$Z:$Z,$A1051,individuals!$W:$W,G$1043)+COUNTIFS(individuals!$AK:$AK,$A1051,individuals!$AH:$AH,G$1043)</f>
        <v>0</v>
      </c>
      <c r="H1051" s="58" t="n">
        <f aca="false">SUM(B1051:G1051)</f>
        <v>61</v>
      </c>
      <c r="K1051" s="50"/>
      <c r="L1051" s="50"/>
      <c r="M1051" s="50"/>
      <c r="N1051" s="50"/>
      <c r="O1051" s="50"/>
      <c r="P1051" s="50"/>
      <c r="Q1051" s="50"/>
      <c r="R1051" s="50"/>
      <c r="S1051" s="50"/>
      <c r="T1051" s="50"/>
      <c r="U1051" s="50"/>
      <c r="V1051" s="50"/>
      <c r="W1051" s="50"/>
      <c r="X1051" s="50"/>
      <c r="Y1051" s="50"/>
      <c r="Z1051" s="50"/>
      <c r="AA1051" s="50"/>
      <c r="AB1051" s="50"/>
      <c r="AC1051" s="50"/>
      <c r="AD1051" s="50"/>
      <c r="AE1051" s="50"/>
    </row>
    <row r="1052" customFormat="false" ht="16.55" hidden="false" customHeight="true" outlineLevel="0" collapsed="false">
      <c r="A1052" s="52" t="s">
        <v>2995</v>
      </c>
      <c r="B1052" s="58" t="n">
        <f aca="false">SUM(B1044:B1051)</f>
        <v>101</v>
      </c>
      <c r="C1052" s="58" t="n">
        <f aca="false">SUM(C1044:C1051)</f>
        <v>92</v>
      </c>
      <c r="D1052" s="58" t="n">
        <f aca="false">SUM(D1044:D1051)</f>
        <v>10</v>
      </c>
      <c r="E1052" s="58" t="n">
        <f aca="false">SUM(E1044:E1051)</f>
        <v>7</v>
      </c>
      <c r="F1052" s="58" t="n">
        <f aca="false">SUM(F1044:F1051)</f>
        <v>8</v>
      </c>
      <c r="G1052" s="58" t="n">
        <f aca="false">SUM(G1044:G1051)</f>
        <v>153</v>
      </c>
      <c r="H1052" s="58" t="n">
        <f aca="false">SUM(B1052:G1052)</f>
        <v>371</v>
      </c>
      <c r="K1052" s="50"/>
      <c r="L1052" s="50"/>
      <c r="M1052" s="50"/>
      <c r="N1052" s="50"/>
      <c r="O1052" s="50"/>
      <c r="P1052" s="50"/>
      <c r="Q1052" s="50"/>
      <c r="R1052" s="50"/>
      <c r="S1052" s="50"/>
      <c r="T1052" s="50"/>
      <c r="U1052" s="50"/>
      <c r="V1052" s="50"/>
      <c r="W1052" s="50"/>
      <c r="X1052" s="50"/>
      <c r="Y1052" s="50"/>
      <c r="Z1052" s="50"/>
      <c r="AA1052" s="50"/>
      <c r="AB1052" s="50"/>
      <c r="AC1052" s="50"/>
      <c r="AD1052" s="50"/>
      <c r="AE1052" s="50"/>
    </row>
    <row r="1053" customFormat="false" ht="16.55" hidden="false" customHeight="true" outlineLevel="0" collapsed="false">
      <c r="K1053" s="50"/>
      <c r="L1053" s="50"/>
      <c r="M1053" s="50"/>
      <c r="N1053" s="50"/>
      <c r="O1053" s="50"/>
      <c r="P1053" s="50"/>
      <c r="Q1053" s="50"/>
      <c r="R1053" s="50"/>
      <c r="S1053" s="50"/>
      <c r="T1053" s="50"/>
      <c r="U1053" s="50"/>
      <c r="V1053" s="50"/>
      <c r="W1053" s="50"/>
      <c r="X1053" s="50"/>
      <c r="Y1053" s="50"/>
      <c r="Z1053" s="50"/>
      <c r="AA1053" s="50"/>
      <c r="AB1053" s="50"/>
      <c r="AC1053" s="50"/>
      <c r="AD1053" s="50"/>
      <c r="AE1053" s="50"/>
    </row>
    <row r="1054" customFormat="false" ht="16.55" hidden="false" customHeight="true" outlineLevel="0" collapsed="false">
      <c r="K1054" s="50"/>
      <c r="L1054" s="50"/>
      <c r="M1054" s="50"/>
      <c r="N1054" s="50"/>
      <c r="O1054" s="50"/>
      <c r="P1054" s="50"/>
      <c r="Q1054" s="50"/>
      <c r="R1054" s="50"/>
      <c r="S1054" s="50"/>
      <c r="T1054" s="50"/>
      <c r="U1054" s="50"/>
      <c r="V1054" s="50"/>
      <c r="W1054" s="50"/>
      <c r="X1054" s="50"/>
      <c r="Y1054" s="50"/>
      <c r="Z1054" s="50"/>
      <c r="AA1054" s="50"/>
      <c r="AB1054" s="50"/>
      <c r="AC1054" s="50"/>
      <c r="AD1054" s="50"/>
      <c r="AE1054" s="50"/>
    </row>
    <row r="1055" customFormat="false" ht="16.55" hidden="false" customHeight="true" outlineLevel="0" collapsed="false">
      <c r="A1055" s="59" t="s">
        <v>2993</v>
      </c>
      <c r="B1055" s="59"/>
      <c r="C1055" s="59"/>
      <c r="D1055" s="59"/>
      <c r="E1055" s="59"/>
      <c r="F1055" s="59"/>
      <c r="G1055" s="59"/>
      <c r="H1055" s="68"/>
      <c r="I1055" s="68"/>
      <c r="J1055" s="68"/>
      <c r="K1055" s="68"/>
      <c r="L1055" s="68"/>
      <c r="M1055" s="50"/>
      <c r="N1055" s="50"/>
      <c r="O1055" s="50"/>
      <c r="P1055" s="50"/>
      <c r="Q1055" s="50"/>
      <c r="R1055" s="50"/>
      <c r="S1055" s="50"/>
      <c r="T1055" s="50"/>
      <c r="U1055" s="50"/>
      <c r="V1055" s="50"/>
      <c r="W1055" s="50"/>
      <c r="X1055" s="50"/>
      <c r="Y1055" s="50"/>
      <c r="Z1055" s="50"/>
      <c r="AA1055" s="50"/>
      <c r="AB1055" s="50"/>
      <c r="AC1055" s="50"/>
      <c r="AD1055" s="50"/>
      <c r="AE1055" s="50"/>
    </row>
    <row r="1056" customFormat="false" ht="16.55" hidden="false" customHeight="true" outlineLevel="0" collapsed="false">
      <c r="A1056" s="72" t="s">
        <v>3073</v>
      </c>
      <c r="B1056" s="72"/>
      <c r="C1056" s="72"/>
      <c r="D1056" s="72"/>
      <c r="E1056" s="72"/>
      <c r="F1056" s="72"/>
      <c r="G1056" s="72"/>
      <c r="H1056" s="55"/>
      <c r="I1056" s="55"/>
      <c r="J1056" s="55"/>
      <c r="K1056" s="50"/>
      <c r="L1056" s="50"/>
      <c r="M1056" s="50"/>
      <c r="N1056" s="50"/>
      <c r="O1056" s="50"/>
      <c r="P1056" s="50"/>
      <c r="Q1056" s="50"/>
      <c r="R1056" s="50"/>
      <c r="S1056" s="50"/>
      <c r="T1056" s="50"/>
      <c r="U1056" s="50"/>
      <c r="V1056" s="50"/>
      <c r="W1056" s="50"/>
      <c r="X1056" s="50"/>
      <c r="Y1056" s="50"/>
      <c r="Z1056" s="50"/>
      <c r="AA1056" s="50"/>
      <c r="AB1056" s="50"/>
      <c r="AC1056" s="50"/>
      <c r="AD1056" s="50"/>
      <c r="AE1056" s="50"/>
    </row>
    <row r="1057" customFormat="false" ht="16.55" hidden="false" customHeight="true" outlineLevel="0" collapsed="false">
      <c r="A1057" s="61"/>
      <c r="B1057" s="61" t="s">
        <v>159</v>
      </c>
      <c r="C1057" s="61" t="s">
        <v>157</v>
      </c>
      <c r="D1057" s="61" t="s">
        <v>99</v>
      </c>
      <c r="E1057" s="61" t="s">
        <v>630</v>
      </c>
      <c r="F1057" s="61" t="s">
        <v>72</v>
      </c>
      <c r="G1057" s="61" t="s">
        <v>2995</v>
      </c>
      <c r="I1057" s="50"/>
      <c r="J1057" s="50"/>
      <c r="K1057" s="50"/>
      <c r="L1057" s="50"/>
      <c r="M1057" s="50"/>
      <c r="N1057" s="50"/>
      <c r="O1057" s="50"/>
      <c r="P1057" s="50"/>
      <c r="Q1057" s="50"/>
      <c r="R1057" s="50"/>
      <c r="S1057" s="50"/>
      <c r="T1057" s="50"/>
      <c r="U1057" s="50"/>
      <c r="V1057" s="50"/>
      <c r="W1057" s="50"/>
      <c r="X1057" s="50"/>
      <c r="Y1057" s="50"/>
      <c r="Z1057" s="50"/>
      <c r="AA1057" s="50"/>
      <c r="AB1057" s="50"/>
      <c r="AC1057" s="50"/>
      <c r="AD1057" s="50"/>
      <c r="AE1057" s="50"/>
    </row>
    <row r="1058" customFormat="false" ht="16.55" hidden="false" customHeight="true" outlineLevel="0" collapsed="false">
      <c r="A1058" s="61" t="s">
        <v>324</v>
      </c>
      <c r="B1058" s="78" t="n">
        <f aca="false">COUNTIFS(individuals!$U:$U,B$1057,individuals!$AB:$AB,$A1058)+COUNTIFS(individuals!$AF:$AF,B$1057,individuals!$AM:$AM,$A1058)</f>
        <v>5</v>
      </c>
      <c r="C1058" s="78" t="n">
        <f aca="false">COUNTIFS(individuals!$U:$U,C$1057,individuals!$AB:$AB,$A1058)+COUNTIFS(individuals!$AF:$AF,C$1057,individuals!$AM:$AM,$A1058)</f>
        <v>2</v>
      </c>
      <c r="D1058" s="78" t="n">
        <f aca="false">COUNTIFS(individuals!$U:$U,D$1057,individuals!$AB:$AB,$A1058)+COUNTIFS(individuals!$AF:$AF,D$1057,individuals!$AM:$AM,$A1058)</f>
        <v>10</v>
      </c>
      <c r="E1058" s="78" t="n">
        <f aca="false">COUNTIFS(individuals!$U:$U,E$1057,individuals!$AB:$AB,$A1058)+COUNTIFS(individuals!$AF:$AF,E$1057,individuals!$AM:$AM,$A1058)</f>
        <v>0</v>
      </c>
      <c r="F1058" s="78" t="n">
        <f aca="false">COUNTIFS(individuals!$U:$U,F$1057,individuals!$AB:$AB,$A1058)+COUNTIFS(individuals!$AF:$AF,F$1057,individuals!$AM:$AM,$A1058)</f>
        <v>5</v>
      </c>
      <c r="G1058" s="64" t="n">
        <f aca="false">SUM(B1058:F1058)</f>
        <v>22</v>
      </c>
      <c r="J1058" s="50"/>
      <c r="K1058" s="50"/>
      <c r="L1058" s="50"/>
      <c r="M1058" s="50"/>
      <c r="N1058" s="50"/>
      <c r="O1058" s="50"/>
      <c r="P1058" s="50"/>
      <c r="Q1058" s="50"/>
      <c r="R1058" s="50"/>
      <c r="S1058" s="50"/>
      <c r="T1058" s="50"/>
      <c r="U1058" s="50"/>
      <c r="V1058" s="50"/>
      <c r="W1058" s="50"/>
      <c r="X1058" s="50"/>
      <c r="Y1058" s="50"/>
      <c r="Z1058" s="50"/>
      <c r="AA1058" s="50"/>
      <c r="AB1058" s="50"/>
      <c r="AC1058" s="50"/>
      <c r="AD1058" s="50"/>
      <c r="AE1058" s="50"/>
    </row>
    <row r="1059" customFormat="false" ht="16.55" hidden="false" customHeight="true" outlineLevel="0" collapsed="false">
      <c r="A1059" s="61" t="s">
        <v>138</v>
      </c>
      <c r="B1059" s="78" t="n">
        <f aca="false">COUNTIFS(individuals!$U:$U,B$1057,individuals!$AB:$AB,$A1059)+COUNTIFS(individuals!$AF:$AF,B$1057,individuals!$AM:$AM,$A1059)</f>
        <v>1</v>
      </c>
      <c r="C1059" s="78" t="n">
        <f aca="false">COUNTIFS(individuals!$U:$U,C$1057,individuals!$AB:$AB,$A1059)+COUNTIFS(individuals!$AF:$AF,C$1057,individuals!$AM:$AM,$A1059)</f>
        <v>0</v>
      </c>
      <c r="D1059" s="78" t="n">
        <f aca="false">COUNTIFS(individuals!$U:$U,D$1057,individuals!$AB:$AB,$A1059)+COUNTIFS(individuals!$AF:$AF,D$1057,individuals!$AM:$AM,$A1059)</f>
        <v>3</v>
      </c>
      <c r="E1059" s="78" t="n">
        <f aca="false">COUNTIFS(individuals!$U:$U,E$1057,individuals!$AB:$AB,$A1059)+COUNTIFS(individuals!$AF:$AF,E$1057,individuals!$AM:$AM,$A1059)</f>
        <v>0</v>
      </c>
      <c r="F1059" s="78" t="n">
        <f aca="false">COUNTIFS(individuals!$U:$U,F$1057,individuals!$AB:$AB,$A1059)+COUNTIFS(individuals!$AF:$AF,F$1057,individuals!$AM:$AM,$A1059)</f>
        <v>0</v>
      </c>
      <c r="G1059" s="64" t="n">
        <f aca="false">SUM(B1059:F1059)</f>
        <v>4</v>
      </c>
      <c r="J1059" s="50"/>
      <c r="K1059" s="50"/>
      <c r="L1059" s="50"/>
      <c r="M1059" s="50"/>
      <c r="N1059" s="50"/>
      <c r="O1059" s="50"/>
      <c r="P1059" s="50"/>
      <c r="Q1059" s="50"/>
      <c r="R1059" s="50"/>
      <c r="S1059" s="50"/>
      <c r="T1059" s="50"/>
      <c r="U1059" s="50"/>
      <c r="V1059" s="50"/>
      <c r="W1059" s="50"/>
      <c r="X1059" s="50"/>
      <c r="Y1059" s="50"/>
      <c r="Z1059" s="50"/>
      <c r="AA1059" s="50"/>
      <c r="AB1059" s="50"/>
      <c r="AC1059" s="50"/>
      <c r="AD1059" s="50"/>
      <c r="AE1059" s="50"/>
    </row>
    <row r="1060" customFormat="false" ht="16.55" hidden="false" customHeight="true" outlineLevel="0" collapsed="false">
      <c r="A1060" s="61" t="s">
        <v>122</v>
      </c>
      <c r="B1060" s="78" t="n">
        <f aca="false">COUNTIFS(individuals!$U:$U,B$1057,individuals!$AB:$AB,$A1060)+COUNTIFS(individuals!$AF:$AF,B$1057,individuals!$AM:$AM,$A1060)</f>
        <v>5</v>
      </c>
      <c r="C1060" s="78" t="n">
        <f aca="false">COUNTIFS(individuals!$U:$U,C$1057,individuals!$AB:$AB,$A1060)+COUNTIFS(individuals!$AF:$AF,C$1057,individuals!$AM:$AM,$A1060)</f>
        <v>3</v>
      </c>
      <c r="D1060" s="78" t="n">
        <f aca="false">COUNTIFS(individuals!$U:$U,D$1057,individuals!$AB:$AB,$A1060)+COUNTIFS(individuals!$AF:$AF,D$1057,individuals!$AM:$AM,$A1060)</f>
        <v>4</v>
      </c>
      <c r="E1060" s="78" t="n">
        <f aca="false">COUNTIFS(individuals!$U:$U,E$1057,individuals!$AB:$AB,$A1060)+COUNTIFS(individuals!$AF:$AF,E$1057,individuals!$AM:$AM,$A1060)</f>
        <v>0</v>
      </c>
      <c r="F1060" s="78" t="n">
        <f aca="false">COUNTIFS(individuals!$U:$U,F$1057,individuals!$AB:$AB,$A1060)+COUNTIFS(individuals!$AF:$AF,F$1057,individuals!$AM:$AM,$A1060)</f>
        <v>0</v>
      </c>
      <c r="G1060" s="64" t="n">
        <f aca="false">SUM(B1060:F1060)</f>
        <v>12</v>
      </c>
      <c r="J1060" s="50"/>
      <c r="K1060" s="50"/>
      <c r="L1060" s="50"/>
      <c r="M1060" s="50"/>
      <c r="N1060" s="50"/>
      <c r="O1060" s="50"/>
      <c r="P1060" s="50"/>
      <c r="Q1060" s="50"/>
      <c r="R1060" s="50"/>
      <c r="S1060" s="50"/>
      <c r="T1060" s="50"/>
      <c r="U1060" s="50"/>
      <c r="V1060" s="50"/>
      <c r="W1060" s="50"/>
      <c r="X1060" s="50"/>
      <c r="Y1060" s="50"/>
      <c r="Z1060" s="50"/>
      <c r="AA1060" s="50"/>
      <c r="AB1060" s="50"/>
      <c r="AC1060" s="50"/>
      <c r="AD1060" s="50"/>
      <c r="AE1060" s="50"/>
    </row>
    <row r="1061" customFormat="false" ht="16.55" hidden="false" customHeight="true" outlineLevel="0" collapsed="false">
      <c r="A1061" s="61" t="s">
        <v>78</v>
      </c>
      <c r="B1061" s="78" t="n">
        <f aca="false">COUNTIFS(individuals!$U:$U,B$1057,individuals!$AB:$AB,$A1061)+COUNTIFS(individuals!$AF:$AF,B$1057,individuals!$AM:$AM,$A1061)</f>
        <v>18</v>
      </c>
      <c r="C1061" s="78" t="n">
        <f aca="false">COUNTIFS(individuals!$U:$U,C$1057,individuals!$AB:$AB,$A1061)+COUNTIFS(individuals!$AF:$AF,C$1057,individuals!$AM:$AM,$A1061)</f>
        <v>10</v>
      </c>
      <c r="D1061" s="78" t="n">
        <f aca="false">COUNTIFS(individuals!$U:$U,D$1057,individuals!$AB:$AB,$A1061)+COUNTIFS(individuals!$AF:$AF,D$1057,individuals!$AM:$AM,$A1061)</f>
        <v>35</v>
      </c>
      <c r="E1061" s="78" t="n">
        <f aca="false">COUNTIFS(individuals!$U:$U,E$1057,individuals!$AB:$AB,$A1061)+COUNTIFS(individuals!$AF:$AF,E$1057,individuals!$AM:$AM,$A1061)</f>
        <v>0</v>
      </c>
      <c r="F1061" s="78" t="n">
        <f aca="false">COUNTIFS(individuals!$U:$U,F$1057,individuals!$AB:$AB,$A1061)+COUNTIFS(individuals!$AF:$AF,F$1057,individuals!$AM:$AM,$A1061)</f>
        <v>9</v>
      </c>
      <c r="G1061" s="64" t="n">
        <f aca="false">SUM(B1061:F1061)</f>
        <v>72</v>
      </c>
      <c r="J1061" s="50"/>
      <c r="K1061" s="50"/>
      <c r="L1061" s="50"/>
      <c r="M1061" s="50"/>
      <c r="N1061" s="50"/>
      <c r="O1061" s="50"/>
      <c r="P1061" s="50"/>
      <c r="Q1061" s="50"/>
      <c r="R1061" s="50"/>
      <c r="S1061" s="50"/>
      <c r="T1061" s="50"/>
      <c r="U1061" s="50"/>
      <c r="V1061" s="50"/>
      <c r="W1061" s="50"/>
      <c r="X1061" s="50"/>
      <c r="Y1061" s="50"/>
      <c r="Z1061" s="50"/>
      <c r="AA1061" s="50"/>
      <c r="AB1061" s="50"/>
      <c r="AC1061" s="50"/>
      <c r="AD1061" s="50"/>
      <c r="AE1061" s="50"/>
    </row>
    <row r="1062" customFormat="false" ht="16.55" hidden="false" customHeight="true" outlineLevel="0" collapsed="false">
      <c r="A1062" s="61" t="s">
        <v>436</v>
      </c>
      <c r="B1062" s="78" t="n">
        <f aca="false">COUNTIFS(individuals!$U:$U,B$1057,individuals!$AB:$AB,$A1062)+COUNTIFS(individuals!$AF:$AF,B$1057,individuals!$AM:$AM,$A1062)</f>
        <v>1</v>
      </c>
      <c r="C1062" s="78" t="n">
        <f aca="false">COUNTIFS(individuals!$U:$U,C$1057,individuals!$AB:$AB,$A1062)+COUNTIFS(individuals!$AF:$AF,C$1057,individuals!$AM:$AM,$A1062)</f>
        <v>0</v>
      </c>
      <c r="D1062" s="78" t="n">
        <f aca="false">COUNTIFS(individuals!$U:$U,D$1057,individuals!$AB:$AB,$A1062)+COUNTIFS(individuals!$AF:$AF,D$1057,individuals!$AM:$AM,$A1062)</f>
        <v>5</v>
      </c>
      <c r="E1062" s="78" t="n">
        <f aca="false">COUNTIFS(individuals!$U:$U,E$1057,individuals!$AB:$AB,$A1062)+COUNTIFS(individuals!$AF:$AF,E$1057,individuals!$AM:$AM,$A1062)</f>
        <v>0</v>
      </c>
      <c r="F1062" s="78" t="n">
        <f aca="false">COUNTIFS(individuals!$U:$U,F$1057,individuals!$AB:$AB,$A1062)+COUNTIFS(individuals!$AF:$AF,F$1057,individuals!$AM:$AM,$A1062)</f>
        <v>0</v>
      </c>
      <c r="G1062" s="64" t="n">
        <f aca="false">SUM(B1062:F1062)</f>
        <v>6</v>
      </c>
      <c r="J1062" s="50"/>
      <c r="K1062" s="50"/>
      <c r="L1062" s="50"/>
      <c r="M1062" s="50"/>
      <c r="N1062" s="50"/>
      <c r="O1062" s="50"/>
      <c r="P1062" s="50"/>
      <c r="Q1062" s="50"/>
      <c r="R1062" s="50"/>
      <c r="S1062" s="50"/>
      <c r="T1062" s="50"/>
      <c r="U1062" s="50"/>
      <c r="V1062" s="50"/>
      <c r="W1062" s="50"/>
      <c r="X1062" s="50"/>
      <c r="Y1062" s="50"/>
      <c r="Z1062" s="50"/>
      <c r="AA1062" s="50"/>
      <c r="AB1062" s="50"/>
      <c r="AC1062" s="50"/>
      <c r="AD1062" s="50"/>
      <c r="AE1062" s="50"/>
    </row>
    <row r="1063" customFormat="false" ht="16.55" hidden="false" customHeight="true" outlineLevel="0" collapsed="false">
      <c r="A1063" s="61" t="s">
        <v>148</v>
      </c>
      <c r="B1063" s="78" t="n">
        <f aca="false">COUNTIFS(individuals!$U:$U,B$1057,individuals!$AB:$AB,$A1063)+COUNTIFS(individuals!$AF:$AF,B$1057,individuals!$AM:$AM,$A1063)</f>
        <v>18</v>
      </c>
      <c r="C1063" s="78" t="n">
        <f aca="false">COUNTIFS(individuals!$U:$U,C$1057,individuals!$AB:$AB,$A1063)+COUNTIFS(individuals!$AF:$AF,C$1057,individuals!$AM:$AM,$A1063)</f>
        <v>9</v>
      </c>
      <c r="D1063" s="78" t="n">
        <f aca="false">COUNTIFS(individuals!$U:$U,D$1057,individuals!$AB:$AB,$A1063)+COUNTIFS(individuals!$AF:$AF,D$1057,individuals!$AM:$AM,$A1063)</f>
        <v>42</v>
      </c>
      <c r="E1063" s="78" t="n">
        <f aca="false">COUNTIFS(individuals!$U:$U,E$1057,individuals!$AB:$AB,$A1063)+COUNTIFS(individuals!$AF:$AF,E$1057,individuals!$AM:$AM,$A1063)</f>
        <v>0</v>
      </c>
      <c r="F1063" s="78" t="n">
        <f aca="false">COUNTIFS(individuals!$U:$U,F$1057,individuals!$AB:$AB,$A1063)+COUNTIFS(individuals!$AF:$AF,F$1057,individuals!$AM:$AM,$A1063)</f>
        <v>7</v>
      </c>
      <c r="G1063" s="64" t="n">
        <f aca="false">SUM(B1063:F1063)</f>
        <v>76</v>
      </c>
      <c r="J1063" s="50"/>
      <c r="K1063" s="50"/>
      <c r="L1063" s="50"/>
      <c r="M1063" s="50"/>
      <c r="N1063" s="50"/>
      <c r="O1063" s="50"/>
      <c r="P1063" s="50"/>
      <c r="Q1063" s="50"/>
      <c r="R1063" s="50"/>
      <c r="S1063" s="50"/>
      <c r="T1063" s="50"/>
      <c r="U1063" s="50"/>
      <c r="V1063" s="50"/>
      <c r="W1063" s="50"/>
      <c r="X1063" s="50"/>
      <c r="Y1063" s="50"/>
      <c r="Z1063" s="50"/>
      <c r="AA1063" s="50"/>
      <c r="AB1063" s="50"/>
      <c r="AC1063" s="50"/>
      <c r="AD1063" s="50"/>
      <c r="AE1063" s="50"/>
    </row>
    <row r="1064" customFormat="false" ht="16.55" hidden="false" customHeight="true" outlineLevel="0" collapsed="false">
      <c r="A1064" s="61" t="s">
        <v>213</v>
      </c>
      <c r="B1064" s="78" t="n">
        <f aca="false">COUNTIFS(individuals!$U:$U,B$1057,individuals!$AB:$AB,$A1064)+COUNTIFS(individuals!$AF:$AF,B$1057,individuals!$AM:$AM,$A1064)</f>
        <v>12</v>
      </c>
      <c r="C1064" s="78" t="n">
        <f aca="false">COUNTIFS(individuals!$U:$U,C$1057,individuals!$AB:$AB,$A1064)+COUNTIFS(individuals!$AF:$AF,C$1057,individuals!$AM:$AM,$A1064)</f>
        <v>4</v>
      </c>
      <c r="D1064" s="78" t="n">
        <f aca="false">COUNTIFS(individuals!$U:$U,D$1057,individuals!$AB:$AB,$A1064)+COUNTIFS(individuals!$AF:$AF,D$1057,individuals!$AM:$AM,$A1064)</f>
        <v>22</v>
      </c>
      <c r="E1064" s="78" t="n">
        <f aca="false">COUNTIFS(individuals!$U:$U,E$1057,individuals!$AB:$AB,$A1064)+COUNTIFS(individuals!$AF:$AF,E$1057,individuals!$AM:$AM,$A1064)</f>
        <v>0</v>
      </c>
      <c r="F1064" s="78" t="n">
        <f aca="false">COUNTIFS(individuals!$U:$U,F$1057,individuals!$AB:$AB,$A1064)+COUNTIFS(individuals!$AF:$AF,F$1057,individuals!$AM:$AM,$A1064)</f>
        <v>2</v>
      </c>
      <c r="G1064" s="64" t="n">
        <f aca="false">SUM(B1064:F1064)</f>
        <v>40</v>
      </c>
      <c r="J1064" s="50"/>
      <c r="K1064" s="50"/>
      <c r="L1064" s="50"/>
      <c r="M1064" s="50"/>
      <c r="N1064" s="50"/>
      <c r="O1064" s="50"/>
      <c r="P1064" s="50"/>
      <c r="Q1064" s="50"/>
      <c r="R1064" s="50"/>
      <c r="S1064" s="50"/>
      <c r="T1064" s="50"/>
      <c r="U1064" s="50"/>
      <c r="V1064" s="50"/>
      <c r="W1064" s="50"/>
      <c r="X1064" s="50"/>
      <c r="Y1064" s="50"/>
      <c r="Z1064" s="50"/>
      <c r="AA1064" s="50"/>
      <c r="AB1064" s="50"/>
      <c r="AC1064" s="50"/>
      <c r="AD1064" s="50"/>
      <c r="AE1064" s="50"/>
    </row>
    <row r="1065" customFormat="false" ht="16.55" hidden="false" customHeight="true" outlineLevel="0" collapsed="false">
      <c r="A1065" s="61" t="s">
        <v>362</v>
      </c>
      <c r="B1065" s="78" t="n">
        <f aca="false">COUNTIFS(individuals!$U:$U,B$1057,individuals!$AB:$AB,$A1065)+COUNTIFS(individuals!$AF:$AF,B$1057,individuals!$AM:$AM,$A1065)</f>
        <v>1</v>
      </c>
      <c r="C1065" s="78" t="n">
        <f aca="false">COUNTIFS(individuals!$U:$U,C$1057,individuals!$AB:$AB,$A1065)+COUNTIFS(individuals!$AF:$AF,C$1057,individuals!$AM:$AM,$A1065)</f>
        <v>1</v>
      </c>
      <c r="D1065" s="78" t="n">
        <f aca="false">COUNTIFS(individuals!$U:$U,D$1057,individuals!$AB:$AB,$A1065)+COUNTIFS(individuals!$AF:$AF,D$1057,individuals!$AM:$AM,$A1065)</f>
        <v>3</v>
      </c>
      <c r="E1065" s="78" t="n">
        <f aca="false">COUNTIFS(individuals!$U:$U,E$1057,individuals!$AB:$AB,$A1065)+COUNTIFS(individuals!$AF:$AF,E$1057,individuals!$AM:$AM,$A1065)</f>
        <v>0</v>
      </c>
      <c r="F1065" s="78" t="n">
        <f aca="false">COUNTIFS(individuals!$U:$U,F$1057,individuals!$AB:$AB,$A1065)+COUNTIFS(individuals!$AF:$AF,F$1057,individuals!$AM:$AM,$A1065)</f>
        <v>1</v>
      </c>
      <c r="G1065" s="64" t="n">
        <f aca="false">SUM(B1065:F1065)</f>
        <v>6</v>
      </c>
      <c r="J1065" s="50"/>
      <c r="K1065" s="50"/>
      <c r="L1065" s="50"/>
      <c r="M1065" s="50"/>
      <c r="N1065" s="50"/>
      <c r="O1065" s="50"/>
      <c r="P1065" s="50"/>
      <c r="Q1065" s="50"/>
      <c r="R1065" s="50"/>
      <c r="S1065" s="50"/>
      <c r="T1065" s="50"/>
      <c r="U1065" s="50"/>
      <c r="V1065" s="50"/>
      <c r="W1065" s="50"/>
      <c r="X1065" s="50"/>
      <c r="Y1065" s="50"/>
      <c r="Z1065" s="50"/>
      <c r="AA1065" s="50"/>
      <c r="AB1065" s="50"/>
      <c r="AC1065" s="50"/>
      <c r="AD1065" s="50"/>
      <c r="AE1065" s="50"/>
    </row>
    <row r="1066" customFormat="false" ht="16.55" hidden="false" customHeight="true" outlineLevel="0" collapsed="false">
      <c r="A1066" s="61" t="s">
        <v>868</v>
      </c>
      <c r="B1066" s="78" t="n">
        <f aca="false">COUNTIFS(individuals!$U:$U,B$1057,individuals!$AB:$AB,$A1066)+COUNTIFS(individuals!$AF:$AF,B$1057,individuals!$AM:$AM,$A1066)</f>
        <v>2</v>
      </c>
      <c r="C1066" s="78" t="n">
        <f aca="false">COUNTIFS(individuals!$U:$U,C$1057,individuals!$AB:$AB,$A1066)+COUNTIFS(individuals!$AF:$AF,C$1057,individuals!$AM:$AM,$A1066)</f>
        <v>0</v>
      </c>
      <c r="D1066" s="78" t="n">
        <f aca="false">COUNTIFS(individuals!$U:$U,D$1057,individuals!$AB:$AB,$A1066)+COUNTIFS(individuals!$AF:$AF,D$1057,individuals!$AM:$AM,$A1066)</f>
        <v>1</v>
      </c>
      <c r="E1066" s="78" t="n">
        <f aca="false">COUNTIFS(individuals!$U:$U,E$1057,individuals!$AB:$AB,$A1066)+COUNTIFS(individuals!$AF:$AF,E$1057,individuals!$AM:$AM,$A1066)</f>
        <v>0</v>
      </c>
      <c r="F1066" s="78" t="n">
        <f aca="false">COUNTIFS(individuals!$U:$U,F$1057,individuals!$AB:$AB,$A1066)+COUNTIFS(individuals!$AF:$AF,F$1057,individuals!$AM:$AM,$A1066)</f>
        <v>1</v>
      </c>
      <c r="G1066" s="64" t="n">
        <f aca="false">SUM(B1066:F1066)</f>
        <v>4</v>
      </c>
      <c r="J1066" s="50"/>
      <c r="K1066" s="50"/>
      <c r="L1066" s="50"/>
      <c r="M1066" s="50"/>
      <c r="N1066" s="50"/>
      <c r="O1066" s="50"/>
      <c r="P1066" s="50"/>
      <c r="Q1066" s="50"/>
      <c r="R1066" s="50"/>
      <c r="S1066" s="50"/>
      <c r="T1066" s="50"/>
      <c r="U1066" s="50"/>
      <c r="V1066" s="50"/>
      <c r="W1066" s="50"/>
      <c r="X1066" s="50"/>
      <c r="Y1066" s="50"/>
      <c r="Z1066" s="50"/>
      <c r="AA1066" s="50"/>
      <c r="AB1066" s="50"/>
      <c r="AC1066" s="50"/>
      <c r="AD1066" s="50"/>
      <c r="AE1066" s="50"/>
    </row>
    <row r="1067" customFormat="false" ht="16.55" hidden="false" customHeight="true" outlineLevel="0" collapsed="false">
      <c r="A1067" s="61" t="s">
        <v>162</v>
      </c>
      <c r="B1067" s="78" t="n">
        <f aca="false">COUNTIFS(individuals!$U:$U,B$1057,individuals!$AB:$AB,$A1067)+COUNTIFS(individuals!$AF:$AF,B$1057,individuals!$AM:$AM,$A1067)</f>
        <v>7</v>
      </c>
      <c r="C1067" s="78" t="n">
        <f aca="false">COUNTIFS(individuals!$U:$U,C$1057,individuals!$AB:$AB,$A1067)+COUNTIFS(individuals!$AF:$AF,C$1057,individuals!$AM:$AM,$A1067)</f>
        <v>11</v>
      </c>
      <c r="D1067" s="78" t="n">
        <f aca="false">COUNTIFS(individuals!$U:$U,D$1057,individuals!$AB:$AB,$A1067)+COUNTIFS(individuals!$AF:$AF,D$1057,individuals!$AM:$AM,$A1067)</f>
        <v>86</v>
      </c>
      <c r="E1067" s="78" t="n">
        <f aca="false">COUNTIFS(individuals!$U:$U,E$1057,individuals!$AB:$AB,$A1067)+COUNTIFS(individuals!$AF:$AF,E$1057,individuals!$AM:$AM,$A1067)</f>
        <v>3</v>
      </c>
      <c r="F1067" s="78" t="n">
        <f aca="false">COUNTIFS(individuals!$U:$U,F$1057,individuals!$AB:$AB,$A1067)+COUNTIFS(individuals!$AF:$AF,F$1057,individuals!$AM:$AM,$A1067)</f>
        <v>16</v>
      </c>
      <c r="G1067" s="64" t="n">
        <f aca="false">SUM(B1067:F1067)</f>
        <v>123</v>
      </c>
      <c r="J1067" s="50"/>
      <c r="K1067" s="50"/>
      <c r="L1067" s="50"/>
      <c r="M1067" s="50"/>
      <c r="N1067" s="50"/>
      <c r="O1067" s="50"/>
      <c r="P1067" s="50"/>
      <c r="Q1067" s="50"/>
      <c r="R1067" s="50"/>
      <c r="S1067" s="50"/>
      <c r="T1067" s="50"/>
      <c r="U1067" s="50"/>
      <c r="V1067" s="50"/>
      <c r="W1067" s="50"/>
      <c r="X1067" s="50"/>
      <c r="Y1067" s="50"/>
      <c r="Z1067" s="50"/>
      <c r="AA1067" s="50"/>
      <c r="AB1067" s="50"/>
      <c r="AC1067" s="50"/>
      <c r="AD1067" s="50"/>
      <c r="AE1067" s="50"/>
    </row>
    <row r="1068" customFormat="false" ht="16.55" hidden="false" customHeight="true" outlineLevel="0" collapsed="false">
      <c r="A1068" s="61" t="s">
        <v>72</v>
      </c>
      <c r="B1068" s="78" t="n">
        <f aca="false">COUNTIFS(individuals!$U:$U,B$1057,individuals!$AB:$AB,$A1068)+COUNTIFS(individuals!$AF:$AF,B$1057,individuals!$AM:$AM,$A1068)</f>
        <v>0</v>
      </c>
      <c r="C1068" s="78" t="n">
        <f aca="false">COUNTIFS(individuals!$U:$U,C$1057,individuals!$AB:$AB,$A1068)+COUNTIFS(individuals!$AF:$AF,C$1057,individuals!$AM:$AM,$A1068)</f>
        <v>2</v>
      </c>
      <c r="D1068" s="78" t="n">
        <f aca="false">COUNTIFS(individuals!$U:$U,D$1057,individuals!$AB:$AB,$A1068)+COUNTIFS(individuals!$AF:$AF,D$1057,individuals!$AM:$AM,$A1068)</f>
        <v>2</v>
      </c>
      <c r="E1068" s="78" t="n">
        <f aca="false">COUNTIFS(individuals!$U:$U,E$1057,individuals!$AB:$AB,$A1068)+COUNTIFS(individuals!$AF:$AF,E$1057,individuals!$AM:$AM,$A1068)</f>
        <v>0</v>
      </c>
      <c r="F1068" s="78" t="n">
        <f aca="false">COUNTIFS(individuals!$U:$U,F$1057,individuals!$AB:$AB,$A1068)+COUNTIFS(individuals!$AF:$AF,F$1057,individuals!$AM:$AM,$A1068)</f>
        <v>2</v>
      </c>
      <c r="G1068" s="64" t="n">
        <f aca="false">SUM(B1068:F1068)</f>
        <v>6</v>
      </c>
      <c r="J1068" s="50"/>
      <c r="K1068" s="50"/>
      <c r="L1068" s="50"/>
      <c r="M1068" s="50"/>
      <c r="N1068" s="50"/>
      <c r="O1068" s="50"/>
      <c r="P1068" s="50"/>
      <c r="Q1068" s="50"/>
      <c r="R1068" s="50"/>
      <c r="S1068" s="50"/>
      <c r="T1068" s="50"/>
      <c r="U1068" s="50"/>
      <c r="V1068" s="50"/>
      <c r="W1068" s="50"/>
      <c r="X1068" s="50"/>
      <c r="Y1068" s="50"/>
      <c r="Z1068" s="50"/>
      <c r="AA1068" s="50"/>
      <c r="AB1068" s="50"/>
      <c r="AC1068" s="50"/>
      <c r="AD1068" s="50"/>
      <c r="AE1068" s="50"/>
    </row>
    <row r="1069" customFormat="false" ht="16.55" hidden="false" customHeight="true" outlineLevel="0" collapsed="false">
      <c r="A1069" s="61" t="s">
        <v>2995</v>
      </c>
      <c r="B1069" s="64" t="n">
        <f aca="false">SUM(B1058:B1068)</f>
        <v>70</v>
      </c>
      <c r="C1069" s="64" t="n">
        <f aca="false">SUM(C1058:C1068)</f>
        <v>42</v>
      </c>
      <c r="D1069" s="64" t="n">
        <f aca="false">SUM(D1058:D1068)</f>
        <v>213</v>
      </c>
      <c r="E1069" s="64" t="n">
        <f aca="false">SUM(E1058:E1068)</f>
        <v>3</v>
      </c>
      <c r="F1069" s="64" t="n">
        <f aca="false">SUM(F1058:F1068)</f>
        <v>43</v>
      </c>
      <c r="G1069" s="64" t="n">
        <f aca="false">SUM(B1069:F1069)</f>
        <v>371</v>
      </c>
      <c r="J1069" s="50"/>
      <c r="K1069" s="50"/>
      <c r="L1069" s="50"/>
      <c r="M1069" s="50"/>
      <c r="N1069" s="50"/>
      <c r="O1069" s="50"/>
      <c r="P1069" s="50"/>
      <c r="Q1069" s="50"/>
      <c r="R1069" s="50"/>
      <c r="S1069" s="50"/>
      <c r="T1069" s="50"/>
      <c r="U1069" s="50"/>
      <c r="V1069" s="50"/>
      <c r="W1069" s="50"/>
      <c r="X1069" s="50"/>
      <c r="Y1069" s="50"/>
      <c r="Z1069" s="50"/>
      <c r="AA1069" s="50"/>
      <c r="AB1069" s="50"/>
      <c r="AC1069" s="50"/>
      <c r="AD1069" s="50"/>
      <c r="AE1069" s="50"/>
    </row>
    <row r="1070" customFormat="false" ht="16.55" hidden="false" customHeight="true" outlineLevel="0" collapsed="false">
      <c r="J1070" s="50"/>
      <c r="K1070" s="50"/>
      <c r="L1070" s="50"/>
      <c r="M1070" s="50"/>
      <c r="N1070" s="50"/>
      <c r="O1070" s="50"/>
      <c r="P1070" s="50"/>
      <c r="Q1070" s="50"/>
      <c r="R1070" s="50"/>
      <c r="S1070" s="50"/>
      <c r="T1070" s="50"/>
      <c r="U1070" s="50"/>
      <c r="V1070" s="50"/>
      <c r="W1070" s="50"/>
      <c r="X1070" s="50"/>
      <c r="Y1070" s="50"/>
      <c r="Z1070" s="50"/>
      <c r="AA1070" s="50"/>
      <c r="AB1070" s="50"/>
      <c r="AC1070" s="50"/>
      <c r="AD1070" s="50"/>
      <c r="AE1070" s="50"/>
    </row>
    <row r="1071" customFormat="false" ht="16.55" hidden="false" customHeight="true" outlineLevel="0" collapsed="false">
      <c r="J1071" s="50"/>
      <c r="K1071" s="50"/>
      <c r="L1071" s="50"/>
      <c r="M1071" s="50"/>
      <c r="N1071" s="50"/>
      <c r="O1071" s="50"/>
      <c r="P1071" s="50"/>
      <c r="Q1071" s="50"/>
      <c r="R1071" s="50"/>
      <c r="S1071" s="50"/>
      <c r="T1071" s="50"/>
      <c r="U1071" s="50"/>
      <c r="V1071" s="50"/>
      <c r="W1071" s="50"/>
      <c r="X1071" s="50"/>
      <c r="Y1071" s="50"/>
      <c r="Z1071" s="50"/>
      <c r="AA1071" s="50"/>
      <c r="AB1071" s="50"/>
      <c r="AC1071" s="50"/>
      <c r="AD1071" s="50"/>
      <c r="AE1071" s="50"/>
    </row>
    <row r="1072" customFormat="false" ht="16.55" hidden="false" customHeight="true" outlineLevel="0" collapsed="false">
      <c r="A1072" s="59" t="s">
        <v>2993</v>
      </c>
      <c r="B1072" s="59"/>
      <c r="C1072" s="59"/>
      <c r="D1072" s="59"/>
      <c r="E1072" s="59"/>
      <c r="F1072" s="59"/>
      <c r="G1072" s="59"/>
      <c r="H1072" s="68"/>
      <c r="J1072" s="50"/>
      <c r="K1072" s="50"/>
      <c r="L1072" s="50"/>
      <c r="M1072" s="50"/>
      <c r="N1072" s="50"/>
      <c r="O1072" s="50"/>
      <c r="P1072" s="50"/>
      <c r="Q1072" s="50"/>
      <c r="R1072" s="50"/>
      <c r="S1072" s="50"/>
      <c r="T1072" s="50"/>
      <c r="U1072" s="50"/>
      <c r="V1072" s="50"/>
      <c r="W1072" s="50"/>
      <c r="X1072" s="50"/>
      <c r="Y1072" s="50"/>
      <c r="Z1072" s="50"/>
      <c r="AA1072" s="50"/>
      <c r="AB1072" s="50"/>
      <c r="AC1072" s="50"/>
      <c r="AD1072" s="50"/>
      <c r="AE1072" s="50"/>
    </row>
    <row r="1073" customFormat="false" ht="16.55" hidden="false" customHeight="true" outlineLevel="0" collapsed="false">
      <c r="A1073" s="72" t="s">
        <v>3074</v>
      </c>
      <c r="B1073" s="72"/>
      <c r="C1073" s="72"/>
      <c r="D1073" s="72"/>
      <c r="E1073" s="72"/>
      <c r="F1073" s="72"/>
      <c r="G1073" s="72"/>
      <c r="I1073" s="50"/>
      <c r="J1073" s="50"/>
      <c r="K1073" s="50"/>
      <c r="L1073" s="50"/>
      <c r="M1073" s="50"/>
      <c r="N1073" s="50"/>
      <c r="O1073" s="50"/>
      <c r="P1073" s="50"/>
      <c r="Q1073" s="50"/>
      <c r="R1073" s="50"/>
      <c r="S1073" s="50"/>
      <c r="T1073" s="50"/>
      <c r="U1073" s="50"/>
      <c r="V1073" s="50"/>
      <c r="W1073" s="50"/>
      <c r="X1073" s="50"/>
      <c r="Y1073" s="50"/>
      <c r="Z1073" s="50"/>
      <c r="AA1073" s="50"/>
      <c r="AB1073" s="50"/>
      <c r="AC1073" s="50"/>
      <c r="AD1073" s="50"/>
      <c r="AE1073" s="50"/>
    </row>
    <row r="1074" customFormat="false" ht="16.55" hidden="false" customHeight="true" outlineLevel="0" collapsed="false">
      <c r="A1074" s="61"/>
      <c r="B1074" s="61" t="s">
        <v>481</v>
      </c>
      <c r="C1074" s="61" t="s">
        <v>76</v>
      </c>
      <c r="D1074" s="61" t="s">
        <v>121</v>
      </c>
      <c r="E1074" s="61" t="s">
        <v>160</v>
      </c>
      <c r="F1074" s="61" t="s">
        <v>72</v>
      </c>
      <c r="G1074" s="61" t="s">
        <v>2995</v>
      </c>
      <c r="I1074" s="50"/>
      <c r="J1074" s="50"/>
      <c r="K1074" s="50"/>
      <c r="L1074" s="50"/>
      <c r="M1074" s="50"/>
      <c r="N1074" s="50"/>
      <c r="O1074" s="50"/>
      <c r="P1074" s="50"/>
      <c r="Q1074" s="50"/>
      <c r="R1074" s="50"/>
      <c r="S1074" s="50"/>
      <c r="T1074" s="50"/>
      <c r="U1074" s="50"/>
      <c r="V1074" s="50"/>
      <c r="W1074" s="50"/>
      <c r="X1074" s="50"/>
      <c r="Y1074" s="50"/>
      <c r="Z1074" s="50"/>
      <c r="AA1074" s="50"/>
      <c r="AB1074" s="50"/>
      <c r="AC1074" s="50"/>
      <c r="AD1074" s="50"/>
      <c r="AE1074" s="50"/>
    </row>
    <row r="1075" customFormat="false" ht="16.55" hidden="false" customHeight="true" outlineLevel="0" collapsed="false">
      <c r="A1075" s="61" t="s">
        <v>324</v>
      </c>
      <c r="B1075" s="78" t="n">
        <f aca="false">COUNTIFS(individuals!$X:$X,B$1074,individuals!$AB:$AB,$A1075)+COUNTIFS(individuals!$AI:$AI,B$1074,individuals!$AM:$AM,$A1075)</f>
        <v>0</v>
      </c>
      <c r="C1075" s="78" t="n">
        <f aca="false">COUNTIFS(individuals!$X:$X,C$1074,individuals!$AB:$AB,$A1075)+COUNTIFS(individuals!$AI:$AI,C$1074,individuals!$AM:$AM,$A1075)</f>
        <v>6</v>
      </c>
      <c r="D1075" s="78" t="n">
        <f aca="false">COUNTIFS(individuals!$X:$X,D$1074,individuals!$AB:$AB,$A1075)+COUNTIFS(individuals!$AI:$AI,D$1074,individuals!$AM:$AM,$A1075)</f>
        <v>6</v>
      </c>
      <c r="E1075" s="78" t="n">
        <f aca="false">COUNTIFS(individuals!$X:$X,E$1074,individuals!$AB:$AB,$A1075)+COUNTIFS(individuals!$AI:$AI,E$1074,individuals!$AM:$AM,$A1075)</f>
        <v>7</v>
      </c>
      <c r="F1075" s="78" t="n">
        <f aca="false">COUNTIFS(individuals!$X:$X,F$1074,individuals!$AB:$AB,$A1075)+COUNTIFS(individuals!$AI:$AI,F$1074,individuals!$AM:$AM,$A1075)</f>
        <v>3</v>
      </c>
      <c r="G1075" s="80" t="n">
        <f aca="false">SUM(B1075:F1075)</f>
        <v>22</v>
      </c>
      <c r="J1075" s="50"/>
      <c r="K1075" s="50"/>
      <c r="L1075" s="50"/>
      <c r="M1075" s="50"/>
      <c r="N1075" s="50"/>
      <c r="O1075" s="50"/>
      <c r="P1075" s="50"/>
      <c r="Q1075" s="50"/>
      <c r="R1075" s="50"/>
      <c r="S1075" s="50"/>
      <c r="T1075" s="50"/>
      <c r="U1075" s="50"/>
      <c r="V1075" s="50"/>
      <c r="W1075" s="50"/>
      <c r="X1075" s="50"/>
      <c r="Y1075" s="50"/>
      <c r="Z1075" s="50"/>
      <c r="AA1075" s="50"/>
      <c r="AB1075" s="50"/>
      <c r="AC1075" s="50"/>
      <c r="AD1075" s="50"/>
      <c r="AE1075" s="50"/>
    </row>
    <row r="1076" customFormat="false" ht="16.55" hidden="false" customHeight="true" outlineLevel="0" collapsed="false">
      <c r="A1076" s="61" t="s">
        <v>138</v>
      </c>
      <c r="B1076" s="78" t="n">
        <f aca="false">COUNTIFS(individuals!$X:$X,B$1074,individuals!$AB:$AB,$A1076)+COUNTIFS(individuals!$AI:$AI,B$1074,individuals!$AM:$AM,$A1076)</f>
        <v>0</v>
      </c>
      <c r="C1076" s="78" t="n">
        <f aca="false">COUNTIFS(individuals!$X:$X,C$1074,individuals!$AB:$AB,$A1076)+COUNTIFS(individuals!$AI:$AI,C$1074,individuals!$AM:$AM,$A1076)</f>
        <v>1</v>
      </c>
      <c r="D1076" s="78" t="n">
        <f aca="false">COUNTIFS(individuals!$X:$X,D$1074,individuals!$AB:$AB,$A1076)+COUNTIFS(individuals!$AI:$AI,D$1074,individuals!$AM:$AM,$A1076)</f>
        <v>0</v>
      </c>
      <c r="E1076" s="78" t="n">
        <f aca="false">COUNTIFS(individuals!$X:$X,E$1074,individuals!$AB:$AB,$A1076)+COUNTIFS(individuals!$AI:$AI,E$1074,individuals!$AM:$AM,$A1076)</f>
        <v>1</v>
      </c>
      <c r="F1076" s="78" t="n">
        <f aca="false">COUNTIFS(individuals!$X:$X,F$1074,individuals!$AB:$AB,$A1076)+COUNTIFS(individuals!$AI:$AI,F$1074,individuals!$AM:$AM,$A1076)</f>
        <v>2</v>
      </c>
      <c r="G1076" s="80" t="n">
        <f aca="false">SUM(B1076:F1076)</f>
        <v>4</v>
      </c>
      <c r="J1076" s="50"/>
      <c r="K1076" s="50"/>
      <c r="L1076" s="50"/>
      <c r="M1076" s="50"/>
      <c r="N1076" s="50"/>
      <c r="O1076" s="50"/>
      <c r="P1076" s="50"/>
      <c r="Q1076" s="50"/>
      <c r="R1076" s="50"/>
      <c r="S1076" s="50"/>
      <c r="T1076" s="50"/>
      <c r="U1076" s="50"/>
      <c r="V1076" s="50"/>
      <c r="W1076" s="50"/>
      <c r="X1076" s="50"/>
      <c r="Y1076" s="50"/>
      <c r="Z1076" s="50"/>
      <c r="AA1076" s="50"/>
      <c r="AB1076" s="50"/>
      <c r="AC1076" s="50"/>
      <c r="AD1076" s="50"/>
      <c r="AE1076" s="50"/>
    </row>
    <row r="1077" customFormat="false" ht="16.55" hidden="false" customHeight="true" outlineLevel="0" collapsed="false">
      <c r="A1077" s="61" t="s">
        <v>122</v>
      </c>
      <c r="B1077" s="78" t="n">
        <f aca="false">COUNTIFS(individuals!$X:$X,B$1074,individuals!$AB:$AB,$A1077)+COUNTIFS(individuals!$AI:$AI,B$1074,individuals!$AM:$AM,$A1077)</f>
        <v>0</v>
      </c>
      <c r="C1077" s="78" t="n">
        <f aca="false">COUNTIFS(individuals!$X:$X,C$1074,individuals!$AB:$AB,$A1077)+COUNTIFS(individuals!$AI:$AI,C$1074,individuals!$AM:$AM,$A1077)</f>
        <v>4</v>
      </c>
      <c r="D1077" s="78" t="n">
        <f aca="false">COUNTIFS(individuals!$X:$X,D$1074,individuals!$AB:$AB,$A1077)+COUNTIFS(individuals!$AI:$AI,D$1074,individuals!$AM:$AM,$A1077)</f>
        <v>1</v>
      </c>
      <c r="E1077" s="78" t="n">
        <f aca="false">COUNTIFS(individuals!$X:$X,E$1074,individuals!$AB:$AB,$A1077)+COUNTIFS(individuals!$AI:$AI,E$1074,individuals!$AM:$AM,$A1077)</f>
        <v>6</v>
      </c>
      <c r="F1077" s="78" t="n">
        <f aca="false">COUNTIFS(individuals!$X:$X,F$1074,individuals!$AB:$AB,$A1077)+COUNTIFS(individuals!$AI:$AI,F$1074,individuals!$AM:$AM,$A1077)</f>
        <v>1</v>
      </c>
      <c r="G1077" s="80" t="n">
        <f aca="false">SUM(B1077:F1077)</f>
        <v>12</v>
      </c>
      <c r="J1077" s="50"/>
      <c r="K1077" s="50"/>
      <c r="L1077" s="50"/>
      <c r="M1077" s="50"/>
      <c r="N1077" s="50"/>
      <c r="O1077" s="50"/>
      <c r="P1077" s="50"/>
      <c r="Q1077" s="50"/>
      <c r="R1077" s="50"/>
      <c r="S1077" s="50"/>
      <c r="T1077" s="50"/>
      <c r="U1077" s="50"/>
      <c r="V1077" s="50"/>
      <c r="W1077" s="50"/>
      <c r="X1077" s="50"/>
      <c r="Y1077" s="50"/>
      <c r="Z1077" s="50"/>
      <c r="AA1077" s="50"/>
      <c r="AB1077" s="50"/>
      <c r="AC1077" s="50"/>
      <c r="AD1077" s="50"/>
      <c r="AE1077" s="50"/>
    </row>
    <row r="1078" customFormat="false" ht="16.55" hidden="false" customHeight="true" outlineLevel="0" collapsed="false">
      <c r="A1078" s="61" t="s">
        <v>78</v>
      </c>
      <c r="B1078" s="78" t="n">
        <f aca="false">COUNTIFS(individuals!$X:$X,B$1074,individuals!$AB:$AB,$A1078)+COUNTIFS(individuals!$AI:$AI,B$1074,individuals!$AM:$AM,$A1078)</f>
        <v>1</v>
      </c>
      <c r="C1078" s="78" t="n">
        <f aca="false">COUNTIFS(individuals!$X:$X,C$1074,individuals!$AB:$AB,$A1078)+COUNTIFS(individuals!$AI:$AI,C$1074,individuals!$AM:$AM,$A1078)</f>
        <v>31</v>
      </c>
      <c r="D1078" s="78" t="n">
        <f aca="false">COUNTIFS(individuals!$X:$X,D$1074,individuals!$AB:$AB,$A1078)+COUNTIFS(individuals!$AI:$AI,D$1074,individuals!$AM:$AM,$A1078)</f>
        <v>4</v>
      </c>
      <c r="E1078" s="78" t="n">
        <f aca="false">COUNTIFS(individuals!$X:$X,E$1074,individuals!$AB:$AB,$A1078)+COUNTIFS(individuals!$AI:$AI,E$1074,individuals!$AM:$AM,$A1078)</f>
        <v>24</v>
      </c>
      <c r="F1078" s="78" t="n">
        <f aca="false">COUNTIFS(individuals!$X:$X,F$1074,individuals!$AB:$AB,$A1078)+COUNTIFS(individuals!$AI:$AI,F$1074,individuals!$AM:$AM,$A1078)</f>
        <v>12</v>
      </c>
      <c r="G1078" s="80" t="n">
        <f aca="false">SUM(B1078:F1078)</f>
        <v>72</v>
      </c>
      <c r="J1078" s="50"/>
      <c r="K1078" s="50"/>
      <c r="L1078" s="50"/>
      <c r="M1078" s="50"/>
      <c r="N1078" s="50"/>
      <c r="O1078" s="50"/>
      <c r="P1078" s="50"/>
      <c r="Q1078" s="50"/>
      <c r="R1078" s="50"/>
      <c r="S1078" s="50"/>
      <c r="T1078" s="50"/>
      <c r="U1078" s="50"/>
      <c r="V1078" s="50"/>
      <c r="W1078" s="50"/>
      <c r="X1078" s="50"/>
      <c r="Y1078" s="50"/>
      <c r="Z1078" s="50"/>
      <c r="AA1078" s="50"/>
      <c r="AB1078" s="50"/>
      <c r="AC1078" s="50"/>
      <c r="AD1078" s="50"/>
      <c r="AE1078" s="50"/>
    </row>
    <row r="1079" customFormat="false" ht="16.55" hidden="false" customHeight="true" outlineLevel="0" collapsed="false">
      <c r="A1079" s="61" t="s">
        <v>436</v>
      </c>
      <c r="B1079" s="78" t="n">
        <f aca="false">COUNTIFS(individuals!$X:$X,B$1074,individuals!$AB:$AB,$A1079)+COUNTIFS(individuals!$AI:$AI,B$1074,individuals!$AM:$AM,$A1079)</f>
        <v>0</v>
      </c>
      <c r="C1079" s="78" t="n">
        <f aca="false">COUNTIFS(individuals!$X:$X,C$1074,individuals!$AB:$AB,$A1079)+COUNTIFS(individuals!$AI:$AI,C$1074,individuals!$AM:$AM,$A1079)</f>
        <v>5</v>
      </c>
      <c r="D1079" s="78" t="n">
        <f aca="false">COUNTIFS(individuals!$X:$X,D$1074,individuals!$AB:$AB,$A1079)+COUNTIFS(individuals!$AI:$AI,D$1074,individuals!$AM:$AM,$A1079)</f>
        <v>0</v>
      </c>
      <c r="E1079" s="78" t="n">
        <f aca="false">COUNTIFS(individuals!$X:$X,E$1074,individuals!$AB:$AB,$A1079)+COUNTIFS(individuals!$AI:$AI,E$1074,individuals!$AM:$AM,$A1079)</f>
        <v>1</v>
      </c>
      <c r="F1079" s="78" t="n">
        <f aca="false">COUNTIFS(individuals!$X:$X,F$1074,individuals!$AB:$AB,$A1079)+COUNTIFS(individuals!$AI:$AI,F$1074,individuals!$AM:$AM,$A1079)</f>
        <v>0</v>
      </c>
      <c r="G1079" s="80" t="n">
        <f aca="false">SUM(B1079:F1079)</f>
        <v>6</v>
      </c>
      <c r="J1079" s="50"/>
      <c r="K1079" s="50"/>
      <c r="L1079" s="50"/>
      <c r="M1079" s="50"/>
      <c r="N1079" s="50"/>
      <c r="O1079" s="50"/>
      <c r="P1079" s="50"/>
      <c r="Q1079" s="50"/>
      <c r="R1079" s="50"/>
      <c r="S1079" s="50"/>
      <c r="T1079" s="50"/>
      <c r="U1079" s="50"/>
      <c r="V1079" s="50"/>
      <c r="W1079" s="50"/>
      <c r="X1079" s="50"/>
      <c r="Y1079" s="50"/>
      <c r="Z1079" s="50"/>
      <c r="AA1079" s="50"/>
      <c r="AB1079" s="50"/>
      <c r="AC1079" s="50"/>
      <c r="AD1079" s="50"/>
      <c r="AE1079" s="50"/>
    </row>
    <row r="1080" customFormat="false" ht="16.55" hidden="false" customHeight="true" outlineLevel="0" collapsed="false">
      <c r="A1080" s="61" t="s">
        <v>148</v>
      </c>
      <c r="B1080" s="78" t="n">
        <f aca="false">COUNTIFS(individuals!$X:$X,B$1074,individuals!$AB:$AB,$A1080)+COUNTIFS(individuals!$AI:$AI,B$1074,individuals!$AM:$AM,$A1080)</f>
        <v>0</v>
      </c>
      <c r="C1080" s="78" t="n">
        <f aca="false">COUNTIFS(individuals!$X:$X,C$1074,individuals!$AB:$AB,$A1080)+COUNTIFS(individuals!$AI:$AI,C$1074,individuals!$AM:$AM,$A1080)</f>
        <v>32</v>
      </c>
      <c r="D1080" s="78" t="n">
        <f aca="false">COUNTIFS(individuals!$X:$X,D$1074,individuals!$AB:$AB,$A1080)+COUNTIFS(individuals!$AI:$AI,D$1074,individuals!$AM:$AM,$A1080)</f>
        <v>8</v>
      </c>
      <c r="E1080" s="78" t="n">
        <f aca="false">COUNTIFS(individuals!$X:$X,E$1074,individuals!$AB:$AB,$A1080)+COUNTIFS(individuals!$AI:$AI,E$1074,individuals!$AM:$AM,$A1080)</f>
        <v>25</v>
      </c>
      <c r="F1080" s="78" t="n">
        <f aca="false">COUNTIFS(individuals!$X:$X,F$1074,individuals!$AB:$AB,$A1080)+COUNTIFS(individuals!$AI:$AI,F$1074,individuals!$AM:$AM,$A1080)</f>
        <v>11</v>
      </c>
      <c r="G1080" s="80" t="n">
        <f aca="false">SUM(B1080:F1080)</f>
        <v>76</v>
      </c>
      <c r="J1080" s="50"/>
      <c r="K1080" s="50"/>
      <c r="L1080" s="50"/>
      <c r="M1080" s="50"/>
      <c r="N1080" s="50"/>
      <c r="O1080" s="50"/>
      <c r="P1080" s="50"/>
      <c r="Q1080" s="50"/>
      <c r="R1080" s="50"/>
      <c r="S1080" s="50"/>
      <c r="T1080" s="50"/>
      <c r="U1080" s="50"/>
      <c r="V1080" s="50"/>
      <c r="W1080" s="50"/>
      <c r="X1080" s="50"/>
      <c r="Y1080" s="50"/>
      <c r="Z1080" s="50"/>
      <c r="AA1080" s="50"/>
      <c r="AB1080" s="50"/>
      <c r="AC1080" s="50"/>
      <c r="AD1080" s="50"/>
      <c r="AE1080" s="50"/>
    </row>
    <row r="1081" customFormat="false" ht="16.55" hidden="false" customHeight="true" outlineLevel="0" collapsed="false">
      <c r="A1081" s="61" t="s">
        <v>213</v>
      </c>
      <c r="B1081" s="78" t="n">
        <f aca="false">COUNTIFS(individuals!$X:$X,B$1074,individuals!$AB:$AB,$A1081)+COUNTIFS(individuals!$AI:$AI,B$1074,individuals!$AM:$AM,$A1081)</f>
        <v>0</v>
      </c>
      <c r="C1081" s="78" t="n">
        <f aca="false">COUNTIFS(individuals!$X:$X,C$1074,individuals!$AB:$AB,$A1081)+COUNTIFS(individuals!$AI:$AI,C$1074,individuals!$AM:$AM,$A1081)</f>
        <v>20</v>
      </c>
      <c r="D1081" s="78" t="n">
        <f aca="false">COUNTIFS(individuals!$X:$X,D$1074,individuals!$AB:$AB,$A1081)+COUNTIFS(individuals!$AI:$AI,D$1074,individuals!$AM:$AM,$A1081)</f>
        <v>2</v>
      </c>
      <c r="E1081" s="78" t="n">
        <f aca="false">COUNTIFS(individuals!$X:$X,E$1074,individuals!$AB:$AB,$A1081)+COUNTIFS(individuals!$AI:$AI,E$1074,individuals!$AM:$AM,$A1081)</f>
        <v>17</v>
      </c>
      <c r="F1081" s="78" t="n">
        <f aca="false">COUNTIFS(individuals!$X:$X,F$1074,individuals!$AB:$AB,$A1081)+COUNTIFS(individuals!$AI:$AI,F$1074,individuals!$AM:$AM,$A1081)</f>
        <v>1</v>
      </c>
      <c r="G1081" s="80" t="n">
        <f aca="false">SUM(B1081:F1081)</f>
        <v>40</v>
      </c>
      <c r="J1081" s="50"/>
      <c r="K1081" s="50"/>
      <c r="L1081" s="50"/>
      <c r="M1081" s="50"/>
      <c r="N1081" s="50"/>
      <c r="O1081" s="50"/>
      <c r="P1081" s="50"/>
      <c r="Q1081" s="50"/>
      <c r="R1081" s="50"/>
      <c r="S1081" s="50"/>
      <c r="T1081" s="50"/>
      <c r="U1081" s="50"/>
      <c r="V1081" s="50"/>
      <c r="W1081" s="50"/>
      <c r="X1081" s="50"/>
      <c r="Y1081" s="50"/>
      <c r="Z1081" s="50"/>
      <c r="AA1081" s="50"/>
      <c r="AB1081" s="50"/>
      <c r="AC1081" s="50"/>
      <c r="AD1081" s="50"/>
      <c r="AE1081" s="50"/>
    </row>
    <row r="1082" customFormat="false" ht="16.55" hidden="false" customHeight="true" outlineLevel="0" collapsed="false">
      <c r="A1082" s="61" t="s">
        <v>362</v>
      </c>
      <c r="B1082" s="78" t="n">
        <f aca="false">COUNTIFS(individuals!$X:$X,B$1074,individuals!$AB:$AB,$A1082)+COUNTIFS(individuals!$AI:$AI,B$1074,individuals!$AM:$AM,$A1082)</f>
        <v>0</v>
      </c>
      <c r="C1082" s="78" t="n">
        <f aca="false">COUNTIFS(individuals!$X:$X,C$1074,individuals!$AB:$AB,$A1082)+COUNTIFS(individuals!$AI:$AI,C$1074,individuals!$AM:$AM,$A1082)</f>
        <v>5</v>
      </c>
      <c r="D1082" s="78" t="n">
        <f aca="false">COUNTIFS(individuals!$X:$X,D$1074,individuals!$AB:$AB,$A1082)+COUNTIFS(individuals!$AI:$AI,D$1074,individuals!$AM:$AM,$A1082)</f>
        <v>0</v>
      </c>
      <c r="E1082" s="78" t="n">
        <f aca="false">COUNTIFS(individuals!$X:$X,E$1074,individuals!$AB:$AB,$A1082)+COUNTIFS(individuals!$AI:$AI,E$1074,individuals!$AM:$AM,$A1082)</f>
        <v>1</v>
      </c>
      <c r="F1082" s="78" t="n">
        <f aca="false">COUNTIFS(individuals!$X:$X,F$1074,individuals!$AB:$AB,$A1082)+COUNTIFS(individuals!$AI:$AI,F$1074,individuals!$AM:$AM,$A1082)</f>
        <v>0</v>
      </c>
      <c r="G1082" s="80" t="n">
        <f aca="false">SUM(B1082:F1082)</f>
        <v>6</v>
      </c>
      <c r="J1082" s="50"/>
      <c r="K1082" s="50"/>
      <c r="L1082" s="50"/>
      <c r="M1082" s="50"/>
      <c r="N1082" s="50"/>
      <c r="O1082" s="50"/>
      <c r="P1082" s="50"/>
      <c r="Q1082" s="50"/>
      <c r="R1082" s="50"/>
      <c r="S1082" s="50"/>
      <c r="T1082" s="50"/>
      <c r="U1082" s="50"/>
      <c r="V1082" s="50"/>
      <c r="W1082" s="50"/>
      <c r="X1082" s="50"/>
      <c r="Y1082" s="50"/>
      <c r="Z1082" s="50"/>
      <c r="AA1082" s="50"/>
      <c r="AB1082" s="50"/>
      <c r="AC1082" s="50"/>
      <c r="AD1082" s="50"/>
      <c r="AE1082" s="50"/>
    </row>
    <row r="1083" customFormat="false" ht="16.55" hidden="false" customHeight="true" outlineLevel="0" collapsed="false">
      <c r="A1083" s="61" t="s">
        <v>868</v>
      </c>
      <c r="B1083" s="78" t="n">
        <f aca="false">COUNTIFS(individuals!$X:$X,B$1074,individuals!$AB:$AB,$A1083)+COUNTIFS(individuals!$AI:$AI,B$1074,individuals!$AM:$AM,$A1083)</f>
        <v>0</v>
      </c>
      <c r="C1083" s="78" t="n">
        <f aca="false">COUNTIFS(individuals!$X:$X,C$1074,individuals!$AB:$AB,$A1083)+COUNTIFS(individuals!$AI:$AI,C$1074,individuals!$AM:$AM,$A1083)</f>
        <v>1</v>
      </c>
      <c r="D1083" s="78" t="n">
        <f aca="false">COUNTIFS(individuals!$X:$X,D$1074,individuals!$AB:$AB,$A1083)+COUNTIFS(individuals!$AI:$AI,D$1074,individuals!$AM:$AM,$A1083)</f>
        <v>0</v>
      </c>
      <c r="E1083" s="78" t="n">
        <f aca="false">COUNTIFS(individuals!$X:$X,E$1074,individuals!$AB:$AB,$A1083)+COUNTIFS(individuals!$AI:$AI,E$1074,individuals!$AM:$AM,$A1083)</f>
        <v>2</v>
      </c>
      <c r="F1083" s="78" t="n">
        <f aca="false">COUNTIFS(individuals!$X:$X,F$1074,individuals!$AB:$AB,$A1083)+COUNTIFS(individuals!$AI:$AI,F$1074,individuals!$AM:$AM,$A1083)</f>
        <v>1</v>
      </c>
      <c r="G1083" s="80" t="n">
        <f aca="false">SUM(B1083:F1083)</f>
        <v>4</v>
      </c>
      <c r="J1083" s="50"/>
      <c r="K1083" s="50"/>
      <c r="L1083" s="50"/>
      <c r="M1083" s="50"/>
      <c r="N1083" s="50"/>
      <c r="O1083" s="50"/>
      <c r="P1083" s="50"/>
      <c r="Q1083" s="50"/>
      <c r="R1083" s="50"/>
      <c r="S1083" s="50"/>
      <c r="T1083" s="50"/>
      <c r="U1083" s="50"/>
      <c r="V1083" s="50"/>
      <c r="W1083" s="50"/>
      <c r="X1083" s="50"/>
      <c r="Y1083" s="50"/>
      <c r="Z1083" s="50"/>
      <c r="AA1083" s="50"/>
      <c r="AB1083" s="50"/>
      <c r="AC1083" s="50"/>
      <c r="AD1083" s="50"/>
      <c r="AE1083" s="50"/>
    </row>
    <row r="1084" customFormat="false" ht="16.55" hidden="false" customHeight="true" outlineLevel="0" collapsed="false">
      <c r="A1084" s="61" t="s">
        <v>162</v>
      </c>
      <c r="B1084" s="78" t="n">
        <f aca="false">COUNTIFS(individuals!$X:$X,B$1074,individuals!$AB:$AB,$A1084)+COUNTIFS(individuals!$AI:$AI,B$1074,individuals!$AM:$AM,$A1084)</f>
        <v>2</v>
      </c>
      <c r="C1084" s="78" t="n">
        <f aca="false">COUNTIFS(individuals!$X:$X,C$1074,individuals!$AB:$AB,$A1084)+COUNTIFS(individuals!$AI:$AI,C$1074,individuals!$AM:$AM,$A1084)</f>
        <v>79</v>
      </c>
      <c r="D1084" s="78" t="n">
        <f aca="false">COUNTIFS(individuals!$X:$X,D$1074,individuals!$AB:$AB,$A1084)+COUNTIFS(individuals!$AI:$AI,D$1074,individuals!$AM:$AM,$A1084)</f>
        <v>7</v>
      </c>
      <c r="E1084" s="78" t="n">
        <f aca="false">COUNTIFS(individuals!$X:$X,E$1074,individuals!$AB:$AB,$A1084)+COUNTIFS(individuals!$AI:$AI,E$1074,individuals!$AM:$AM,$A1084)</f>
        <v>16</v>
      </c>
      <c r="F1084" s="78" t="n">
        <f aca="false">COUNTIFS(individuals!$X:$X,F$1074,individuals!$AB:$AB,$A1084)+COUNTIFS(individuals!$AI:$AI,F$1074,individuals!$AM:$AM,$A1084)</f>
        <v>19</v>
      </c>
      <c r="G1084" s="80" t="n">
        <f aca="false">SUM(B1084:F1084)</f>
        <v>123</v>
      </c>
      <c r="J1084" s="50"/>
      <c r="K1084" s="50"/>
      <c r="L1084" s="50"/>
      <c r="M1084" s="50"/>
      <c r="N1084" s="50"/>
      <c r="O1084" s="50"/>
      <c r="P1084" s="50"/>
      <c r="Q1084" s="50"/>
      <c r="R1084" s="50"/>
      <c r="S1084" s="50"/>
      <c r="T1084" s="50"/>
      <c r="U1084" s="50"/>
      <c r="V1084" s="50"/>
      <c r="W1084" s="50"/>
      <c r="X1084" s="50"/>
      <c r="Y1084" s="50"/>
      <c r="Z1084" s="50"/>
      <c r="AA1084" s="50"/>
      <c r="AB1084" s="50"/>
      <c r="AC1084" s="50"/>
      <c r="AD1084" s="50"/>
      <c r="AE1084" s="50"/>
    </row>
    <row r="1085" customFormat="false" ht="16.55" hidden="false" customHeight="true" outlineLevel="0" collapsed="false">
      <c r="A1085" s="61" t="s">
        <v>72</v>
      </c>
      <c r="B1085" s="78" t="n">
        <f aca="false">COUNTIFS(individuals!$X:$X,B$1074,individuals!$AB:$AB,$A1085)+COUNTIFS(individuals!$AI:$AI,B$1074,individuals!$AM:$AM,$A1085)</f>
        <v>0</v>
      </c>
      <c r="C1085" s="78" t="n">
        <f aca="false">COUNTIFS(individuals!$X:$X,C$1074,individuals!$AB:$AB,$A1085)+COUNTIFS(individuals!$AI:$AI,C$1074,individuals!$AM:$AM,$A1085)</f>
        <v>2</v>
      </c>
      <c r="D1085" s="78" t="n">
        <f aca="false">COUNTIFS(individuals!$X:$X,D$1074,individuals!$AB:$AB,$A1085)+COUNTIFS(individuals!$AI:$AI,D$1074,individuals!$AM:$AM,$A1085)</f>
        <v>1</v>
      </c>
      <c r="E1085" s="78" t="n">
        <f aca="false">COUNTIFS(individuals!$X:$X,E$1074,individuals!$AB:$AB,$A1085)+COUNTIFS(individuals!$AI:$AI,E$1074,individuals!$AM:$AM,$A1085)</f>
        <v>2</v>
      </c>
      <c r="F1085" s="78" t="n">
        <f aca="false">COUNTIFS(individuals!$X:$X,F$1074,individuals!$AB:$AB,$A1085)+COUNTIFS(individuals!$AI:$AI,F$1074,individuals!$AM:$AM,$A1085)</f>
        <v>1</v>
      </c>
      <c r="G1085" s="80" t="n">
        <f aca="false">SUM(B1085:F1085)</f>
        <v>6</v>
      </c>
      <c r="J1085" s="50"/>
      <c r="K1085" s="50"/>
      <c r="L1085" s="50"/>
      <c r="M1085" s="50"/>
      <c r="N1085" s="50"/>
      <c r="O1085" s="50"/>
      <c r="P1085" s="50"/>
      <c r="Q1085" s="50"/>
      <c r="R1085" s="50"/>
      <c r="S1085" s="50"/>
      <c r="T1085" s="50"/>
      <c r="U1085" s="50"/>
      <c r="V1085" s="50"/>
      <c r="W1085" s="50"/>
      <c r="X1085" s="50"/>
      <c r="Y1085" s="50"/>
      <c r="Z1085" s="50"/>
      <c r="AA1085" s="50"/>
      <c r="AB1085" s="50"/>
      <c r="AC1085" s="50"/>
      <c r="AD1085" s="50"/>
      <c r="AE1085" s="50"/>
    </row>
    <row r="1086" customFormat="false" ht="16.55" hidden="false" customHeight="true" outlineLevel="0" collapsed="false">
      <c r="A1086" s="61" t="s">
        <v>2995</v>
      </c>
      <c r="B1086" s="80" t="n">
        <f aca="false">SUM(B1075:B1085)</f>
        <v>3</v>
      </c>
      <c r="C1086" s="80" t="n">
        <f aca="false">SUM(C1075:C1085)</f>
        <v>186</v>
      </c>
      <c r="D1086" s="80" t="n">
        <f aca="false">SUM(D1075:D1085)</f>
        <v>29</v>
      </c>
      <c r="E1086" s="80" t="n">
        <f aca="false">SUM(E1075:E1085)</f>
        <v>102</v>
      </c>
      <c r="F1086" s="80" t="n">
        <f aca="false">SUM(F1075:F1085)</f>
        <v>51</v>
      </c>
      <c r="G1086" s="80" t="n">
        <f aca="false">SUM(B1086:F1086)</f>
        <v>371</v>
      </c>
      <c r="J1086" s="50"/>
      <c r="K1086" s="50"/>
      <c r="L1086" s="50"/>
      <c r="M1086" s="50"/>
      <c r="N1086" s="50"/>
      <c r="O1086" s="50"/>
      <c r="P1086" s="50"/>
      <c r="Q1086" s="50"/>
      <c r="R1086" s="50"/>
      <c r="S1086" s="50"/>
      <c r="T1086" s="50"/>
      <c r="U1086" s="50"/>
      <c r="V1086" s="50"/>
      <c r="W1086" s="50"/>
      <c r="X1086" s="50"/>
      <c r="Y1086" s="50"/>
      <c r="Z1086" s="50"/>
      <c r="AA1086" s="50"/>
      <c r="AB1086" s="50"/>
      <c r="AC1086" s="50"/>
      <c r="AD1086" s="50"/>
      <c r="AE1086" s="50"/>
    </row>
    <row r="1087" customFormat="false" ht="16.55" hidden="false" customHeight="true" outlineLevel="0" collapsed="false">
      <c r="J1087" s="50"/>
      <c r="K1087" s="50"/>
      <c r="L1087" s="50"/>
      <c r="M1087" s="50"/>
      <c r="N1087" s="50"/>
      <c r="O1087" s="50"/>
      <c r="P1087" s="50"/>
      <c r="Q1087" s="50"/>
      <c r="R1087" s="50"/>
      <c r="S1087" s="50"/>
      <c r="T1087" s="50"/>
      <c r="U1087" s="50"/>
      <c r="V1087" s="50"/>
      <c r="W1087" s="50"/>
      <c r="X1087" s="50"/>
      <c r="Y1087" s="50"/>
      <c r="Z1087" s="50"/>
      <c r="AA1087" s="50"/>
      <c r="AB1087" s="50"/>
      <c r="AC1087" s="50"/>
      <c r="AD1087" s="50"/>
      <c r="AE1087" s="50"/>
    </row>
    <row r="1088" customFormat="false" ht="16.55" hidden="false" customHeight="true" outlineLevel="0" collapsed="false">
      <c r="J1088" s="50"/>
      <c r="K1088" s="50"/>
      <c r="L1088" s="50"/>
      <c r="M1088" s="50"/>
      <c r="N1088" s="50"/>
      <c r="O1088" s="50"/>
      <c r="P1088" s="50"/>
      <c r="Q1088" s="50"/>
      <c r="R1088" s="50"/>
      <c r="S1088" s="50"/>
      <c r="T1088" s="50"/>
      <c r="U1088" s="50"/>
      <c r="V1088" s="50"/>
      <c r="W1088" s="50"/>
      <c r="X1088" s="50"/>
      <c r="Y1088" s="50"/>
      <c r="Z1088" s="50"/>
      <c r="AA1088" s="50"/>
      <c r="AB1088" s="50"/>
      <c r="AC1088" s="50"/>
      <c r="AD1088" s="50"/>
      <c r="AE1088" s="50"/>
    </row>
    <row r="1089" customFormat="false" ht="28.35" hidden="false" customHeight="true" outlineLevel="0" collapsed="false">
      <c r="A1089" s="49" t="s">
        <v>2993</v>
      </c>
      <c r="B1089" s="49"/>
      <c r="C1089" s="68"/>
      <c r="D1089" s="68"/>
      <c r="E1089" s="68"/>
      <c r="F1089" s="68"/>
      <c r="G1089" s="68"/>
      <c r="H1089" s="68"/>
      <c r="J1089" s="50"/>
      <c r="K1089" s="50"/>
      <c r="L1089" s="50"/>
      <c r="M1089" s="50"/>
      <c r="N1089" s="50"/>
      <c r="O1089" s="50"/>
      <c r="P1089" s="50"/>
      <c r="Q1089" s="50"/>
      <c r="R1089" s="50"/>
      <c r="S1089" s="50"/>
      <c r="T1089" s="50"/>
      <c r="U1089" s="50"/>
      <c r="V1089" s="50"/>
      <c r="W1089" s="50"/>
      <c r="X1089" s="50"/>
      <c r="Y1089" s="50"/>
      <c r="Z1089" s="50"/>
      <c r="AA1089" s="50"/>
      <c r="AB1089" s="50"/>
      <c r="AC1089" s="50"/>
      <c r="AD1089" s="50"/>
      <c r="AE1089" s="50"/>
    </row>
    <row r="1090" customFormat="false" ht="33.55" hidden="false" customHeight="true" outlineLevel="0" collapsed="false">
      <c r="A1090" s="51" t="s">
        <v>3075</v>
      </c>
      <c r="B1090" s="51"/>
      <c r="H1090" s="50"/>
      <c r="I1090" s="50"/>
      <c r="J1090" s="50"/>
      <c r="K1090" s="50"/>
      <c r="L1090" s="50"/>
      <c r="M1090" s="50"/>
      <c r="N1090" s="50"/>
      <c r="O1090" s="50"/>
      <c r="P1090" s="50"/>
      <c r="Q1090" s="50"/>
      <c r="R1090" s="50"/>
      <c r="S1090" s="50"/>
      <c r="T1090" s="50"/>
      <c r="U1090" s="50"/>
      <c r="V1090" s="50"/>
      <c r="W1090" s="50"/>
      <c r="X1090" s="50"/>
      <c r="Y1090" s="50"/>
      <c r="Z1090" s="50"/>
      <c r="AA1090" s="50"/>
      <c r="AB1090" s="50"/>
      <c r="AC1090" s="50"/>
      <c r="AD1090" s="50"/>
      <c r="AE1090" s="50"/>
    </row>
    <row r="1091" customFormat="false" ht="16.55" hidden="false" customHeight="true" outlineLevel="0" collapsed="false">
      <c r="A1091" s="76" t="s">
        <v>120</v>
      </c>
      <c r="B1091" s="79" t="n">
        <f aca="false">COUNTIF(individuals!$W:$W,$A1091)+COUNTIF(individuals!$AH:$AH,$A1091)</f>
        <v>101</v>
      </c>
      <c r="H1091" s="50"/>
      <c r="I1091" s="50"/>
      <c r="J1091" s="50"/>
      <c r="K1091" s="50"/>
      <c r="L1091" s="50"/>
      <c r="M1091" s="50"/>
      <c r="N1091" s="50"/>
      <c r="O1091" s="50"/>
      <c r="P1091" s="50"/>
      <c r="Q1091" s="50"/>
      <c r="R1091" s="50"/>
      <c r="S1091" s="50"/>
      <c r="T1091" s="50"/>
      <c r="U1091" s="50"/>
      <c r="V1091" s="50"/>
      <c r="W1091" s="50"/>
      <c r="X1091" s="50"/>
      <c r="Y1091" s="50"/>
      <c r="Z1091" s="50"/>
      <c r="AA1091" s="50"/>
      <c r="AB1091" s="50"/>
      <c r="AC1091" s="50"/>
      <c r="AD1091" s="50"/>
      <c r="AE1091" s="50"/>
    </row>
    <row r="1092" customFormat="false" ht="16.55" hidden="false" customHeight="true" outlineLevel="0" collapsed="false">
      <c r="A1092" s="76" t="s">
        <v>136</v>
      </c>
      <c r="B1092" s="79" t="n">
        <f aca="false">COUNTIF(individuals!$W:$W,$A1092)+COUNTIF(individuals!$AH:$AH,$A1092)</f>
        <v>92</v>
      </c>
      <c r="H1092" s="50"/>
      <c r="I1092" s="50"/>
      <c r="J1092" s="50"/>
      <c r="K1092" s="50"/>
      <c r="L1092" s="50"/>
      <c r="M1092" s="50"/>
      <c r="N1092" s="50"/>
      <c r="O1092" s="50"/>
      <c r="P1092" s="50"/>
      <c r="Q1092" s="50"/>
      <c r="R1092" s="50"/>
      <c r="S1092" s="50"/>
      <c r="T1092" s="50"/>
      <c r="U1092" s="50"/>
      <c r="V1092" s="50"/>
      <c r="W1092" s="50"/>
      <c r="X1092" s="50"/>
      <c r="Y1092" s="50"/>
      <c r="Z1092" s="50"/>
      <c r="AA1092" s="50"/>
      <c r="AB1092" s="50"/>
      <c r="AC1092" s="50"/>
      <c r="AD1092" s="50"/>
      <c r="AE1092" s="50"/>
    </row>
    <row r="1093" customFormat="false" ht="16.55" hidden="false" customHeight="true" outlineLevel="0" collapsed="false">
      <c r="A1093" s="76" t="s">
        <v>744</v>
      </c>
      <c r="B1093" s="79" t="n">
        <f aca="false">COUNTIF(individuals!$W:$W,$A1093)+COUNTIF(individuals!$AH:$AH,$A1093)</f>
        <v>10</v>
      </c>
      <c r="C1093" s="50"/>
      <c r="D1093" s="50"/>
      <c r="E1093" s="50"/>
      <c r="F1093" s="50"/>
      <c r="G1093" s="50"/>
      <c r="H1093" s="50"/>
      <c r="I1093" s="50"/>
      <c r="J1093" s="50"/>
      <c r="K1093" s="50"/>
      <c r="L1093" s="50"/>
      <c r="M1093" s="50"/>
      <c r="N1093" s="50"/>
      <c r="O1093" s="50"/>
      <c r="P1093" s="50"/>
      <c r="Q1093" s="50"/>
      <c r="R1093" s="50"/>
      <c r="S1093" s="50"/>
      <c r="T1093" s="50"/>
      <c r="U1093" s="50"/>
      <c r="V1093" s="50"/>
      <c r="W1093" s="50"/>
      <c r="X1093" s="50"/>
      <c r="Y1093" s="50"/>
      <c r="Z1093" s="50"/>
      <c r="AA1093" s="50"/>
      <c r="AB1093" s="50"/>
      <c r="AC1093" s="50"/>
      <c r="AD1093" s="50"/>
      <c r="AE1093" s="50"/>
    </row>
    <row r="1094" customFormat="false" ht="16.55" hidden="false" customHeight="true" outlineLevel="0" collapsed="false">
      <c r="A1094" s="76" t="s">
        <v>713</v>
      </c>
      <c r="B1094" s="79" t="n">
        <f aca="false">COUNTIF(individuals!$W:$W,$A1094)+COUNTIF(individuals!$AH:$AH,$A1094)</f>
        <v>7</v>
      </c>
      <c r="C1094" s="50"/>
      <c r="D1094" s="50"/>
      <c r="E1094" s="50"/>
      <c r="F1094" s="50"/>
      <c r="G1094" s="50"/>
      <c r="H1094" s="50"/>
      <c r="I1094" s="50"/>
      <c r="J1094" s="50"/>
      <c r="K1094" s="50"/>
      <c r="L1094" s="50"/>
      <c r="M1094" s="50"/>
      <c r="N1094" s="50"/>
      <c r="O1094" s="50"/>
      <c r="P1094" s="50"/>
      <c r="Q1094" s="50"/>
      <c r="R1094" s="50"/>
      <c r="S1094" s="50"/>
      <c r="T1094" s="50"/>
      <c r="U1094" s="50"/>
      <c r="V1094" s="50"/>
      <c r="W1094" s="50"/>
      <c r="X1094" s="50"/>
      <c r="Y1094" s="50"/>
      <c r="Z1094" s="50"/>
      <c r="AA1094" s="50"/>
      <c r="AB1094" s="50"/>
      <c r="AC1094" s="50"/>
      <c r="AD1094" s="50"/>
      <c r="AE1094" s="50"/>
    </row>
    <row r="1095" customFormat="false" ht="16.55" hidden="false" customHeight="true" outlineLevel="0" collapsed="false">
      <c r="A1095" s="76" t="s">
        <v>315</v>
      </c>
      <c r="B1095" s="79" t="n">
        <f aca="false">COUNTIF(individuals!$W:$W,$A1095)+COUNTIF(individuals!$AH:$AH,$A1095)</f>
        <v>8</v>
      </c>
      <c r="K1095" s="50"/>
      <c r="L1095" s="50"/>
      <c r="M1095" s="50"/>
      <c r="N1095" s="50"/>
      <c r="O1095" s="50"/>
      <c r="P1095" s="50"/>
      <c r="Q1095" s="50"/>
      <c r="R1095" s="50"/>
      <c r="S1095" s="50"/>
      <c r="T1095" s="50"/>
      <c r="U1095" s="50"/>
      <c r="V1095" s="50"/>
      <c r="W1095" s="50"/>
      <c r="X1095" s="50"/>
      <c r="Y1095" s="50"/>
      <c r="Z1095" s="50"/>
      <c r="AA1095" s="50"/>
      <c r="AB1095" s="50"/>
      <c r="AC1095" s="50"/>
      <c r="AD1095" s="50"/>
      <c r="AE1095" s="50"/>
    </row>
    <row r="1096" customFormat="false" ht="16.55" hidden="false" customHeight="true" outlineLevel="0" collapsed="false">
      <c r="A1096" s="76" t="s">
        <v>75</v>
      </c>
      <c r="B1096" s="79" t="n">
        <f aca="false">COUNTIF(individuals!$W:$W,$A1096)+COUNTIF(individuals!$AH:$AH,$A1096)</f>
        <v>153</v>
      </c>
      <c r="K1096" s="50"/>
      <c r="L1096" s="50"/>
      <c r="M1096" s="50"/>
      <c r="N1096" s="50"/>
      <c r="O1096" s="50"/>
      <c r="P1096" s="50"/>
      <c r="Q1096" s="50"/>
      <c r="R1096" s="50"/>
      <c r="S1096" s="50"/>
      <c r="T1096" s="50"/>
      <c r="U1096" s="50"/>
      <c r="V1096" s="50"/>
      <c r="W1096" s="50"/>
      <c r="X1096" s="50"/>
      <c r="Y1096" s="50"/>
      <c r="Z1096" s="50"/>
      <c r="AA1096" s="50"/>
      <c r="AB1096" s="50"/>
      <c r="AC1096" s="50"/>
      <c r="AD1096" s="50"/>
      <c r="AE1096" s="50"/>
    </row>
    <row r="1097" customFormat="false" ht="16.55" hidden="false" customHeight="true" outlineLevel="0" collapsed="false">
      <c r="A1097" s="52" t="s">
        <v>2995</v>
      </c>
      <c r="B1097" s="58" t="n">
        <f aca="false">SUM(B1091:B1096)</f>
        <v>371</v>
      </c>
      <c r="K1097" s="50"/>
      <c r="L1097" s="50"/>
      <c r="M1097" s="50"/>
      <c r="N1097" s="50"/>
      <c r="O1097" s="50"/>
      <c r="P1097" s="50"/>
      <c r="Q1097" s="50"/>
      <c r="R1097" s="50"/>
      <c r="S1097" s="50"/>
      <c r="T1097" s="50"/>
      <c r="U1097" s="50"/>
      <c r="V1097" s="50"/>
      <c r="W1097" s="50"/>
      <c r="X1097" s="50"/>
      <c r="Y1097" s="50"/>
      <c r="Z1097" s="50"/>
      <c r="AA1097" s="50"/>
      <c r="AB1097" s="50"/>
      <c r="AC1097" s="50"/>
      <c r="AD1097" s="50"/>
      <c r="AE1097" s="50"/>
    </row>
    <row r="1098" customFormat="false" ht="16.55" hidden="false" customHeight="true" outlineLevel="0" collapsed="false">
      <c r="K1098" s="50"/>
      <c r="L1098" s="50"/>
      <c r="M1098" s="50"/>
      <c r="N1098" s="50"/>
      <c r="O1098" s="50"/>
      <c r="P1098" s="50"/>
      <c r="Q1098" s="50"/>
      <c r="R1098" s="50"/>
      <c r="S1098" s="50"/>
      <c r="T1098" s="50"/>
      <c r="U1098" s="50"/>
      <c r="V1098" s="50"/>
      <c r="W1098" s="50"/>
      <c r="X1098" s="50"/>
      <c r="Y1098" s="50"/>
      <c r="Z1098" s="50"/>
      <c r="AA1098" s="50"/>
      <c r="AB1098" s="50"/>
      <c r="AC1098" s="50"/>
      <c r="AD1098" s="50"/>
      <c r="AE1098" s="50"/>
    </row>
    <row r="1099" customFormat="false" ht="16.55" hidden="false" customHeight="true" outlineLevel="0" collapsed="false">
      <c r="K1099" s="50"/>
      <c r="L1099" s="50"/>
      <c r="M1099" s="50"/>
      <c r="N1099" s="50"/>
      <c r="O1099" s="50"/>
      <c r="P1099" s="50"/>
      <c r="Q1099" s="50"/>
      <c r="R1099" s="50"/>
      <c r="S1099" s="50"/>
      <c r="T1099" s="50"/>
      <c r="U1099" s="50"/>
      <c r="V1099" s="50"/>
      <c r="W1099" s="50"/>
      <c r="X1099" s="50"/>
      <c r="Y1099" s="50"/>
      <c r="Z1099" s="50"/>
      <c r="AA1099" s="50"/>
      <c r="AB1099" s="50"/>
      <c r="AC1099" s="50"/>
      <c r="AD1099" s="50"/>
      <c r="AE1099" s="50"/>
    </row>
    <row r="1100" customFormat="false" ht="32.05" hidden="false" customHeight="true" outlineLevel="0" collapsed="false">
      <c r="A1100" s="49" t="s">
        <v>2993</v>
      </c>
      <c r="B1100" s="49"/>
      <c r="C1100" s="68"/>
      <c r="D1100" s="68"/>
      <c r="E1100" s="68"/>
      <c r="F1100" s="68"/>
      <c r="G1100" s="68"/>
      <c r="H1100" s="68"/>
      <c r="K1100" s="50"/>
      <c r="L1100" s="50"/>
      <c r="M1100" s="50"/>
      <c r="N1100" s="50"/>
      <c r="O1100" s="50"/>
      <c r="P1100" s="50"/>
      <c r="Q1100" s="50"/>
      <c r="R1100" s="50"/>
      <c r="S1100" s="50"/>
      <c r="T1100" s="50"/>
      <c r="U1100" s="50"/>
      <c r="V1100" s="50"/>
      <c r="W1100" s="50"/>
      <c r="X1100" s="50"/>
      <c r="Y1100" s="50"/>
      <c r="Z1100" s="50"/>
      <c r="AA1100" s="50"/>
      <c r="AB1100" s="50"/>
      <c r="AC1100" s="50"/>
      <c r="AD1100" s="50"/>
      <c r="AE1100" s="50"/>
    </row>
    <row r="1101" customFormat="false" ht="30.55" hidden="false" customHeight="true" outlineLevel="0" collapsed="false">
      <c r="A1101" s="51" t="s">
        <v>3076</v>
      </c>
      <c r="B1101" s="51"/>
      <c r="K1101" s="50"/>
      <c r="L1101" s="50"/>
      <c r="M1101" s="50"/>
      <c r="N1101" s="50"/>
      <c r="O1101" s="50"/>
      <c r="P1101" s="50"/>
      <c r="Q1101" s="50"/>
      <c r="R1101" s="50"/>
      <c r="S1101" s="50"/>
      <c r="T1101" s="50"/>
      <c r="U1101" s="50"/>
      <c r="V1101" s="50"/>
      <c r="W1101" s="50"/>
      <c r="X1101" s="50"/>
      <c r="Y1101" s="50"/>
      <c r="Z1101" s="50"/>
      <c r="AA1101" s="50"/>
      <c r="AB1101" s="50"/>
      <c r="AC1101" s="50"/>
      <c r="AD1101" s="50"/>
      <c r="AE1101" s="50"/>
    </row>
    <row r="1102" customFormat="false" ht="16.55" hidden="false" customHeight="true" outlineLevel="0" collapsed="false">
      <c r="A1102" s="76" t="s">
        <v>324</v>
      </c>
      <c r="B1102" s="79" t="n">
        <f aca="false">COUNTIF(individuals!$AB:$AB,$A1102)+COUNTIF(individuals!$AM:$AM,$A1102)</f>
        <v>22</v>
      </c>
      <c r="K1102" s="50"/>
      <c r="L1102" s="50"/>
      <c r="M1102" s="50"/>
      <c r="N1102" s="50"/>
      <c r="O1102" s="50"/>
      <c r="P1102" s="50"/>
      <c r="Q1102" s="50"/>
      <c r="R1102" s="50"/>
      <c r="S1102" s="50"/>
      <c r="T1102" s="50"/>
      <c r="U1102" s="50"/>
      <c r="V1102" s="50"/>
      <c r="W1102" s="50"/>
      <c r="X1102" s="50"/>
      <c r="Y1102" s="50"/>
      <c r="Z1102" s="50"/>
      <c r="AA1102" s="50"/>
      <c r="AB1102" s="50"/>
      <c r="AC1102" s="50"/>
      <c r="AD1102" s="50"/>
      <c r="AE1102" s="50"/>
    </row>
    <row r="1103" customFormat="false" ht="16.55" hidden="false" customHeight="true" outlineLevel="0" collapsed="false">
      <c r="A1103" s="76" t="s">
        <v>138</v>
      </c>
      <c r="B1103" s="79" t="n">
        <f aca="false">COUNTIF(individuals!$AB:$AB,$A1103)+COUNTIF(individuals!$AM:$AM,$A1103)</f>
        <v>4</v>
      </c>
      <c r="I1103" s="50"/>
      <c r="J1103" s="50"/>
      <c r="K1103" s="50"/>
      <c r="L1103" s="50"/>
      <c r="M1103" s="50"/>
      <c r="N1103" s="50"/>
      <c r="O1103" s="50"/>
      <c r="P1103" s="50"/>
      <c r="Q1103" s="50"/>
      <c r="R1103" s="50"/>
      <c r="S1103" s="50"/>
      <c r="T1103" s="50"/>
      <c r="U1103" s="50"/>
      <c r="V1103" s="50"/>
      <c r="W1103" s="50"/>
      <c r="X1103" s="50"/>
      <c r="Y1103" s="50"/>
      <c r="Z1103" s="50"/>
      <c r="AA1103" s="50"/>
      <c r="AB1103" s="50"/>
      <c r="AC1103" s="50"/>
      <c r="AD1103" s="50"/>
      <c r="AE1103" s="50"/>
    </row>
    <row r="1104" customFormat="false" ht="16.55" hidden="false" customHeight="true" outlineLevel="0" collapsed="false">
      <c r="A1104" s="76" t="s">
        <v>122</v>
      </c>
      <c r="B1104" s="79" t="n">
        <f aca="false">COUNTIF(individuals!$AB:$AB,$A1104)+COUNTIF(individuals!$AM:$AM,$A1104)</f>
        <v>12</v>
      </c>
      <c r="C1104" s="50"/>
      <c r="I1104" s="50"/>
      <c r="J1104" s="50"/>
      <c r="K1104" s="50"/>
      <c r="L1104" s="50"/>
      <c r="M1104" s="50"/>
      <c r="N1104" s="50"/>
      <c r="O1104" s="50"/>
      <c r="P1104" s="50"/>
      <c r="Q1104" s="50"/>
      <c r="R1104" s="50"/>
      <c r="S1104" s="50"/>
      <c r="T1104" s="50"/>
      <c r="U1104" s="50"/>
      <c r="V1104" s="50"/>
      <c r="W1104" s="50"/>
      <c r="X1104" s="50"/>
      <c r="Y1104" s="50"/>
      <c r="Z1104" s="50"/>
      <c r="AA1104" s="50"/>
      <c r="AB1104" s="50"/>
      <c r="AC1104" s="50"/>
      <c r="AD1104" s="50"/>
      <c r="AE1104" s="50"/>
    </row>
    <row r="1105" customFormat="false" ht="16.55" hidden="false" customHeight="true" outlineLevel="0" collapsed="false">
      <c r="A1105" s="76" t="s">
        <v>78</v>
      </c>
      <c r="B1105" s="79" t="n">
        <f aca="false">COUNTIF(individuals!$AB:$AB,$A1105)+COUNTIF(individuals!$AM:$AM,$A1105)</f>
        <v>72</v>
      </c>
      <c r="C1105" s="50"/>
      <c r="I1105" s="50"/>
      <c r="J1105" s="50"/>
      <c r="K1105" s="50"/>
      <c r="L1105" s="50"/>
      <c r="M1105" s="50"/>
      <c r="N1105" s="50"/>
      <c r="O1105" s="50"/>
      <c r="P1105" s="50"/>
      <c r="Q1105" s="50"/>
      <c r="R1105" s="50"/>
      <c r="S1105" s="50"/>
      <c r="T1105" s="50"/>
      <c r="U1105" s="50"/>
      <c r="V1105" s="50"/>
      <c r="W1105" s="50"/>
      <c r="X1105" s="50"/>
      <c r="Y1105" s="50"/>
      <c r="Z1105" s="50"/>
      <c r="AA1105" s="50"/>
      <c r="AB1105" s="50"/>
      <c r="AC1105" s="50"/>
      <c r="AD1105" s="50"/>
      <c r="AE1105" s="50"/>
    </row>
    <row r="1106" customFormat="false" ht="16.55" hidden="false" customHeight="true" outlineLevel="0" collapsed="false">
      <c r="A1106" s="76" t="s">
        <v>436</v>
      </c>
      <c r="B1106" s="79" t="n">
        <f aca="false">COUNTIF(individuals!$AB:$AB,$A1106)+COUNTIF(individuals!$AM:$AM,$A1106)</f>
        <v>6</v>
      </c>
      <c r="C1106" s="50"/>
      <c r="I1106" s="50"/>
      <c r="J1106" s="50"/>
      <c r="K1106" s="50"/>
      <c r="L1106" s="50"/>
      <c r="M1106" s="50"/>
      <c r="N1106" s="50"/>
      <c r="O1106" s="50"/>
      <c r="P1106" s="50"/>
      <c r="Q1106" s="50"/>
      <c r="R1106" s="50"/>
      <c r="S1106" s="50"/>
      <c r="T1106" s="50"/>
      <c r="U1106" s="50"/>
      <c r="V1106" s="50"/>
      <c r="W1106" s="50"/>
      <c r="X1106" s="50"/>
      <c r="Y1106" s="50"/>
      <c r="Z1106" s="50"/>
      <c r="AA1106" s="50"/>
      <c r="AB1106" s="50"/>
      <c r="AC1106" s="50"/>
      <c r="AD1106" s="50"/>
      <c r="AE1106" s="50"/>
    </row>
    <row r="1107" customFormat="false" ht="16.55" hidden="false" customHeight="true" outlineLevel="0" collapsed="false">
      <c r="A1107" s="76" t="s">
        <v>148</v>
      </c>
      <c r="B1107" s="79" t="n">
        <f aca="false">COUNTIF(individuals!$AB:$AB,$A1107)+COUNTIF(individuals!$AM:$AM,$A1107)</f>
        <v>76</v>
      </c>
      <c r="I1107" s="50"/>
      <c r="J1107" s="50"/>
      <c r="K1107" s="50"/>
      <c r="L1107" s="50"/>
      <c r="M1107" s="50"/>
      <c r="N1107" s="50"/>
      <c r="O1107" s="50"/>
      <c r="P1107" s="50"/>
      <c r="Q1107" s="50"/>
      <c r="R1107" s="50"/>
      <c r="S1107" s="50"/>
      <c r="T1107" s="50"/>
      <c r="U1107" s="50"/>
      <c r="V1107" s="50"/>
      <c r="W1107" s="50"/>
      <c r="X1107" s="50"/>
      <c r="Y1107" s="50"/>
      <c r="Z1107" s="50"/>
      <c r="AA1107" s="50"/>
      <c r="AB1107" s="50"/>
      <c r="AC1107" s="50"/>
      <c r="AD1107" s="50"/>
      <c r="AE1107" s="50"/>
    </row>
    <row r="1108" customFormat="false" ht="16.55" hidden="false" customHeight="true" outlineLevel="0" collapsed="false">
      <c r="A1108" s="76" t="s">
        <v>213</v>
      </c>
      <c r="B1108" s="79" t="n">
        <f aca="false">COUNTIF(individuals!$AB:$AB,$A1108)+COUNTIF(individuals!$AM:$AM,$A1108)</f>
        <v>40</v>
      </c>
      <c r="C1108" s="50"/>
      <c r="D1108" s="50"/>
      <c r="E1108" s="50"/>
      <c r="H1108" s="50"/>
      <c r="I1108" s="50"/>
      <c r="J1108" s="50"/>
      <c r="K1108" s="50"/>
      <c r="L1108" s="50"/>
      <c r="M1108" s="50"/>
      <c r="N1108" s="50"/>
      <c r="O1108" s="50"/>
      <c r="P1108" s="50"/>
      <c r="Q1108" s="50"/>
      <c r="R1108" s="50"/>
      <c r="S1108" s="50"/>
      <c r="T1108" s="50"/>
      <c r="U1108" s="50"/>
      <c r="V1108" s="50"/>
      <c r="W1108" s="50"/>
      <c r="X1108" s="50"/>
      <c r="Y1108" s="50"/>
      <c r="Z1108" s="50"/>
      <c r="AA1108" s="50"/>
      <c r="AB1108" s="50"/>
      <c r="AC1108" s="50"/>
      <c r="AD1108" s="50"/>
      <c r="AE1108" s="50"/>
    </row>
    <row r="1109" customFormat="false" ht="16.55" hidden="false" customHeight="true" outlineLevel="0" collapsed="false">
      <c r="A1109" s="76" t="s">
        <v>362</v>
      </c>
      <c r="B1109" s="79" t="n">
        <f aca="false">COUNTIF(individuals!$AB:$AB,$A1109)+COUNTIF(individuals!$AM:$AM,$A1109)</f>
        <v>6</v>
      </c>
      <c r="C1109" s="50"/>
      <c r="D1109" s="50"/>
      <c r="E1109" s="50"/>
      <c r="F1109" s="50"/>
      <c r="G1109" s="50"/>
      <c r="H1109" s="50"/>
      <c r="I1109" s="50"/>
      <c r="J1109" s="50"/>
      <c r="K1109" s="50"/>
      <c r="L1109" s="50"/>
      <c r="M1109" s="50"/>
      <c r="N1109" s="50"/>
      <c r="O1109" s="50"/>
      <c r="P1109" s="50"/>
      <c r="Q1109" s="50"/>
      <c r="R1109" s="50"/>
      <c r="S1109" s="50"/>
      <c r="T1109" s="50"/>
      <c r="U1109" s="50"/>
      <c r="V1109" s="50"/>
      <c r="W1109" s="50"/>
      <c r="X1109" s="50"/>
      <c r="Y1109" s="50"/>
      <c r="Z1109" s="50"/>
      <c r="AA1109" s="50"/>
      <c r="AB1109" s="50"/>
      <c r="AC1109" s="50"/>
      <c r="AD1109" s="50"/>
      <c r="AE1109" s="50"/>
    </row>
    <row r="1110" customFormat="false" ht="16.55" hidden="false" customHeight="true" outlineLevel="0" collapsed="false">
      <c r="A1110" s="76" t="s">
        <v>868</v>
      </c>
      <c r="B1110" s="79" t="n">
        <f aca="false">COUNTIF(individuals!$AB:$AB,$A1110)+COUNTIF(individuals!$AM:$AM,$A1110)</f>
        <v>4</v>
      </c>
      <c r="C1110" s="50"/>
      <c r="D1110" s="50"/>
      <c r="E1110" s="50"/>
      <c r="F1110" s="50"/>
      <c r="G1110" s="50"/>
      <c r="H1110" s="50"/>
      <c r="I1110" s="50"/>
      <c r="J1110" s="50"/>
      <c r="K1110" s="50"/>
      <c r="L1110" s="50"/>
      <c r="M1110" s="50"/>
      <c r="N1110" s="50"/>
      <c r="O1110" s="50"/>
      <c r="P1110" s="50"/>
      <c r="Q1110" s="50"/>
      <c r="R1110" s="50"/>
      <c r="S1110" s="50"/>
      <c r="T1110" s="50"/>
      <c r="U1110" s="50"/>
      <c r="V1110" s="50"/>
      <c r="W1110" s="50"/>
      <c r="X1110" s="50"/>
      <c r="Y1110" s="50"/>
      <c r="Z1110" s="50"/>
      <c r="AA1110" s="50"/>
      <c r="AB1110" s="50"/>
      <c r="AC1110" s="50"/>
      <c r="AD1110" s="50"/>
      <c r="AE1110" s="50"/>
    </row>
    <row r="1111" customFormat="false" ht="16.55" hidden="false" customHeight="true" outlineLevel="0" collapsed="false">
      <c r="A1111" s="76" t="s">
        <v>162</v>
      </c>
      <c r="B1111" s="79" t="n">
        <f aca="false">COUNTIF(individuals!$AB:$AB,$A1111)+COUNTIF(individuals!$AM:$AM,$A1111)</f>
        <v>123</v>
      </c>
      <c r="C1111" s="50"/>
      <c r="D1111" s="50"/>
      <c r="E1111" s="50"/>
      <c r="F1111" s="50"/>
      <c r="G1111" s="50"/>
      <c r="H1111" s="50"/>
      <c r="I1111" s="50"/>
      <c r="J1111" s="50"/>
      <c r="K1111" s="50"/>
      <c r="L1111" s="50"/>
      <c r="M1111" s="50"/>
      <c r="N1111" s="50"/>
      <c r="O1111" s="50"/>
      <c r="P1111" s="50"/>
      <c r="Q1111" s="50"/>
      <c r="R1111" s="50"/>
      <c r="S1111" s="50"/>
      <c r="T1111" s="50"/>
      <c r="U1111" s="50"/>
      <c r="V1111" s="50"/>
      <c r="W1111" s="50"/>
      <c r="X1111" s="50"/>
      <c r="Y1111" s="50"/>
      <c r="Z1111" s="50"/>
      <c r="AA1111" s="50"/>
      <c r="AB1111" s="50"/>
      <c r="AC1111" s="50"/>
      <c r="AD1111" s="50"/>
      <c r="AE1111" s="50"/>
    </row>
    <row r="1112" customFormat="false" ht="16.55" hidden="false" customHeight="true" outlineLevel="0" collapsed="false">
      <c r="A1112" s="76" t="s">
        <v>72</v>
      </c>
      <c r="B1112" s="79" t="n">
        <f aca="false">COUNTIF(individuals!$AB:$AB,$A1112)+COUNTIF(individuals!$AM:$AM,$A1112)</f>
        <v>6</v>
      </c>
      <c r="C1112" s="50"/>
      <c r="D1112" s="50"/>
      <c r="E1112" s="50"/>
      <c r="F1112" s="50"/>
      <c r="G1112" s="50"/>
      <c r="H1112" s="50"/>
      <c r="I1112" s="50"/>
      <c r="J1112" s="50"/>
      <c r="K1112" s="50"/>
      <c r="L1112" s="50"/>
      <c r="M1112" s="50"/>
      <c r="N1112" s="50"/>
      <c r="O1112" s="50"/>
      <c r="P1112" s="50"/>
      <c r="Q1112" s="50"/>
      <c r="R1112" s="50"/>
      <c r="S1112" s="50"/>
      <c r="T1112" s="50"/>
      <c r="U1112" s="50"/>
      <c r="V1112" s="50"/>
      <c r="W1112" s="50"/>
      <c r="X1112" s="50"/>
      <c r="Y1112" s="50"/>
      <c r="Z1112" s="50"/>
      <c r="AA1112" s="50"/>
      <c r="AB1112" s="50"/>
      <c r="AC1112" s="50"/>
      <c r="AD1112" s="50"/>
      <c r="AE1112" s="50"/>
    </row>
    <row r="1113" customFormat="false" ht="16.55" hidden="false" customHeight="true" outlineLevel="0" collapsed="false">
      <c r="A1113" s="52" t="s">
        <v>2995</v>
      </c>
      <c r="B1113" s="58" t="n">
        <f aca="false">SUM(B1102:B1112)</f>
        <v>371</v>
      </c>
      <c r="C1113" s="50"/>
      <c r="D1113" s="50"/>
      <c r="E1113" s="50"/>
      <c r="F1113" s="50"/>
      <c r="G1113" s="50"/>
      <c r="H1113" s="50"/>
      <c r="I1113" s="50"/>
      <c r="J1113" s="50"/>
      <c r="K1113" s="50"/>
      <c r="L1113" s="50"/>
      <c r="M1113" s="50"/>
      <c r="N1113" s="50"/>
      <c r="O1113" s="50"/>
      <c r="P1113" s="50"/>
      <c r="Q1113" s="50"/>
      <c r="R1113" s="50"/>
      <c r="S1113" s="50"/>
      <c r="T1113" s="50"/>
      <c r="U1113" s="50"/>
      <c r="V1113" s="50"/>
      <c r="W1113" s="50"/>
      <c r="X1113" s="50"/>
      <c r="Y1113" s="50"/>
      <c r="Z1113" s="50"/>
      <c r="AA1113" s="50"/>
      <c r="AB1113" s="50"/>
      <c r="AC1113" s="50"/>
      <c r="AD1113" s="50"/>
      <c r="AE1113" s="50"/>
    </row>
    <row r="1114" customFormat="false" ht="16.55" hidden="false" customHeight="true" outlineLevel="0" collapsed="false">
      <c r="A1114" s="50"/>
      <c r="B1114" s="50"/>
      <c r="C1114" s="50"/>
      <c r="D1114" s="50"/>
      <c r="E1114" s="50"/>
      <c r="F1114" s="50"/>
      <c r="G1114" s="50"/>
      <c r="H1114" s="50"/>
      <c r="I1114" s="50"/>
      <c r="J1114" s="50"/>
      <c r="K1114" s="50"/>
      <c r="L1114" s="50"/>
      <c r="M1114" s="50"/>
      <c r="N1114" s="50"/>
      <c r="O1114" s="50"/>
      <c r="P1114" s="50"/>
      <c r="Q1114" s="50"/>
      <c r="R1114" s="50"/>
      <c r="S1114" s="50"/>
      <c r="T1114" s="50"/>
      <c r="U1114" s="50"/>
      <c r="V1114" s="50"/>
      <c r="W1114" s="50"/>
      <c r="X1114" s="50"/>
      <c r="Y1114" s="50"/>
      <c r="Z1114" s="50"/>
      <c r="AA1114" s="50"/>
      <c r="AB1114" s="50"/>
      <c r="AC1114" s="50"/>
      <c r="AD1114" s="50"/>
      <c r="AE1114" s="50"/>
    </row>
    <row r="1115" customFormat="false" ht="16.55" hidden="false" customHeight="true" outlineLevel="0" collapsed="false">
      <c r="A1115" s="50"/>
      <c r="B1115" s="50"/>
      <c r="C1115" s="50"/>
      <c r="D1115" s="50"/>
      <c r="E1115" s="50"/>
      <c r="F1115" s="50"/>
      <c r="G1115" s="50"/>
      <c r="H1115" s="50"/>
      <c r="I1115" s="50"/>
      <c r="J1115" s="50"/>
      <c r="K1115" s="50"/>
      <c r="L1115" s="50"/>
      <c r="M1115" s="50"/>
      <c r="N1115" s="50"/>
      <c r="O1115" s="50"/>
      <c r="P1115" s="50"/>
      <c r="Q1115" s="50"/>
      <c r="R1115" s="50"/>
      <c r="S1115" s="50"/>
      <c r="T1115" s="50"/>
      <c r="U1115" s="50"/>
      <c r="V1115" s="50"/>
      <c r="W1115" s="50"/>
      <c r="X1115" s="50"/>
      <c r="Y1115" s="50"/>
      <c r="Z1115" s="50"/>
      <c r="AA1115" s="50"/>
      <c r="AB1115" s="50"/>
      <c r="AC1115" s="50"/>
      <c r="AD1115" s="50"/>
      <c r="AE1115" s="50"/>
    </row>
    <row r="1116" customFormat="false" ht="33.55" hidden="false" customHeight="true" outlineLevel="0" collapsed="false">
      <c r="A1116" s="59" t="s">
        <v>2993</v>
      </c>
      <c r="B1116" s="59"/>
      <c r="C1116" s="50"/>
      <c r="D1116" s="50"/>
      <c r="E1116" s="50"/>
      <c r="F1116" s="50"/>
      <c r="G1116" s="50"/>
      <c r="H1116" s="50"/>
      <c r="I1116" s="50"/>
      <c r="J1116" s="50"/>
      <c r="K1116" s="50"/>
      <c r="L1116" s="50"/>
      <c r="M1116" s="50"/>
      <c r="N1116" s="50"/>
      <c r="O1116" s="50"/>
      <c r="P1116" s="50"/>
      <c r="Q1116" s="50"/>
      <c r="R1116" s="50"/>
      <c r="S1116" s="50"/>
      <c r="T1116" s="50"/>
      <c r="U1116" s="50"/>
      <c r="V1116" s="50"/>
      <c r="W1116" s="50"/>
      <c r="X1116" s="50"/>
      <c r="Y1116" s="50"/>
      <c r="Z1116" s="50"/>
      <c r="AA1116" s="50"/>
      <c r="AB1116" s="50"/>
      <c r="AC1116" s="50"/>
      <c r="AD1116" s="50"/>
      <c r="AE1116" s="50"/>
    </row>
    <row r="1117" customFormat="false" ht="41.75" hidden="false" customHeight="true" outlineLevel="0" collapsed="false">
      <c r="A1117" s="60" t="s">
        <v>3077</v>
      </c>
      <c r="B1117" s="60"/>
      <c r="C1117" s="50"/>
      <c r="D1117" s="50"/>
      <c r="E1117" s="50"/>
      <c r="F1117" s="50"/>
      <c r="G1117" s="50"/>
      <c r="H1117" s="50"/>
      <c r="I1117" s="50"/>
      <c r="J1117" s="50"/>
      <c r="K1117" s="50"/>
      <c r="L1117" s="50"/>
      <c r="M1117" s="50"/>
      <c r="N1117" s="50"/>
      <c r="O1117" s="50"/>
      <c r="P1117" s="50"/>
      <c r="Q1117" s="50"/>
      <c r="R1117" s="50"/>
      <c r="S1117" s="50"/>
      <c r="T1117" s="50"/>
      <c r="U1117" s="50"/>
      <c r="V1117" s="50"/>
      <c r="W1117" s="50"/>
      <c r="X1117" s="50"/>
      <c r="Y1117" s="50"/>
      <c r="Z1117" s="50"/>
      <c r="AA1117" s="50"/>
      <c r="AB1117" s="50"/>
      <c r="AC1117" s="50"/>
      <c r="AD1117" s="50"/>
      <c r="AE1117" s="50"/>
    </row>
    <row r="1118" customFormat="false" ht="16.55" hidden="false" customHeight="true" outlineLevel="0" collapsed="false">
      <c r="A1118" s="62" t="s">
        <v>159</v>
      </c>
      <c r="B1118" s="63" t="n">
        <f aca="false">COUNTIF(individuals!$U:$U,$A1118)+COUNTIF(individuals!$AF:$AF,$A1118)</f>
        <v>70</v>
      </c>
      <c r="C1118" s="50"/>
      <c r="D1118" s="50"/>
      <c r="E1118" s="50"/>
      <c r="F1118" s="50"/>
      <c r="G1118" s="50"/>
      <c r="H1118" s="50"/>
      <c r="I1118" s="50"/>
      <c r="J1118" s="50"/>
      <c r="K1118" s="50"/>
      <c r="L1118" s="50"/>
      <c r="M1118" s="50"/>
      <c r="N1118" s="50"/>
      <c r="O1118" s="50"/>
      <c r="P1118" s="50"/>
      <c r="Q1118" s="50"/>
      <c r="R1118" s="50"/>
      <c r="S1118" s="50"/>
      <c r="T1118" s="50"/>
      <c r="U1118" s="50"/>
      <c r="V1118" s="50"/>
      <c r="W1118" s="50"/>
      <c r="X1118" s="50"/>
      <c r="Y1118" s="50"/>
      <c r="Z1118" s="50"/>
      <c r="AA1118" s="50"/>
      <c r="AB1118" s="50"/>
      <c r="AC1118" s="50"/>
      <c r="AD1118" s="50"/>
      <c r="AE1118" s="50"/>
    </row>
    <row r="1119" customFormat="false" ht="16.55" hidden="false" customHeight="true" outlineLevel="0" collapsed="false">
      <c r="A1119" s="62" t="s">
        <v>157</v>
      </c>
      <c r="B1119" s="63" t="n">
        <f aca="false">COUNTIF(individuals!$U:$U,$A1119)+COUNTIF(individuals!$AF:$AF,$A1119)</f>
        <v>42</v>
      </c>
      <c r="C1119" s="50"/>
      <c r="D1119" s="50"/>
      <c r="E1119" s="50"/>
      <c r="F1119" s="50"/>
      <c r="G1119" s="50"/>
      <c r="H1119" s="50"/>
      <c r="I1119" s="50"/>
      <c r="J1119" s="50"/>
      <c r="K1119" s="50"/>
      <c r="L1119" s="50"/>
      <c r="M1119" s="50"/>
      <c r="N1119" s="50"/>
      <c r="O1119" s="50"/>
      <c r="P1119" s="50"/>
      <c r="Q1119" s="50"/>
      <c r="R1119" s="50"/>
      <c r="S1119" s="50"/>
      <c r="T1119" s="50"/>
      <c r="U1119" s="50"/>
      <c r="V1119" s="50"/>
      <c r="W1119" s="50"/>
      <c r="X1119" s="50"/>
      <c r="Y1119" s="50"/>
      <c r="Z1119" s="50"/>
      <c r="AA1119" s="50"/>
      <c r="AB1119" s="50"/>
      <c r="AC1119" s="50"/>
      <c r="AD1119" s="50"/>
      <c r="AE1119" s="50"/>
    </row>
    <row r="1120" customFormat="false" ht="16.55" hidden="false" customHeight="true" outlineLevel="0" collapsed="false">
      <c r="A1120" s="62" t="s">
        <v>99</v>
      </c>
      <c r="B1120" s="63" t="n">
        <f aca="false">COUNTIF(individuals!$U:$U,$A1120)+COUNTIF(individuals!$AF:$AF,$A1120)</f>
        <v>213</v>
      </c>
      <c r="C1120" s="50"/>
      <c r="D1120" s="50"/>
      <c r="E1120" s="50"/>
      <c r="F1120" s="50"/>
      <c r="G1120" s="50"/>
      <c r="H1120" s="50"/>
      <c r="I1120" s="50"/>
      <c r="J1120" s="50"/>
      <c r="K1120" s="50"/>
      <c r="L1120" s="50"/>
      <c r="M1120" s="50"/>
      <c r="N1120" s="50"/>
      <c r="O1120" s="50"/>
      <c r="P1120" s="50"/>
      <c r="Q1120" s="50"/>
      <c r="R1120" s="50"/>
      <c r="S1120" s="50"/>
      <c r="T1120" s="50"/>
      <c r="U1120" s="50"/>
      <c r="V1120" s="50"/>
      <c r="W1120" s="50"/>
      <c r="X1120" s="50"/>
      <c r="Y1120" s="50"/>
      <c r="Z1120" s="50"/>
      <c r="AA1120" s="50"/>
      <c r="AB1120" s="50"/>
      <c r="AC1120" s="50"/>
      <c r="AD1120" s="50"/>
      <c r="AE1120" s="50"/>
    </row>
    <row r="1121" customFormat="false" ht="16.55" hidden="false" customHeight="true" outlineLevel="0" collapsed="false">
      <c r="A1121" s="62" t="s">
        <v>630</v>
      </c>
      <c r="B1121" s="63" t="n">
        <f aca="false">COUNTIF(individuals!$U:$U,$A1121)+COUNTIF(individuals!$AF:$AF,$A1121)</f>
        <v>3</v>
      </c>
      <c r="C1121" s="50"/>
      <c r="D1121" s="50"/>
      <c r="E1121" s="50"/>
      <c r="F1121" s="50"/>
      <c r="G1121" s="50"/>
      <c r="H1121" s="50"/>
      <c r="I1121" s="50"/>
      <c r="J1121" s="50"/>
      <c r="K1121" s="50"/>
      <c r="L1121" s="50"/>
      <c r="M1121" s="50"/>
      <c r="N1121" s="50"/>
      <c r="O1121" s="50"/>
      <c r="P1121" s="50"/>
      <c r="Q1121" s="50"/>
      <c r="R1121" s="50"/>
      <c r="S1121" s="50"/>
      <c r="T1121" s="50"/>
      <c r="U1121" s="50"/>
      <c r="V1121" s="50"/>
      <c r="W1121" s="50"/>
      <c r="X1121" s="50"/>
      <c r="Y1121" s="50"/>
      <c r="Z1121" s="50"/>
      <c r="AA1121" s="50"/>
      <c r="AB1121" s="50"/>
      <c r="AC1121" s="50"/>
      <c r="AD1121" s="50"/>
      <c r="AE1121" s="50"/>
    </row>
    <row r="1122" customFormat="false" ht="16.55" hidden="false" customHeight="true" outlineLevel="0" collapsed="false">
      <c r="A1122" s="62" t="s">
        <v>72</v>
      </c>
      <c r="B1122" s="63" t="n">
        <f aca="false">COUNTIF(individuals!$U:$U,$A1122)+COUNTIF(individuals!$AF:$AF,$A1122)</f>
        <v>43</v>
      </c>
      <c r="C1122" s="50"/>
      <c r="D1122" s="50"/>
      <c r="E1122" s="50"/>
      <c r="F1122" s="50"/>
      <c r="G1122" s="50"/>
      <c r="H1122" s="50"/>
      <c r="I1122" s="50"/>
      <c r="J1122" s="50"/>
      <c r="K1122" s="50"/>
      <c r="L1122" s="50"/>
      <c r="M1122" s="50"/>
      <c r="N1122" s="50"/>
      <c r="O1122" s="50"/>
      <c r="P1122" s="50"/>
      <c r="Q1122" s="50"/>
      <c r="R1122" s="50"/>
      <c r="S1122" s="50"/>
      <c r="T1122" s="50"/>
      <c r="U1122" s="50"/>
      <c r="V1122" s="50"/>
      <c r="W1122" s="50"/>
      <c r="X1122" s="50"/>
      <c r="Y1122" s="50"/>
      <c r="Z1122" s="50"/>
      <c r="AA1122" s="50"/>
      <c r="AB1122" s="50"/>
      <c r="AC1122" s="50"/>
      <c r="AD1122" s="50"/>
      <c r="AE1122" s="50"/>
    </row>
    <row r="1123" customFormat="false" ht="16.55" hidden="false" customHeight="true" outlineLevel="0" collapsed="false">
      <c r="A1123" s="61" t="s">
        <v>2995</v>
      </c>
      <c r="B1123" s="64" t="n">
        <f aca="false">SUM(B1118:B1122)</f>
        <v>371</v>
      </c>
      <c r="C1123" s="50"/>
      <c r="D1123" s="50"/>
      <c r="E1123" s="50"/>
      <c r="F1123" s="50"/>
      <c r="G1123" s="50"/>
      <c r="H1123" s="50"/>
      <c r="I1123" s="50"/>
      <c r="J1123" s="50"/>
      <c r="K1123" s="50"/>
      <c r="L1123" s="50"/>
      <c r="M1123" s="50"/>
      <c r="N1123" s="50"/>
      <c r="O1123" s="50"/>
      <c r="P1123" s="50"/>
      <c r="Q1123" s="50"/>
      <c r="R1123" s="50"/>
      <c r="S1123" s="50"/>
      <c r="T1123" s="50"/>
      <c r="U1123" s="50"/>
      <c r="V1123" s="50"/>
      <c r="W1123" s="50"/>
      <c r="X1123" s="50"/>
      <c r="Y1123" s="50"/>
      <c r="Z1123" s="50"/>
      <c r="AA1123" s="50"/>
      <c r="AB1123" s="50"/>
      <c r="AC1123" s="50"/>
      <c r="AD1123" s="50"/>
      <c r="AE1123" s="50"/>
    </row>
    <row r="1124" customFormat="false" ht="16.55" hidden="false" customHeight="true" outlineLevel="0" collapsed="false">
      <c r="A1124" s="50"/>
      <c r="B1124" s="50"/>
      <c r="C1124" s="50"/>
      <c r="D1124" s="50"/>
      <c r="E1124" s="50"/>
      <c r="F1124" s="50"/>
      <c r="G1124" s="50"/>
      <c r="H1124" s="50"/>
      <c r="I1124" s="50"/>
      <c r="J1124" s="50"/>
      <c r="K1124" s="50"/>
      <c r="L1124" s="50"/>
      <c r="M1124" s="50"/>
      <c r="N1124" s="50"/>
      <c r="O1124" s="50"/>
      <c r="P1124" s="50"/>
      <c r="Q1124" s="50"/>
      <c r="R1124" s="50"/>
      <c r="S1124" s="50"/>
      <c r="T1124" s="50"/>
      <c r="U1124" s="50"/>
      <c r="V1124" s="50"/>
      <c r="W1124" s="50"/>
      <c r="X1124" s="50"/>
      <c r="Y1124" s="50"/>
      <c r="Z1124" s="50"/>
      <c r="AA1124" s="50"/>
      <c r="AB1124" s="50"/>
      <c r="AC1124" s="50"/>
      <c r="AD1124" s="50"/>
      <c r="AE1124" s="50"/>
    </row>
    <row r="1125" customFormat="false" ht="16.55" hidden="false" customHeight="true" outlineLevel="0" collapsed="false">
      <c r="A1125" s="50"/>
      <c r="B1125" s="50"/>
      <c r="C1125" s="50"/>
      <c r="D1125" s="50"/>
      <c r="E1125" s="50"/>
      <c r="F1125" s="50"/>
      <c r="G1125" s="50"/>
      <c r="H1125" s="50"/>
      <c r="I1125" s="50"/>
      <c r="J1125" s="50"/>
      <c r="K1125" s="50"/>
      <c r="L1125" s="50"/>
      <c r="M1125" s="50"/>
      <c r="N1125" s="50"/>
      <c r="O1125" s="50"/>
      <c r="P1125" s="50"/>
      <c r="Q1125" s="50"/>
      <c r="R1125" s="50"/>
      <c r="S1125" s="50"/>
      <c r="T1125" s="50"/>
      <c r="U1125" s="50"/>
      <c r="V1125" s="50"/>
      <c r="W1125" s="50"/>
      <c r="X1125" s="50"/>
      <c r="Y1125" s="50"/>
      <c r="Z1125" s="50"/>
      <c r="AA1125" s="50"/>
      <c r="AB1125" s="50"/>
      <c r="AC1125" s="50"/>
      <c r="AD1125" s="50"/>
      <c r="AE1125" s="50"/>
    </row>
    <row r="1126" customFormat="false" ht="30.55" hidden="false" customHeight="true" outlineLevel="0" collapsed="false">
      <c r="A1126" s="59" t="s">
        <v>2993</v>
      </c>
      <c r="B1126" s="59"/>
      <c r="C1126" s="50"/>
      <c r="D1126" s="50"/>
      <c r="E1126" s="50"/>
      <c r="F1126" s="50"/>
      <c r="G1126" s="50"/>
      <c r="H1126" s="50"/>
      <c r="I1126" s="50"/>
      <c r="J1126" s="50"/>
      <c r="K1126" s="50"/>
      <c r="L1126" s="50"/>
      <c r="M1126" s="50"/>
      <c r="N1126" s="50"/>
      <c r="O1126" s="50"/>
      <c r="P1126" s="50"/>
      <c r="Q1126" s="50"/>
      <c r="R1126" s="50"/>
      <c r="S1126" s="50"/>
      <c r="T1126" s="50"/>
      <c r="U1126" s="50"/>
      <c r="V1126" s="50"/>
      <c r="W1126" s="50"/>
      <c r="X1126" s="50"/>
      <c r="Y1126" s="50"/>
      <c r="Z1126" s="50"/>
      <c r="AA1126" s="50"/>
      <c r="AB1126" s="50"/>
      <c r="AC1126" s="50"/>
      <c r="AD1126" s="50"/>
      <c r="AE1126" s="50"/>
    </row>
    <row r="1127" customFormat="false" ht="16.55" hidden="false" customHeight="true" outlineLevel="0" collapsed="false">
      <c r="A1127" s="60" t="s">
        <v>3078</v>
      </c>
      <c r="B1127" s="60"/>
      <c r="E1127" s="50"/>
      <c r="H1127" s="50"/>
      <c r="K1127" s="50"/>
      <c r="L1127" s="50"/>
      <c r="M1127" s="50"/>
      <c r="N1127" s="50"/>
      <c r="O1127" s="50"/>
      <c r="P1127" s="50"/>
      <c r="Q1127" s="50"/>
      <c r="R1127" s="50"/>
      <c r="S1127" s="50"/>
      <c r="T1127" s="50"/>
      <c r="U1127" s="50"/>
      <c r="V1127" s="50"/>
      <c r="W1127" s="50"/>
      <c r="X1127" s="50"/>
      <c r="Y1127" s="50"/>
      <c r="Z1127" s="50"/>
      <c r="AA1127" s="50"/>
      <c r="AB1127" s="50"/>
      <c r="AC1127" s="50"/>
      <c r="AD1127" s="50"/>
      <c r="AE1127" s="50"/>
    </row>
    <row r="1128" customFormat="false" ht="16.55" hidden="false" customHeight="true" outlineLevel="0" collapsed="false">
      <c r="A1128" s="62" t="s">
        <v>218</v>
      </c>
      <c r="B1128" s="63" t="n">
        <f aca="false">COUNTIF(individuals!$J:$J,$A1128)</f>
        <v>14</v>
      </c>
      <c r="E1128" s="50"/>
      <c r="H1128" s="50"/>
      <c r="K1128" s="50"/>
      <c r="L1128" s="50"/>
      <c r="M1128" s="50"/>
      <c r="N1128" s="50"/>
      <c r="O1128" s="50"/>
      <c r="P1128" s="50"/>
      <c r="Q1128" s="50"/>
      <c r="R1128" s="50"/>
      <c r="S1128" s="50"/>
      <c r="T1128" s="50"/>
      <c r="U1128" s="50"/>
      <c r="V1128" s="50"/>
      <c r="W1128" s="50"/>
      <c r="X1128" s="50"/>
      <c r="Y1128" s="50"/>
      <c r="Z1128" s="50"/>
      <c r="AA1128" s="50"/>
      <c r="AB1128" s="50"/>
      <c r="AC1128" s="50"/>
      <c r="AD1128" s="50"/>
      <c r="AE1128" s="50"/>
    </row>
    <row r="1129" customFormat="false" ht="16.55" hidden="false" customHeight="true" outlineLevel="0" collapsed="false">
      <c r="A1129" s="62" t="s">
        <v>95</v>
      </c>
      <c r="B1129" s="63" t="n">
        <f aca="false">COUNTIF(individuals!$J:$J,$A1129)</f>
        <v>269</v>
      </c>
      <c r="E1129" s="50"/>
      <c r="H1129" s="50"/>
      <c r="K1129" s="50"/>
      <c r="L1129" s="50"/>
      <c r="M1129" s="50"/>
      <c r="N1129" s="50"/>
      <c r="O1129" s="50"/>
      <c r="P1129" s="50"/>
      <c r="Q1129" s="50"/>
      <c r="R1129" s="50"/>
      <c r="S1129" s="50"/>
      <c r="T1129" s="50"/>
      <c r="U1129" s="50"/>
      <c r="V1129" s="50"/>
      <c r="W1129" s="50"/>
      <c r="X1129" s="50"/>
      <c r="Y1129" s="50"/>
      <c r="Z1129" s="50"/>
      <c r="AA1129" s="50"/>
      <c r="AB1129" s="50"/>
      <c r="AC1129" s="50"/>
      <c r="AD1129" s="50"/>
      <c r="AE1129" s="50"/>
    </row>
    <row r="1130" customFormat="false" ht="16.55" hidden="false" customHeight="true" outlineLevel="0" collapsed="false">
      <c r="A1130" s="62" t="s">
        <v>65</v>
      </c>
      <c r="B1130" s="63" t="n">
        <f aca="false">COUNTIF(individuals!$J:$J,$A1130)</f>
        <v>43</v>
      </c>
      <c r="E1130" s="50"/>
      <c r="H1130" s="50"/>
      <c r="K1130" s="50"/>
      <c r="L1130" s="50"/>
      <c r="M1130" s="50"/>
      <c r="N1130" s="50"/>
      <c r="O1130" s="50"/>
      <c r="P1130" s="50"/>
      <c r="Q1130" s="50"/>
      <c r="R1130" s="50"/>
      <c r="S1130" s="50"/>
      <c r="T1130" s="50"/>
      <c r="U1130" s="50"/>
      <c r="V1130" s="50"/>
      <c r="W1130" s="50"/>
      <c r="X1130" s="50"/>
      <c r="Y1130" s="50"/>
      <c r="Z1130" s="50"/>
      <c r="AA1130" s="50"/>
      <c r="AB1130" s="50"/>
      <c r="AC1130" s="50"/>
      <c r="AD1130" s="50"/>
      <c r="AE1130" s="50"/>
    </row>
    <row r="1131" customFormat="false" ht="16.55" hidden="false" customHeight="true" outlineLevel="0" collapsed="false">
      <c r="A1131" s="62" t="s">
        <v>2092</v>
      </c>
      <c r="B1131" s="63" t="n">
        <f aca="false">COUNTIF(individuals!$J:$J,$A1131)</f>
        <v>6</v>
      </c>
      <c r="E1131" s="50"/>
      <c r="H1131" s="50"/>
      <c r="K1131" s="50"/>
      <c r="L1131" s="50"/>
      <c r="M1131" s="50"/>
      <c r="N1131" s="50"/>
      <c r="O1131" s="50"/>
      <c r="P1131" s="50"/>
      <c r="Q1131" s="50"/>
      <c r="R1131" s="50"/>
      <c r="S1131" s="50"/>
      <c r="T1131" s="50"/>
      <c r="U1131" s="50"/>
      <c r="V1131" s="50"/>
      <c r="W1131" s="50"/>
      <c r="X1131" s="50"/>
      <c r="Y1131" s="50"/>
      <c r="Z1131" s="50"/>
      <c r="AA1131" s="50"/>
      <c r="AB1131" s="50"/>
      <c r="AC1131" s="50"/>
      <c r="AD1131" s="50"/>
      <c r="AE1131" s="50"/>
    </row>
    <row r="1132" customFormat="false" ht="16.55" hidden="false" customHeight="true" outlineLevel="0" collapsed="false">
      <c r="A1132" s="62" t="s">
        <v>170</v>
      </c>
      <c r="B1132" s="63" t="n">
        <f aca="false">COUNTIF(individuals!$J:$J,$A1132)</f>
        <v>26</v>
      </c>
      <c r="E1132" s="50"/>
      <c r="H1132" s="50"/>
      <c r="K1132" s="50"/>
      <c r="L1132" s="50"/>
      <c r="M1132" s="50"/>
      <c r="N1132" s="50"/>
      <c r="O1132" s="50"/>
      <c r="P1132" s="50"/>
      <c r="Q1132" s="50"/>
      <c r="R1132" s="50"/>
      <c r="S1132" s="50"/>
      <c r="T1132" s="50"/>
      <c r="U1132" s="50"/>
      <c r="V1132" s="50"/>
      <c r="W1132" s="50"/>
      <c r="X1132" s="50"/>
      <c r="Y1132" s="50"/>
      <c r="Z1132" s="50"/>
      <c r="AA1132" s="50"/>
      <c r="AB1132" s="50"/>
      <c r="AC1132" s="50"/>
      <c r="AD1132" s="50"/>
      <c r="AE1132" s="50"/>
    </row>
    <row r="1133" customFormat="false" ht="16.55" hidden="false" customHeight="true" outlineLevel="0" collapsed="false">
      <c r="A1133" s="62" t="s">
        <v>282</v>
      </c>
      <c r="B1133" s="63" t="n">
        <f aca="false">COUNTIF(individuals!$J:$J,$A1133)</f>
        <v>13</v>
      </c>
      <c r="E1133" s="50"/>
      <c r="H1133" s="50"/>
      <c r="K1133" s="50"/>
      <c r="L1133" s="50"/>
      <c r="M1133" s="50"/>
      <c r="N1133" s="50"/>
      <c r="O1133" s="50"/>
      <c r="P1133" s="50"/>
      <c r="Q1133" s="50"/>
      <c r="R1133" s="50"/>
      <c r="S1133" s="50"/>
      <c r="T1133" s="50"/>
      <c r="U1133" s="50"/>
      <c r="V1133" s="50"/>
      <c r="W1133" s="50"/>
      <c r="X1133" s="50"/>
      <c r="Y1133" s="50"/>
      <c r="Z1133" s="50"/>
      <c r="AA1133" s="50"/>
      <c r="AB1133" s="50"/>
      <c r="AC1133" s="50"/>
      <c r="AD1133" s="50"/>
      <c r="AE1133" s="50"/>
    </row>
    <row r="1134" customFormat="false" ht="16.55" hidden="false" customHeight="true" outlineLevel="0" collapsed="false">
      <c r="A1134" s="61" t="s">
        <v>2995</v>
      </c>
      <c r="B1134" s="64" t="n">
        <f aca="false">SUM(B1128:B1133)</f>
        <v>371</v>
      </c>
      <c r="E1134" s="50"/>
      <c r="F1134" s="50"/>
      <c r="G1134" s="50"/>
      <c r="H1134" s="50"/>
      <c r="I1134" s="50"/>
      <c r="J1134" s="50"/>
      <c r="K1134" s="50"/>
      <c r="L1134" s="50"/>
      <c r="M1134" s="50"/>
      <c r="N1134" s="50"/>
      <c r="O1134" s="50"/>
      <c r="P1134" s="50"/>
      <c r="Q1134" s="50"/>
      <c r="R1134" s="50"/>
      <c r="S1134" s="50"/>
      <c r="T1134" s="50"/>
      <c r="U1134" s="50"/>
      <c r="V1134" s="50"/>
      <c r="W1134" s="50"/>
      <c r="X1134" s="50"/>
      <c r="Y1134" s="50"/>
      <c r="Z1134" s="50"/>
      <c r="AA1134" s="50"/>
      <c r="AB1134" s="50"/>
      <c r="AC1134" s="50"/>
      <c r="AD1134" s="50"/>
      <c r="AE1134" s="50"/>
    </row>
    <row r="1135" customFormat="false" ht="16.55" hidden="false" customHeight="true" outlineLevel="0" collapsed="false">
      <c r="A1135" s="50"/>
      <c r="B1135" s="50"/>
      <c r="C1135" s="50"/>
      <c r="D1135" s="50"/>
      <c r="E1135" s="50"/>
      <c r="F1135" s="50"/>
      <c r="G1135" s="50"/>
      <c r="H1135" s="50"/>
      <c r="I1135" s="50"/>
      <c r="J1135" s="50"/>
      <c r="K1135" s="50"/>
      <c r="L1135" s="50"/>
      <c r="M1135" s="50"/>
      <c r="N1135" s="50"/>
      <c r="O1135" s="50"/>
      <c r="P1135" s="50"/>
      <c r="Q1135" s="50"/>
      <c r="R1135" s="50"/>
      <c r="S1135" s="50"/>
      <c r="T1135" s="50"/>
      <c r="U1135" s="50"/>
      <c r="V1135" s="50"/>
      <c r="W1135" s="50"/>
      <c r="X1135" s="50"/>
      <c r="Y1135" s="50"/>
      <c r="Z1135" s="50"/>
      <c r="AA1135" s="50"/>
      <c r="AB1135" s="50"/>
      <c r="AC1135" s="50"/>
      <c r="AD1135" s="50"/>
      <c r="AE1135" s="50"/>
    </row>
    <row r="1136" customFormat="false" ht="16.55" hidden="false" customHeight="true" outlineLevel="0" collapsed="false">
      <c r="A1136" s="50"/>
      <c r="B1136" s="50"/>
      <c r="C1136" s="50"/>
      <c r="D1136" s="50"/>
      <c r="E1136" s="50"/>
      <c r="F1136" s="50"/>
      <c r="G1136" s="50"/>
      <c r="H1136" s="50"/>
      <c r="I1136" s="50"/>
      <c r="J1136" s="50"/>
      <c r="K1136" s="50"/>
      <c r="L1136" s="50"/>
      <c r="M1136" s="50"/>
      <c r="N1136" s="50"/>
      <c r="O1136" s="50"/>
      <c r="P1136" s="50"/>
      <c r="Q1136" s="50"/>
      <c r="R1136" s="50"/>
      <c r="S1136" s="50"/>
      <c r="T1136" s="50"/>
      <c r="U1136" s="50"/>
      <c r="V1136" s="50"/>
      <c r="W1136" s="50"/>
      <c r="X1136" s="50"/>
      <c r="Y1136" s="50"/>
      <c r="Z1136" s="50"/>
      <c r="AA1136" s="50"/>
      <c r="AB1136" s="50"/>
      <c r="AC1136" s="50"/>
      <c r="AD1136" s="50"/>
      <c r="AE1136" s="50"/>
    </row>
    <row r="1137" customFormat="false" ht="27.6" hidden="false" customHeight="true" outlineLevel="0" collapsed="false">
      <c r="A1137" s="49" t="s">
        <v>2993</v>
      </c>
      <c r="B1137" s="49"/>
      <c r="C1137" s="50"/>
      <c r="D1137" s="50"/>
      <c r="E1137" s="50"/>
      <c r="F1137" s="50"/>
      <c r="G1137" s="50"/>
      <c r="H1137" s="50"/>
      <c r="I1137" s="50"/>
      <c r="J1137" s="50"/>
      <c r="K1137" s="50"/>
      <c r="L1137" s="50"/>
      <c r="M1137" s="50"/>
      <c r="N1137" s="50"/>
      <c r="O1137" s="50"/>
      <c r="P1137" s="50"/>
      <c r="Q1137" s="50"/>
      <c r="R1137" s="50"/>
      <c r="S1137" s="50"/>
      <c r="T1137" s="50"/>
      <c r="U1137" s="50"/>
      <c r="V1137" s="50"/>
      <c r="W1137" s="50"/>
      <c r="X1137" s="50"/>
      <c r="Y1137" s="50"/>
      <c r="Z1137" s="50"/>
      <c r="AA1137" s="50"/>
      <c r="AB1137" s="50"/>
      <c r="AC1137" s="50"/>
      <c r="AD1137" s="50"/>
      <c r="AE1137" s="50"/>
    </row>
    <row r="1138" customFormat="false" ht="16.55" hidden="false" customHeight="true" outlineLevel="0" collapsed="false">
      <c r="A1138" s="51" t="s">
        <v>3079</v>
      </c>
      <c r="B1138" s="51"/>
      <c r="C1138" s="50"/>
      <c r="D1138" s="50"/>
      <c r="E1138" s="50"/>
      <c r="F1138" s="50"/>
      <c r="G1138" s="50"/>
      <c r="H1138" s="50"/>
      <c r="I1138" s="50"/>
      <c r="J1138" s="50"/>
      <c r="K1138" s="50"/>
      <c r="L1138" s="50"/>
      <c r="M1138" s="50"/>
      <c r="N1138" s="50"/>
      <c r="O1138" s="50"/>
      <c r="P1138" s="50"/>
      <c r="Q1138" s="50"/>
      <c r="R1138" s="50"/>
      <c r="S1138" s="50"/>
      <c r="T1138" s="50"/>
      <c r="U1138" s="50"/>
      <c r="V1138" s="50"/>
      <c r="W1138" s="50"/>
      <c r="X1138" s="50"/>
      <c r="Y1138" s="50"/>
      <c r="Z1138" s="50"/>
      <c r="AA1138" s="50"/>
      <c r="AB1138" s="50"/>
      <c r="AC1138" s="50"/>
      <c r="AD1138" s="50"/>
      <c r="AE1138" s="50"/>
    </row>
    <row r="1139" customFormat="false" ht="16.55" hidden="false" customHeight="true" outlineLevel="0" collapsed="false">
      <c r="A1139" s="76" t="s">
        <v>70</v>
      </c>
      <c r="B1139" s="53" t="n">
        <f aca="false">COUNTIF(individuals!$P:$P,$A1139)</f>
        <v>324</v>
      </c>
      <c r="C1139" s="50"/>
      <c r="D1139" s="50"/>
      <c r="E1139" s="50"/>
      <c r="F1139" s="50"/>
      <c r="G1139" s="50"/>
      <c r="H1139" s="50"/>
      <c r="I1139" s="50"/>
      <c r="J1139" s="50"/>
      <c r="K1139" s="50"/>
      <c r="L1139" s="50"/>
      <c r="M1139" s="50"/>
      <c r="N1139" s="50"/>
      <c r="O1139" s="50"/>
      <c r="P1139" s="50"/>
      <c r="Q1139" s="50"/>
      <c r="R1139" s="50"/>
      <c r="S1139" s="50"/>
      <c r="T1139" s="50"/>
      <c r="U1139" s="50"/>
      <c r="V1139" s="50"/>
      <c r="W1139" s="50"/>
      <c r="X1139" s="50"/>
      <c r="Y1139" s="50"/>
      <c r="Z1139" s="50"/>
      <c r="AA1139" s="50"/>
      <c r="AB1139" s="50"/>
      <c r="AC1139" s="50"/>
      <c r="AD1139" s="50"/>
      <c r="AE1139" s="50"/>
    </row>
    <row r="1140" customFormat="false" ht="16.55" hidden="false" customHeight="true" outlineLevel="0" collapsed="false">
      <c r="A1140" s="76" t="s">
        <v>73</v>
      </c>
      <c r="B1140" s="53" t="n">
        <f aca="false">COUNTIF(individuals!$P:$P,$A1140)</f>
        <v>7</v>
      </c>
      <c r="C1140" s="50"/>
      <c r="D1140" s="50"/>
      <c r="E1140" s="50"/>
      <c r="F1140" s="50"/>
      <c r="G1140" s="50"/>
      <c r="H1140" s="50"/>
      <c r="I1140" s="50"/>
      <c r="J1140" s="50"/>
      <c r="K1140" s="50"/>
      <c r="L1140" s="50"/>
      <c r="M1140" s="50"/>
      <c r="N1140" s="50"/>
      <c r="O1140" s="50"/>
      <c r="P1140" s="50"/>
      <c r="Q1140" s="50"/>
      <c r="R1140" s="50"/>
      <c r="S1140" s="50"/>
      <c r="T1140" s="50"/>
      <c r="U1140" s="50"/>
      <c r="V1140" s="50"/>
      <c r="W1140" s="50"/>
      <c r="X1140" s="50"/>
      <c r="Y1140" s="50"/>
      <c r="Z1140" s="50"/>
      <c r="AA1140" s="50"/>
      <c r="AB1140" s="50"/>
      <c r="AC1140" s="50"/>
      <c r="AD1140" s="50"/>
      <c r="AE1140" s="50"/>
    </row>
    <row r="1141" customFormat="false" ht="16.55" hidden="false" customHeight="true" outlineLevel="0" collapsed="false">
      <c r="A1141" s="76" t="s">
        <v>1199</v>
      </c>
      <c r="B1141" s="53" t="n">
        <f aca="false">COUNTIF(individuals!$P:$P,$A1141)</f>
        <v>8</v>
      </c>
      <c r="C1141" s="50"/>
      <c r="D1141" s="50"/>
      <c r="E1141" s="50"/>
      <c r="F1141" s="50"/>
      <c r="G1141" s="50"/>
      <c r="H1141" s="50"/>
      <c r="I1141" s="50"/>
      <c r="J1141" s="50"/>
      <c r="K1141" s="50"/>
      <c r="L1141" s="50"/>
      <c r="M1141" s="50"/>
      <c r="N1141" s="50"/>
      <c r="O1141" s="50"/>
      <c r="P1141" s="50"/>
      <c r="Q1141" s="50"/>
      <c r="R1141" s="50"/>
      <c r="S1141" s="50"/>
      <c r="T1141" s="50"/>
      <c r="U1141" s="50"/>
      <c r="V1141" s="50"/>
      <c r="W1141" s="50"/>
      <c r="X1141" s="50"/>
      <c r="Y1141" s="50"/>
      <c r="Z1141" s="50"/>
      <c r="AA1141" s="50"/>
      <c r="AB1141" s="50"/>
      <c r="AC1141" s="50"/>
      <c r="AD1141" s="50"/>
      <c r="AE1141" s="50"/>
    </row>
    <row r="1142" customFormat="false" ht="16.55" hidden="false" customHeight="true" outlineLevel="0" collapsed="false">
      <c r="A1142" s="76" t="s">
        <v>186</v>
      </c>
      <c r="B1142" s="53" t="n">
        <f aca="false">COUNTIF(individuals!$P:$P,$A1142)</f>
        <v>26</v>
      </c>
      <c r="C1142" s="50"/>
      <c r="D1142" s="50"/>
      <c r="E1142" s="50"/>
      <c r="F1142" s="50"/>
      <c r="G1142" s="50"/>
      <c r="H1142" s="50"/>
      <c r="I1142" s="50"/>
      <c r="J1142" s="50"/>
      <c r="K1142" s="50"/>
      <c r="L1142" s="50"/>
      <c r="M1142" s="50"/>
      <c r="N1142" s="50"/>
      <c r="O1142" s="50"/>
      <c r="P1142" s="50"/>
      <c r="Q1142" s="50"/>
      <c r="R1142" s="50"/>
      <c r="S1142" s="50"/>
      <c r="T1142" s="50"/>
      <c r="U1142" s="50"/>
      <c r="V1142" s="50"/>
      <c r="W1142" s="50"/>
      <c r="X1142" s="50"/>
      <c r="Y1142" s="50"/>
      <c r="Z1142" s="50"/>
      <c r="AA1142" s="50"/>
      <c r="AB1142" s="50"/>
      <c r="AC1142" s="50"/>
      <c r="AD1142" s="50"/>
      <c r="AE1142" s="50"/>
    </row>
    <row r="1143" customFormat="false" ht="16.55" hidden="false" customHeight="true" outlineLevel="0" collapsed="false">
      <c r="A1143" s="76" t="s">
        <v>116</v>
      </c>
      <c r="B1143" s="53" t="n">
        <f aca="false">COUNTIF(individuals!$P:$P,$A1143)</f>
        <v>6</v>
      </c>
      <c r="C1143" s="50"/>
      <c r="D1143" s="50"/>
      <c r="E1143" s="50"/>
      <c r="F1143" s="50"/>
      <c r="G1143" s="50"/>
      <c r="H1143" s="50"/>
      <c r="I1143" s="50"/>
      <c r="J1143" s="50"/>
      <c r="K1143" s="50"/>
      <c r="L1143" s="50"/>
      <c r="M1143" s="50"/>
      <c r="N1143" s="50"/>
      <c r="O1143" s="50"/>
      <c r="P1143" s="50"/>
      <c r="Q1143" s="50"/>
      <c r="R1143" s="50"/>
      <c r="S1143" s="50"/>
      <c r="T1143" s="50"/>
      <c r="U1143" s="50"/>
      <c r="V1143" s="50"/>
      <c r="W1143" s="50"/>
      <c r="X1143" s="50"/>
      <c r="Y1143" s="50"/>
      <c r="Z1143" s="50"/>
      <c r="AA1143" s="50"/>
      <c r="AB1143" s="50"/>
      <c r="AC1143" s="50"/>
      <c r="AD1143" s="50"/>
      <c r="AE1143" s="50"/>
    </row>
    <row r="1144" customFormat="false" ht="16.55" hidden="false" customHeight="true" outlineLevel="0" collapsed="false">
      <c r="A1144" s="52" t="s">
        <v>2995</v>
      </c>
      <c r="B1144" s="54" t="n">
        <f aca="false">SUM(B1139:B1143)</f>
        <v>371</v>
      </c>
      <c r="C1144" s="50"/>
      <c r="D1144" s="50"/>
      <c r="E1144" s="50"/>
      <c r="F1144" s="50"/>
      <c r="G1144" s="50"/>
      <c r="H1144" s="50"/>
      <c r="I1144" s="50"/>
      <c r="J1144" s="50"/>
      <c r="K1144" s="50"/>
      <c r="L1144" s="50"/>
      <c r="M1144" s="50"/>
      <c r="N1144" s="50"/>
      <c r="O1144" s="50"/>
      <c r="P1144" s="50"/>
      <c r="Q1144" s="50"/>
      <c r="R1144" s="50"/>
      <c r="S1144" s="50"/>
      <c r="T1144" s="50"/>
      <c r="U1144" s="50"/>
      <c r="V1144" s="50"/>
      <c r="W1144" s="50"/>
      <c r="X1144" s="50"/>
      <c r="Y1144" s="50"/>
      <c r="Z1144" s="50"/>
      <c r="AA1144" s="50"/>
      <c r="AB1144" s="50"/>
      <c r="AC1144" s="50"/>
      <c r="AD1144" s="50"/>
      <c r="AE1144" s="50"/>
    </row>
    <row r="1145" customFormat="false" ht="16.55" hidden="false" customHeight="true" outlineLevel="0" collapsed="false">
      <c r="A1145" s="50"/>
      <c r="B1145" s="50"/>
      <c r="C1145" s="50"/>
      <c r="D1145" s="50"/>
      <c r="E1145" s="50"/>
      <c r="F1145" s="50"/>
      <c r="G1145" s="50"/>
      <c r="H1145" s="50"/>
      <c r="I1145" s="50"/>
      <c r="J1145" s="50"/>
      <c r="K1145" s="50"/>
      <c r="L1145" s="50"/>
      <c r="M1145" s="50"/>
      <c r="N1145" s="50"/>
      <c r="O1145" s="50"/>
      <c r="P1145" s="50"/>
      <c r="Q1145" s="50"/>
      <c r="R1145" s="50"/>
      <c r="S1145" s="50"/>
      <c r="T1145" s="50"/>
      <c r="U1145" s="50"/>
      <c r="V1145" s="50"/>
      <c r="W1145" s="50"/>
      <c r="X1145" s="50"/>
      <c r="Y1145" s="50"/>
      <c r="Z1145" s="50"/>
      <c r="AA1145" s="50"/>
      <c r="AB1145" s="50"/>
      <c r="AC1145" s="50"/>
      <c r="AD1145" s="50"/>
      <c r="AE1145" s="50"/>
    </row>
    <row r="1146" customFormat="false" ht="16.55" hidden="false" customHeight="true" outlineLevel="0" collapsed="false">
      <c r="A1146" s="50"/>
      <c r="B1146" s="50"/>
      <c r="C1146" s="50"/>
      <c r="D1146" s="50"/>
      <c r="E1146" s="50"/>
      <c r="F1146" s="50"/>
      <c r="G1146" s="50"/>
      <c r="H1146" s="50"/>
      <c r="I1146" s="50"/>
      <c r="J1146" s="50"/>
      <c r="K1146" s="50"/>
      <c r="L1146" s="50"/>
      <c r="M1146" s="50"/>
      <c r="N1146" s="50"/>
      <c r="O1146" s="50"/>
      <c r="P1146" s="50"/>
      <c r="Q1146" s="50"/>
      <c r="R1146" s="50"/>
      <c r="S1146" s="50"/>
      <c r="T1146" s="50"/>
      <c r="U1146" s="50"/>
      <c r="V1146" s="50"/>
      <c r="W1146" s="50"/>
      <c r="X1146" s="50"/>
      <c r="Y1146" s="50"/>
      <c r="Z1146" s="50"/>
      <c r="AA1146" s="50"/>
      <c r="AB1146" s="50"/>
      <c r="AC1146" s="50"/>
      <c r="AD1146" s="50"/>
      <c r="AE1146" s="50"/>
    </row>
    <row r="1147" customFormat="false" ht="28.35" hidden="false" customHeight="true" outlineLevel="0" collapsed="false">
      <c r="A1147" s="49" t="s">
        <v>2993</v>
      </c>
      <c r="B1147" s="49"/>
      <c r="C1147" s="50"/>
      <c r="D1147" s="50"/>
      <c r="E1147" s="50"/>
      <c r="F1147" s="50"/>
      <c r="G1147" s="50"/>
      <c r="H1147" s="50"/>
      <c r="I1147" s="50"/>
      <c r="J1147" s="50"/>
      <c r="K1147" s="50"/>
      <c r="L1147" s="50"/>
      <c r="M1147" s="50"/>
      <c r="N1147" s="50"/>
      <c r="O1147" s="50"/>
      <c r="P1147" s="50"/>
      <c r="Q1147" s="50"/>
      <c r="R1147" s="50"/>
      <c r="S1147" s="50"/>
      <c r="T1147" s="50"/>
      <c r="U1147" s="50"/>
      <c r="V1147" s="50"/>
      <c r="W1147" s="50"/>
      <c r="X1147" s="50"/>
      <c r="Y1147" s="50"/>
      <c r="Z1147" s="50"/>
      <c r="AA1147" s="50"/>
      <c r="AB1147" s="50"/>
      <c r="AC1147" s="50"/>
      <c r="AD1147" s="50"/>
      <c r="AE1147" s="50"/>
    </row>
    <row r="1148" customFormat="false" ht="32.05" hidden="false" customHeight="true" outlineLevel="0" collapsed="false">
      <c r="A1148" s="51" t="s">
        <v>3080</v>
      </c>
      <c r="B1148" s="51"/>
      <c r="C1148" s="50"/>
      <c r="D1148" s="50"/>
      <c r="E1148" s="50"/>
      <c r="F1148" s="50"/>
      <c r="G1148" s="50"/>
      <c r="H1148" s="50"/>
      <c r="I1148" s="50"/>
      <c r="J1148" s="50"/>
      <c r="K1148" s="50"/>
      <c r="L1148" s="50"/>
      <c r="M1148" s="50"/>
      <c r="N1148" s="50"/>
      <c r="O1148" s="50"/>
      <c r="P1148" s="50"/>
      <c r="Q1148" s="50"/>
      <c r="R1148" s="50"/>
      <c r="S1148" s="50"/>
      <c r="T1148" s="50"/>
      <c r="U1148" s="50"/>
      <c r="V1148" s="50"/>
      <c r="W1148" s="50"/>
      <c r="X1148" s="50"/>
      <c r="Y1148" s="50"/>
      <c r="Z1148" s="50"/>
      <c r="AA1148" s="50"/>
      <c r="AB1148" s="50"/>
      <c r="AC1148" s="50"/>
      <c r="AD1148" s="50"/>
      <c r="AE1148" s="50"/>
    </row>
    <row r="1149" customFormat="false" ht="16.55" hidden="false" customHeight="true" outlineLevel="0" collapsed="false">
      <c r="A1149" s="76" t="s">
        <v>481</v>
      </c>
      <c r="B1149" s="53" t="n">
        <f aca="false">COUNTIF(individuals!$X:$X,$A1149)+COUNTIF(individuals!$AI:$AI,$A1149)</f>
        <v>3</v>
      </c>
      <c r="C1149" s="50"/>
      <c r="D1149" s="50"/>
      <c r="E1149" s="50"/>
      <c r="F1149" s="50"/>
      <c r="G1149" s="50"/>
      <c r="H1149" s="50"/>
      <c r="I1149" s="50"/>
      <c r="J1149" s="50"/>
      <c r="K1149" s="50"/>
      <c r="L1149" s="50"/>
      <c r="M1149" s="50"/>
      <c r="N1149" s="50"/>
      <c r="O1149" s="50"/>
      <c r="P1149" s="50"/>
      <c r="Q1149" s="50"/>
      <c r="R1149" s="50"/>
      <c r="S1149" s="50"/>
      <c r="T1149" s="50"/>
      <c r="U1149" s="50"/>
      <c r="V1149" s="50"/>
      <c r="W1149" s="50"/>
      <c r="X1149" s="50"/>
      <c r="Y1149" s="50"/>
      <c r="Z1149" s="50"/>
      <c r="AA1149" s="50"/>
      <c r="AB1149" s="50"/>
      <c r="AC1149" s="50"/>
      <c r="AD1149" s="50"/>
      <c r="AE1149" s="50"/>
    </row>
    <row r="1150" customFormat="false" ht="16.55" hidden="false" customHeight="true" outlineLevel="0" collapsed="false">
      <c r="A1150" s="76" t="s">
        <v>76</v>
      </c>
      <c r="B1150" s="53" t="n">
        <f aca="false">COUNTIF(individuals!$X:$X,$A1150)+COUNTIF(individuals!$AI:$AI,$A1150)</f>
        <v>186</v>
      </c>
      <c r="C1150" s="50"/>
      <c r="D1150" s="50"/>
      <c r="E1150" s="50"/>
      <c r="F1150" s="50"/>
      <c r="G1150" s="50"/>
      <c r="H1150" s="50"/>
      <c r="I1150" s="50"/>
      <c r="J1150" s="50"/>
      <c r="K1150" s="50"/>
      <c r="L1150" s="50"/>
      <c r="M1150" s="50"/>
      <c r="N1150" s="50"/>
      <c r="O1150" s="50"/>
      <c r="P1150" s="50"/>
      <c r="Q1150" s="50"/>
      <c r="R1150" s="50"/>
      <c r="S1150" s="50"/>
      <c r="T1150" s="50"/>
      <c r="U1150" s="50"/>
      <c r="V1150" s="50"/>
      <c r="W1150" s="50"/>
      <c r="X1150" s="50"/>
      <c r="Y1150" s="50"/>
      <c r="Z1150" s="50"/>
      <c r="AA1150" s="50"/>
      <c r="AB1150" s="50"/>
      <c r="AC1150" s="50"/>
      <c r="AD1150" s="50"/>
      <c r="AE1150" s="50"/>
    </row>
    <row r="1151" customFormat="false" ht="16.55" hidden="false" customHeight="true" outlineLevel="0" collapsed="false">
      <c r="A1151" s="76" t="s">
        <v>121</v>
      </c>
      <c r="B1151" s="53" t="n">
        <f aca="false">COUNTIF(individuals!$X:$X,$A1151)+COUNTIF(individuals!$AI:$AI,$A1151)</f>
        <v>29</v>
      </c>
      <c r="C1151" s="50"/>
      <c r="D1151" s="50"/>
      <c r="E1151" s="50"/>
      <c r="F1151" s="50"/>
      <c r="G1151" s="50"/>
      <c r="H1151" s="50"/>
      <c r="I1151" s="50"/>
      <c r="J1151" s="50"/>
      <c r="K1151" s="50"/>
      <c r="L1151" s="50"/>
      <c r="M1151" s="50"/>
      <c r="N1151" s="50"/>
      <c r="O1151" s="50"/>
      <c r="P1151" s="50"/>
      <c r="Q1151" s="50"/>
      <c r="R1151" s="50"/>
      <c r="S1151" s="50"/>
      <c r="T1151" s="50"/>
      <c r="U1151" s="50"/>
      <c r="V1151" s="50"/>
      <c r="W1151" s="50"/>
      <c r="X1151" s="50"/>
      <c r="Y1151" s="50"/>
      <c r="Z1151" s="50"/>
      <c r="AA1151" s="50"/>
      <c r="AB1151" s="50"/>
      <c r="AC1151" s="50"/>
      <c r="AD1151" s="50"/>
      <c r="AE1151" s="50"/>
    </row>
    <row r="1152" customFormat="false" ht="16.55" hidden="false" customHeight="true" outlineLevel="0" collapsed="false">
      <c r="A1152" s="76" t="s">
        <v>160</v>
      </c>
      <c r="B1152" s="53" t="n">
        <f aca="false">COUNTIF(individuals!$X:$X,$A1152)+COUNTIF(individuals!$AI:$AI,$A1152)</f>
        <v>102</v>
      </c>
      <c r="C1152" s="50"/>
      <c r="D1152" s="50"/>
      <c r="E1152" s="50"/>
      <c r="F1152" s="50"/>
      <c r="G1152" s="50"/>
      <c r="H1152" s="50"/>
      <c r="I1152" s="50"/>
      <c r="J1152" s="50"/>
      <c r="K1152" s="50"/>
      <c r="L1152" s="50"/>
      <c r="M1152" s="50"/>
      <c r="N1152" s="50"/>
      <c r="O1152" s="50"/>
      <c r="P1152" s="50"/>
      <c r="Q1152" s="50"/>
      <c r="R1152" s="50"/>
      <c r="S1152" s="50"/>
      <c r="T1152" s="50"/>
      <c r="U1152" s="50"/>
      <c r="V1152" s="50"/>
      <c r="W1152" s="50"/>
      <c r="X1152" s="50"/>
      <c r="Y1152" s="50"/>
      <c r="Z1152" s="50"/>
      <c r="AA1152" s="50"/>
      <c r="AB1152" s="50"/>
      <c r="AC1152" s="50"/>
      <c r="AD1152" s="50"/>
      <c r="AE1152" s="50"/>
    </row>
    <row r="1153" customFormat="false" ht="16.55" hidden="false" customHeight="true" outlineLevel="0" collapsed="false">
      <c r="A1153" s="76" t="s">
        <v>72</v>
      </c>
      <c r="B1153" s="53" t="n">
        <f aca="false">COUNTIF(individuals!$X:$X,$A1153)+COUNTIF(individuals!$AI:$AI,$A1153)</f>
        <v>51</v>
      </c>
      <c r="C1153" s="50"/>
      <c r="D1153" s="50"/>
      <c r="E1153" s="50"/>
      <c r="F1153" s="50"/>
      <c r="G1153" s="50"/>
      <c r="H1153" s="50"/>
      <c r="I1153" s="50"/>
      <c r="J1153" s="50"/>
      <c r="K1153" s="50"/>
      <c r="L1153" s="50"/>
      <c r="M1153" s="50"/>
      <c r="N1153" s="50"/>
      <c r="O1153" s="50"/>
      <c r="P1153" s="50"/>
      <c r="Q1153" s="50"/>
      <c r="R1153" s="50"/>
      <c r="S1153" s="50"/>
      <c r="T1153" s="50"/>
      <c r="U1153" s="50"/>
      <c r="V1153" s="50"/>
      <c r="W1153" s="50"/>
      <c r="X1153" s="50"/>
      <c r="Y1153" s="50"/>
      <c r="Z1153" s="50"/>
      <c r="AA1153" s="50"/>
      <c r="AB1153" s="50"/>
      <c r="AC1153" s="50"/>
      <c r="AD1153" s="50"/>
      <c r="AE1153" s="50"/>
    </row>
    <row r="1154" customFormat="false" ht="16.55" hidden="false" customHeight="true" outlineLevel="0" collapsed="false">
      <c r="A1154" s="52" t="s">
        <v>2995</v>
      </c>
      <c r="B1154" s="54" t="n">
        <f aca="false">SUM(B1149:B1153)</f>
        <v>371</v>
      </c>
      <c r="C1154" s="50"/>
      <c r="D1154" s="50"/>
      <c r="E1154" s="50"/>
      <c r="F1154" s="50"/>
      <c r="G1154" s="50"/>
      <c r="H1154" s="50"/>
      <c r="I1154" s="50"/>
      <c r="J1154" s="50"/>
      <c r="K1154" s="50"/>
      <c r="L1154" s="50"/>
      <c r="M1154" s="50"/>
      <c r="N1154" s="50"/>
      <c r="O1154" s="50"/>
      <c r="P1154" s="50"/>
      <c r="Q1154" s="50"/>
      <c r="R1154" s="50"/>
      <c r="S1154" s="50"/>
      <c r="T1154" s="50"/>
      <c r="U1154" s="50"/>
      <c r="V1154" s="50"/>
      <c r="W1154" s="50"/>
      <c r="X1154" s="50"/>
      <c r="Y1154" s="50"/>
      <c r="Z1154" s="50"/>
      <c r="AA1154" s="50"/>
      <c r="AB1154" s="50"/>
      <c r="AC1154" s="50"/>
      <c r="AD1154" s="50"/>
      <c r="AE1154" s="50"/>
    </row>
    <row r="1155" customFormat="false" ht="16.55" hidden="false" customHeight="true" outlineLevel="0" collapsed="false">
      <c r="A1155" s="50"/>
      <c r="B1155" s="50"/>
      <c r="C1155" s="50"/>
      <c r="D1155" s="50"/>
      <c r="E1155" s="50"/>
      <c r="F1155" s="50"/>
      <c r="G1155" s="50"/>
      <c r="H1155" s="50"/>
      <c r="I1155" s="50"/>
      <c r="J1155" s="50"/>
      <c r="K1155" s="50"/>
      <c r="L1155" s="50"/>
      <c r="M1155" s="50"/>
      <c r="N1155" s="50"/>
      <c r="O1155" s="50"/>
      <c r="P1155" s="50"/>
      <c r="Q1155" s="50"/>
      <c r="R1155" s="50"/>
      <c r="S1155" s="50"/>
      <c r="T1155" s="50"/>
      <c r="U1155" s="50"/>
      <c r="V1155" s="50"/>
      <c r="W1155" s="50"/>
      <c r="X1155" s="50"/>
      <c r="Y1155" s="50"/>
      <c r="Z1155" s="50"/>
      <c r="AA1155" s="50"/>
      <c r="AB1155" s="50"/>
      <c r="AC1155" s="50"/>
      <c r="AD1155" s="50"/>
      <c r="AE1155" s="50"/>
    </row>
    <row r="1156" customFormat="false" ht="16.55" hidden="false" customHeight="true" outlineLevel="0" collapsed="false">
      <c r="A1156" s="50"/>
      <c r="B1156" s="50"/>
      <c r="C1156" s="50"/>
      <c r="D1156" s="50"/>
      <c r="E1156" s="50"/>
      <c r="F1156" s="50"/>
      <c r="G1156" s="50"/>
      <c r="H1156" s="50"/>
      <c r="I1156" s="50"/>
      <c r="J1156" s="50"/>
      <c r="K1156" s="50"/>
      <c r="L1156" s="50"/>
      <c r="M1156" s="50"/>
      <c r="N1156" s="50"/>
      <c r="O1156" s="50"/>
      <c r="P1156" s="50"/>
      <c r="Q1156" s="50"/>
      <c r="R1156" s="50"/>
      <c r="S1156" s="50"/>
      <c r="T1156" s="50"/>
      <c r="U1156" s="50"/>
      <c r="V1156" s="50"/>
      <c r="W1156" s="50"/>
      <c r="X1156" s="50"/>
      <c r="Y1156" s="50"/>
      <c r="Z1156" s="50"/>
      <c r="AA1156" s="50"/>
      <c r="AB1156" s="50"/>
      <c r="AC1156" s="50"/>
      <c r="AD1156" s="50"/>
      <c r="AE1156" s="50"/>
    </row>
    <row r="1157" customFormat="false" ht="16.55" hidden="false" customHeight="true" outlineLevel="0" collapsed="false">
      <c r="A1157" s="59" t="s">
        <v>2993</v>
      </c>
      <c r="B1157" s="59"/>
      <c r="C1157" s="59"/>
      <c r="D1157" s="59"/>
      <c r="E1157" s="59"/>
      <c r="F1157" s="59"/>
      <c r="G1157" s="59"/>
      <c r="H1157" s="59"/>
      <c r="I1157" s="50"/>
      <c r="J1157" s="50"/>
      <c r="K1157" s="50"/>
      <c r="L1157" s="50"/>
      <c r="M1157" s="50"/>
      <c r="N1157" s="50"/>
      <c r="O1157" s="50"/>
      <c r="P1157" s="50"/>
      <c r="Q1157" s="50"/>
      <c r="R1157" s="50"/>
      <c r="S1157" s="50"/>
      <c r="T1157" s="50"/>
      <c r="U1157" s="50"/>
      <c r="V1157" s="50"/>
      <c r="W1157" s="50"/>
      <c r="X1157" s="50"/>
      <c r="Y1157" s="50"/>
      <c r="Z1157" s="50"/>
      <c r="AA1157" s="50"/>
      <c r="AB1157" s="50"/>
      <c r="AC1157" s="50"/>
      <c r="AD1157" s="50"/>
      <c r="AE1157" s="50"/>
    </row>
    <row r="1158" customFormat="false" ht="16.55" hidden="false" customHeight="true" outlineLevel="0" collapsed="false">
      <c r="A1158" s="60" t="s">
        <v>3081</v>
      </c>
      <c r="B1158" s="60"/>
      <c r="C1158" s="60"/>
      <c r="D1158" s="60"/>
      <c r="E1158" s="60"/>
      <c r="F1158" s="60"/>
      <c r="G1158" s="60"/>
      <c r="H1158" s="60"/>
      <c r="I1158" s="50"/>
      <c r="J1158" s="50"/>
      <c r="K1158" s="50"/>
      <c r="L1158" s="50"/>
      <c r="M1158" s="50"/>
      <c r="N1158" s="50"/>
      <c r="O1158" s="50"/>
      <c r="P1158" s="50"/>
      <c r="Q1158" s="50"/>
      <c r="R1158" s="50"/>
      <c r="S1158" s="50"/>
      <c r="T1158" s="50"/>
      <c r="U1158" s="50"/>
      <c r="V1158" s="50"/>
      <c r="W1158" s="50"/>
      <c r="X1158" s="50"/>
      <c r="Y1158" s="50"/>
      <c r="Z1158" s="50"/>
      <c r="AA1158" s="50"/>
      <c r="AB1158" s="50"/>
      <c r="AC1158" s="50"/>
      <c r="AD1158" s="50"/>
      <c r="AE1158" s="50"/>
    </row>
    <row r="1159" customFormat="false" ht="16.55" hidden="false" customHeight="true" outlineLevel="0" collapsed="false">
      <c r="A1159" s="61"/>
      <c r="B1159" s="61" t="s">
        <v>218</v>
      </c>
      <c r="C1159" s="61" t="s">
        <v>95</v>
      </c>
      <c r="D1159" s="61" t="s">
        <v>65</v>
      </c>
      <c r="E1159" s="61" t="s">
        <v>2092</v>
      </c>
      <c r="F1159" s="61" t="s">
        <v>170</v>
      </c>
      <c r="G1159" s="61" t="s">
        <v>282</v>
      </c>
      <c r="H1159" s="61" t="s">
        <v>2995</v>
      </c>
      <c r="I1159" s="50"/>
      <c r="J1159" s="50"/>
      <c r="K1159" s="50"/>
      <c r="L1159" s="50"/>
      <c r="M1159" s="50"/>
      <c r="N1159" s="50"/>
      <c r="O1159" s="50"/>
      <c r="P1159" s="50"/>
      <c r="Q1159" s="50"/>
      <c r="R1159" s="50"/>
      <c r="S1159" s="50"/>
      <c r="T1159" s="50"/>
      <c r="U1159" s="50"/>
      <c r="V1159" s="50"/>
      <c r="W1159" s="50"/>
      <c r="X1159" s="50"/>
      <c r="Y1159" s="50"/>
      <c r="Z1159" s="50"/>
      <c r="AA1159" s="50"/>
      <c r="AB1159" s="50"/>
      <c r="AC1159" s="50"/>
      <c r="AD1159" s="50"/>
      <c r="AE1159" s="50"/>
    </row>
    <row r="1160" customFormat="false" ht="16.55" hidden="false" customHeight="true" outlineLevel="0" collapsed="false">
      <c r="A1160" s="61" t="s">
        <v>1824</v>
      </c>
      <c r="B1160" s="78" t="n">
        <f aca="false">COUNTIFS(individuals!$J:$J,B$1159,individuals!$AQ:$AQ,$A1160)</f>
        <v>0</v>
      </c>
      <c r="C1160" s="78" t="n">
        <f aca="false">COUNTIFS(individuals!$J:$J,C$1159,individuals!$AQ:$AQ,$A1160)</f>
        <v>2</v>
      </c>
      <c r="D1160" s="78" t="n">
        <f aca="false">COUNTIFS(individuals!$J:$J,D$1159,individuals!$AQ:$AQ,$A1160)</f>
        <v>0</v>
      </c>
      <c r="E1160" s="78" t="n">
        <f aca="false">COUNTIFS(individuals!$J:$J,E$1159,individuals!$AQ:$AQ,$A1160)</f>
        <v>0</v>
      </c>
      <c r="F1160" s="78" t="n">
        <f aca="false">COUNTIFS(individuals!$J:$J,F$1159,individuals!$AQ:$AQ,$A1160)</f>
        <v>0</v>
      </c>
      <c r="G1160" s="78" t="n">
        <f aca="false">COUNTIFS(individuals!$J:$J,G$1159,individuals!$AQ:$AQ,$A1160)</f>
        <v>1</v>
      </c>
      <c r="H1160" s="64" t="n">
        <f aca="false">SUM(B1160:G1160)</f>
        <v>3</v>
      </c>
      <c r="I1160" s="50"/>
      <c r="J1160" s="50"/>
      <c r="K1160" s="50"/>
      <c r="L1160" s="50"/>
      <c r="M1160" s="50"/>
      <c r="N1160" s="50"/>
      <c r="O1160" s="50"/>
      <c r="P1160" s="50"/>
      <c r="Q1160" s="50"/>
      <c r="R1160" s="50"/>
      <c r="S1160" s="50"/>
      <c r="T1160" s="50"/>
      <c r="U1160" s="50"/>
      <c r="V1160" s="50"/>
      <c r="W1160" s="50"/>
      <c r="X1160" s="50"/>
      <c r="Y1160" s="50"/>
      <c r="Z1160" s="50"/>
      <c r="AA1160" s="50"/>
      <c r="AB1160" s="50"/>
      <c r="AC1160" s="50"/>
      <c r="AD1160" s="50"/>
      <c r="AE1160" s="50"/>
    </row>
    <row r="1161" customFormat="false" ht="16.55" hidden="false" customHeight="true" outlineLevel="0" collapsed="false">
      <c r="A1161" s="61" t="s">
        <v>1438</v>
      </c>
      <c r="B1161" s="78" t="n">
        <f aca="false">COUNTIFS(individuals!$J:$J,B$1159,individuals!$AQ:$AQ,$A1161)</f>
        <v>0</v>
      </c>
      <c r="C1161" s="78" t="n">
        <f aca="false">COUNTIFS(individuals!$J:$J,C$1159,individuals!$AQ:$AQ,$A1161)</f>
        <v>7</v>
      </c>
      <c r="D1161" s="78" t="n">
        <f aca="false">COUNTIFS(individuals!$J:$J,D$1159,individuals!$AQ:$AQ,$A1161)</f>
        <v>0</v>
      </c>
      <c r="E1161" s="78" t="n">
        <f aca="false">COUNTIFS(individuals!$J:$J,E$1159,individuals!$AQ:$AQ,$A1161)</f>
        <v>0</v>
      </c>
      <c r="F1161" s="78" t="n">
        <f aca="false">COUNTIFS(individuals!$J:$J,F$1159,individuals!$AQ:$AQ,$A1161)</f>
        <v>0</v>
      </c>
      <c r="G1161" s="78" t="n">
        <f aca="false">COUNTIFS(individuals!$J:$J,G$1159,individuals!$AQ:$AQ,$A1161)</f>
        <v>0</v>
      </c>
      <c r="H1161" s="64" t="n">
        <f aca="false">SUM(B1161:G1161)</f>
        <v>7</v>
      </c>
      <c r="I1161" s="50"/>
      <c r="J1161" s="50"/>
      <c r="K1161" s="50"/>
      <c r="L1161" s="50"/>
      <c r="M1161" s="50"/>
      <c r="N1161" s="50"/>
      <c r="O1161" s="50"/>
      <c r="P1161" s="50"/>
      <c r="Q1161" s="50"/>
      <c r="R1161" s="50"/>
      <c r="S1161" s="50"/>
      <c r="T1161" s="50"/>
      <c r="U1161" s="50"/>
      <c r="V1161" s="50"/>
      <c r="W1161" s="50"/>
      <c r="X1161" s="50"/>
      <c r="Y1161" s="50"/>
      <c r="Z1161" s="50"/>
      <c r="AA1161" s="50"/>
      <c r="AB1161" s="50"/>
      <c r="AC1161" s="50"/>
      <c r="AD1161" s="50"/>
      <c r="AE1161" s="50"/>
    </row>
    <row r="1162" customFormat="false" ht="16.55" hidden="false" customHeight="true" outlineLevel="0" collapsed="false">
      <c r="A1162" s="61" t="s">
        <v>608</v>
      </c>
      <c r="B1162" s="78" t="n">
        <f aca="false">COUNTIFS(individuals!$J:$J,B$1159,individuals!$AQ:$AQ,$A1162)</f>
        <v>2</v>
      </c>
      <c r="C1162" s="78" t="n">
        <f aca="false">COUNTIFS(individuals!$J:$J,C$1159,individuals!$AQ:$AQ,$A1162)</f>
        <v>14</v>
      </c>
      <c r="D1162" s="78" t="n">
        <f aca="false">COUNTIFS(individuals!$J:$J,D$1159,individuals!$AQ:$AQ,$A1162)</f>
        <v>2</v>
      </c>
      <c r="E1162" s="78" t="n">
        <f aca="false">COUNTIFS(individuals!$J:$J,E$1159,individuals!$AQ:$AQ,$A1162)</f>
        <v>1</v>
      </c>
      <c r="F1162" s="78" t="n">
        <f aca="false">COUNTIFS(individuals!$J:$J,F$1159,individuals!$AQ:$AQ,$A1162)</f>
        <v>0</v>
      </c>
      <c r="G1162" s="78" t="n">
        <f aca="false">COUNTIFS(individuals!$J:$J,G$1159,individuals!$AQ:$AQ,$A1162)</f>
        <v>0</v>
      </c>
      <c r="H1162" s="64" t="n">
        <f aca="false">SUM(B1162:G1162)</f>
        <v>19</v>
      </c>
      <c r="I1162" s="50"/>
      <c r="J1162" s="50"/>
      <c r="K1162" s="50"/>
      <c r="L1162" s="50"/>
      <c r="M1162" s="50"/>
      <c r="N1162" s="50"/>
      <c r="O1162" s="50"/>
      <c r="P1162" s="50"/>
      <c r="Q1162" s="50"/>
      <c r="R1162" s="50"/>
      <c r="S1162" s="50"/>
      <c r="T1162" s="50"/>
      <c r="U1162" s="50"/>
      <c r="V1162" s="50"/>
      <c r="W1162" s="50"/>
      <c r="X1162" s="50"/>
      <c r="Y1162" s="50"/>
      <c r="Z1162" s="50"/>
      <c r="AA1162" s="50"/>
      <c r="AB1162" s="50"/>
      <c r="AC1162" s="50"/>
      <c r="AD1162" s="50"/>
      <c r="AE1162" s="50"/>
    </row>
    <row r="1163" customFormat="false" ht="16.55" hidden="false" customHeight="true" outlineLevel="0" collapsed="false">
      <c r="A1163" s="61" t="s">
        <v>484</v>
      </c>
      <c r="B1163" s="78" t="n">
        <f aca="false">COUNTIFS(individuals!$J:$J,B$1159,individuals!$AQ:$AQ,$A1163)</f>
        <v>0</v>
      </c>
      <c r="C1163" s="78" t="n">
        <f aca="false">COUNTIFS(individuals!$J:$J,C$1159,individuals!$AQ:$AQ,$A1163)</f>
        <v>1</v>
      </c>
      <c r="D1163" s="78" t="n">
        <f aca="false">COUNTIFS(individuals!$J:$J,D$1159,individuals!$AQ:$AQ,$A1163)</f>
        <v>0</v>
      </c>
      <c r="E1163" s="78" t="n">
        <f aca="false">COUNTIFS(individuals!$J:$J,E$1159,individuals!$AQ:$AQ,$A1163)</f>
        <v>0</v>
      </c>
      <c r="F1163" s="78" t="n">
        <f aca="false">COUNTIFS(individuals!$J:$J,F$1159,individuals!$AQ:$AQ,$A1163)</f>
        <v>0</v>
      </c>
      <c r="G1163" s="78" t="n">
        <f aca="false">COUNTIFS(individuals!$J:$J,G$1159,individuals!$AQ:$AQ,$A1163)</f>
        <v>0</v>
      </c>
      <c r="H1163" s="64" t="n">
        <f aca="false">SUM(B1163:G1163)</f>
        <v>1</v>
      </c>
      <c r="I1163" s="50"/>
      <c r="J1163" s="50"/>
      <c r="K1163" s="50"/>
      <c r="L1163" s="50"/>
      <c r="M1163" s="50"/>
      <c r="N1163" s="50"/>
      <c r="O1163" s="50"/>
      <c r="P1163" s="50"/>
      <c r="Q1163" s="50"/>
      <c r="R1163" s="50"/>
      <c r="S1163" s="50"/>
      <c r="T1163" s="50"/>
      <c r="U1163" s="50"/>
      <c r="V1163" s="50"/>
      <c r="W1163" s="50"/>
      <c r="X1163" s="50"/>
      <c r="Y1163" s="50"/>
      <c r="Z1163" s="50"/>
      <c r="AA1163" s="50"/>
      <c r="AB1163" s="50"/>
      <c r="AC1163" s="50"/>
      <c r="AD1163" s="50"/>
      <c r="AE1163" s="50"/>
    </row>
    <row r="1164" customFormat="false" ht="16.55" hidden="false" customHeight="true" outlineLevel="0" collapsed="false">
      <c r="A1164" s="61" t="s">
        <v>785</v>
      </c>
      <c r="B1164" s="78" t="n">
        <f aca="false">COUNTIFS(individuals!$J:$J,B$1159,individuals!$AQ:$AQ,$A1164)</f>
        <v>1</v>
      </c>
      <c r="C1164" s="78" t="n">
        <f aca="false">COUNTIFS(individuals!$J:$J,C$1159,individuals!$AQ:$AQ,$A1164)</f>
        <v>8</v>
      </c>
      <c r="D1164" s="78" t="n">
        <f aca="false">COUNTIFS(individuals!$J:$J,D$1159,individuals!$AQ:$AQ,$A1164)</f>
        <v>1</v>
      </c>
      <c r="E1164" s="78" t="n">
        <f aca="false">COUNTIFS(individuals!$J:$J,E$1159,individuals!$AQ:$AQ,$A1164)</f>
        <v>0</v>
      </c>
      <c r="F1164" s="78" t="n">
        <f aca="false">COUNTIFS(individuals!$J:$J,F$1159,individuals!$AQ:$AQ,$A1164)</f>
        <v>1</v>
      </c>
      <c r="G1164" s="78" t="n">
        <f aca="false">COUNTIFS(individuals!$J:$J,G$1159,individuals!$AQ:$AQ,$A1164)</f>
        <v>0</v>
      </c>
      <c r="H1164" s="64" t="n">
        <f aca="false">SUM(B1164:G1164)</f>
        <v>11</v>
      </c>
      <c r="J1164" s="50"/>
      <c r="K1164" s="50"/>
      <c r="L1164" s="50"/>
      <c r="M1164" s="50"/>
      <c r="N1164" s="50"/>
      <c r="O1164" s="50"/>
      <c r="P1164" s="50"/>
      <c r="Q1164" s="50"/>
      <c r="R1164" s="50"/>
      <c r="S1164" s="50"/>
      <c r="T1164" s="50"/>
      <c r="U1164" s="50"/>
      <c r="V1164" s="50"/>
      <c r="W1164" s="50"/>
      <c r="X1164" s="50"/>
      <c r="Y1164" s="50"/>
      <c r="Z1164" s="50"/>
      <c r="AA1164" s="50"/>
      <c r="AB1164" s="50"/>
      <c r="AC1164" s="50"/>
      <c r="AD1164" s="50"/>
      <c r="AE1164" s="50"/>
    </row>
    <row r="1165" customFormat="false" ht="16.55" hidden="false" customHeight="true" outlineLevel="0" collapsed="false">
      <c r="A1165" s="61" t="s">
        <v>83</v>
      </c>
      <c r="B1165" s="78" t="n">
        <f aca="false">COUNTIFS(individuals!$J:$J,B$1159,individuals!$AQ:$AQ,$A1165)</f>
        <v>11</v>
      </c>
      <c r="C1165" s="78" t="n">
        <f aca="false">COUNTIFS(individuals!$J:$J,C$1159,individuals!$AQ:$AQ,$A1165)</f>
        <v>237</v>
      </c>
      <c r="D1165" s="78" t="n">
        <f aca="false">COUNTIFS(individuals!$J:$J,D$1159,individuals!$AQ:$AQ,$A1165)</f>
        <v>40</v>
      </c>
      <c r="E1165" s="78" t="n">
        <f aca="false">COUNTIFS(individuals!$J:$J,E$1159,individuals!$AQ:$AQ,$A1165)</f>
        <v>5</v>
      </c>
      <c r="F1165" s="78" t="n">
        <f aca="false">COUNTIFS(individuals!$J:$J,F$1159,individuals!$AQ:$AQ,$A1165)</f>
        <v>25</v>
      </c>
      <c r="G1165" s="78" t="n">
        <f aca="false">COUNTIFS(individuals!$J:$J,G$1159,individuals!$AQ:$AQ,$A1165)</f>
        <v>12</v>
      </c>
      <c r="H1165" s="64" t="n">
        <f aca="false">SUM(B1165:G1165)</f>
        <v>330</v>
      </c>
      <c r="J1165" s="50"/>
      <c r="K1165" s="50"/>
      <c r="L1165" s="50"/>
      <c r="M1165" s="50"/>
      <c r="N1165" s="50"/>
      <c r="O1165" s="50"/>
      <c r="P1165" s="50"/>
      <c r="Q1165" s="50"/>
      <c r="R1165" s="50"/>
      <c r="S1165" s="50"/>
      <c r="T1165" s="50"/>
      <c r="U1165" s="50"/>
      <c r="V1165" s="50"/>
      <c r="W1165" s="50"/>
      <c r="X1165" s="50"/>
      <c r="Y1165" s="50"/>
      <c r="Z1165" s="50"/>
      <c r="AA1165" s="50"/>
      <c r="AB1165" s="50"/>
      <c r="AC1165" s="50"/>
      <c r="AD1165" s="50"/>
      <c r="AE1165" s="50"/>
    </row>
    <row r="1166" customFormat="false" ht="16.55" hidden="false" customHeight="true" outlineLevel="0" collapsed="false">
      <c r="A1166" s="61" t="s">
        <v>2995</v>
      </c>
      <c r="B1166" s="64" t="n">
        <f aca="false">SUM(B1161:B1165)</f>
        <v>14</v>
      </c>
      <c r="C1166" s="64" t="n">
        <f aca="false">SUM(C1160:C1165)</f>
        <v>269</v>
      </c>
      <c r="D1166" s="64" t="n">
        <f aca="false">SUM(D1160:D1165)</f>
        <v>43</v>
      </c>
      <c r="E1166" s="64" t="n">
        <f aca="false">SUM(E1160:E1165)</f>
        <v>6</v>
      </c>
      <c r="F1166" s="64" t="n">
        <f aca="false">SUM(F1160:F1165)</f>
        <v>26</v>
      </c>
      <c r="G1166" s="64" t="n">
        <f aca="false">SUM(G1160:G1165)</f>
        <v>13</v>
      </c>
      <c r="H1166" s="64" t="n">
        <f aca="false">SUM(B1166:G1166)</f>
        <v>371</v>
      </c>
      <c r="J1166" s="50"/>
      <c r="K1166" s="50"/>
      <c r="L1166" s="50"/>
      <c r="M1166" s="50"/>
      <c r="N1166" s="50"/>
      <c r="O1166" s="50"/>
      <c r="P1166" s="50"/>
      <c r="Q1166" s="50"/>
      <c r="R1166" s="50"/>
      <c r="S1166" s="50"/>
      <c r="T1166" s="50"/>
      <c r="U1166" s="50"/>
      <c r="V1166" s="50"/>
      <c r="W1166" s="50"/>
      <c r="X1166" s="50"/>
      <c r="Y1166" s="50"/>
      <c r="Z1166" s="50"/>
      <c r="AA1166" s="50"/>
      <c r="AB1166" s="50"/>
      <c r="AC1166" s="50"/>
      <c r="AD1166" s="50"/>
      <c r="AE1166" s="50"/>
    </row>
    <row r="1167" customFormat="false" ht="16.55" hidden="false" customHeight="true" outlineLevel="0" collapsed="false">
      <c r="A1167" s="50"/>
      <c r="J1167" s="50"/>
      <c r="K1167" s="50"/>
      <c r="L1167" s="50"/>
      <c r="M1167" s="50"/>
      <c r="N1167" s="50"/>
      <c r="O1167" s="50"/>
      <c r="P1167" s="50"/>
      <c r="Q1167" s="50"/>
      <c r="R1167" s="50"/>
      <c r="S1167" s="50"/>
      <c r="T1167" s="50"/>
      <c r="U1167" s="50"/>
      <c r="V1167" s="50"/>
      <c r="W1167" s="50"/>
      <c r="X1167" s="50"/>
      <c r="Y1167" s="50"/>
      <c r="Z1167" s="50"/>
      <c r="AA1167" s="50"/>
      <c r="AB1167" s="50"/>
      <c r="AC1167" s="50"/>
      <c r="AD1167" s="50"/>
      <c r="AE1167" s="50"/>
    </row>
    <row r="1168" customFormat="false" ht="16.55" hidden="false" customHeight="true" outlineLevel="0" collapsed="false">
      <c r="A1168" s="50"/>
      <c r="J1168" s="50"/>
      <c r="K1168" s="50"/>
      <c r="L1168" s="50"/>
      <c r="M1168" s="50"/>
      <c r="N1168" s="50"/>
      <c r="O1168" s="50"/>
      <c r="P1168" s="50"/>
      <c r="Q1168" s="50"/>
      <c r="R1168" s="50"/>
      <c r="S1168" s="50"/>
      <c r="T1168" s="50"/>
      <c r="U1168" s="50"/>
      <c r="V1168" s="50"/>
      <c r="W1168" s="50"/>
      <c r="X1168" s="50"/>
      <c r="Y1168" s="50"/>
      <c r="Z1168" s="50"/>
      <c r="AA1168" s="50"/>
      <c r="AB1168" s="50"/>
      <c r="AC1168" s="50"/>
      <c r="AD1168" s="50"/>
      <c r="AE1168" s="50"/>
    </row>
    <row r="1169" customFormat="false" ht="31.3" hidden="false" customHeight="true" outlineLevel="0" collapsed="false">
      <c r="A1169" s="59" t="s">
        <v>2993</v>
      </c>
      <c r="B1169" s="59"/>
      <c r="J1169" s="50"/>
      <c r="K1169" s="50"/>
      <c r="L1169" s="50"/>
      <c r="M1169" s="50"/>
      <c r="N1169" s="50"/>
      <c r="O1169" s="50"/>
      <c r="P1169" s="50"/>
      <c r="Q1169" s="50"/>
      <c r="R1169" s="50"/>
      <c r="S1169" s="50"/>
      <c r="T1169" s="50"/>
      <c r="U1169" s="50"/>
      <c r="V1169" s="50"/>
      <c r="W1169" s="50"/>
      <c r="X1169" s="50"/>
      <c r="Y1169" s="50"/>
      <c r="Z1169" s="50"/>
      <c r="AA1169" s="50"/>
      <c r="AB1169" s="50"/>
      <c r="AC1169" s="50"/>
      <c r="AD1169" s="50"/>
      <c r="AE1169" s="50"/>
    </row>
    <row r="1170" customFormat="false" ht="16.55" hidden="false" customHeight="true" outlineLevel="0" collapsed="false">
      <c r="A1170" s="60" t="s">
        <v>3082</v>
      </c>
      <c r="B1170" s="60"/>
      <c r="J1170" s="50"/>
      <c r="K1170" s="50"/>
      <c r="L1170" s="50"/>
      <c r="M1170" s="50"/>
      <c r="N1170" s="50"/>
      <c r="O1170" s="50"/>
      <c r="P1170" s="50"/>
      <c r="Q1170" s="50"/>
      <c r="R1170" s="50"/>
      <c r="S1170" s="50"/>
      <c r="T1170" s="50"/>
      <c r="U1170" s="50"/>
      <c r="V1170" s="50"/>
      <c r="W1170" s="50"/>
      <c r="X1170" s="50"/>
      <c r="Y1170" s="50"/>
      <c r="Z1170" s="50"/>
      <c r="AA1170" s="50"/>
      <c r="AB1170" s="50"/>
      <c r="AC1170" s="50"/>
      <c r="AD1170" s="50"/>
      <c r="AE1170" s="50"/>
    </row>
    <row r="1171" customFormat="false" ht="16.55" hidden="false" customHeight="true" outlineLevel="0" collapsed="false">
      <c r="A1171" s="62" t="s">
        <v>1824</v>
      </c>
      <c r="B1171" s="78" t="n">
        <f aca="false">COUNTIF(individuals!$AQ:$AQ,A1171)</f>
        <v>3</v>
      </c>
      <c r="J1171" s="50"/>
      <c r="K1171" s="50"/>
      <c r="L1171" s="50"/>
      <c r="M1171" s="50"/>
      <c r="N1171" s="50"/>
      <c r="O1171" s="50"/>
      <c r="P1171" s="50"/>
      <c r="Q1171" s="50"/>
      <c r="R1171" s="50"/>
      <c r="S1171" s="50"/>
      <c r="T1171" s="50"/>
      <c r="U1171" s="50"/>
      <c r="V1171" s="50"/>
      <c r="W1171" s="50"/>
      <c r="X1171" s="50"/>
      <c r="Y1171" s="50"/>
      <c r="Z1171" s="50"/>
      <c r="AA1171" s="50"/>
      <c r="AB1171" s="50"/>
      <c r="AC1171" s="50"/>
      <c r="AD1171" s="50"/>
      <c r="AE1171" s="50"/>
    </row>
    <row r="1172" customFormat="false" ht="16.55" hidden="false" customHeight="true" outlineLevel="0" collapsed="false">
      <c r="A1172" s="62" t="s">
        <v>1438</v>
      </c>
      <c r="B1172" s="78" t="n">
        <f aca="false">COUNTIF(individuals!$AQ:$AQ,A1172)</f>
        <v>7</v>
      </c>
      <c r="J1172" s="50"/>
      <c r="K1172" s="50"/>
      <c r="L1172" s="50"/>
      <c r="M1172" s="50"/>
      <c r="N1172" s="50"/>
      <c r="O1172" s="50"/>
      <c r="P1172" s="50"/>
      <c r="Q1172" s="50"/>
      <c r="R1172" s="50"/>
      <c r="S1172" s="50"/>
      <c r="T1172" s="50"/>
      <c r="U1172" s="50"/>
      <c r="V1172" s="50"/>
      <c r="W1172" s="50"/>
      <c r="X1172" s="50"/>
      <c r="Y1172" s="50"/>
      <c r="Z1172" s="50"/>
      <c r="AA1172" s="50"/>
      <c r="AB1172" s="50"/>
      <c r="AC1172" s="50"/>
      <c r="AD1172" s="50"/>
      <c r="AE1172" s="50"/>
    </row>
    <row r="1173" customFormat="false" ht="16.55" hidden="false" customHeight="true" outlineLevel="0" collapsed="false">
      <c r="A1173" s="62" t="s">
        <v>608</v>
      </c>
      <c r="B1173" s="78" t="n">
        <f aca="false">COUNTIF(individuals!$AQ:$AQ,A1173)</f>
        <v>19</v>
      </c>
      <c r="J1173" s="50"/>
      <c r="K1173" s="50"/>
      <c r="L1173" s="50"/>
      <c r="M1173" s="50"/>
      <c r="N1173" s="50"/>
      <c r="O1173" s="50"/>
      <c r="P1173" s="50"/>
      <c r="Q1173" s="50"/>
      <c r="R1173" s="50"/>
      <c r="S1173" s="50"/>
      <c r="T1173" s="50"/>
      <c r="U1173" s="50"/>
      <c r="V1173" s="50"/>
      <c r="W1173" s="50"/>
      <c r="X1173" s="50"/>
      <c r="Y1173" s="50"/>
      <c r="Z1173" s="50"/>
      <c r="AA1173" s="50"/>
      <c r="AB1173" s="50"/>
      <c r="AC1173" s="50"/>
      <c r="AD1173" s="50"/>
      <c r="AE1173" s="50"/>
    </row>
    <row r="1174" customFormat="false" ht="16.55" hidden="false" customHeight="true" outlineLevel="0" collapsed="false">
      <c r="A1174" s="62" t="s">
        <v>484</v>
      </c>
      <c r="B1174" s="78" t="n">
        <f aca="false">COUNTIF(individuals!$AQ:$AQ,A1174)</f>
        <v>1</v>
      </c>
      <c r="C1174" s="50"/>
      <c r="D1174" s="50"/>
      <c r="E1174" s="50"/>
      <c r="F1174" s="50"/>
      <c r="G1174" s="50"/>
      <c r="H1174" s="50"/>
      <c r="I1174" s="50"/>
      <c r="J1174" s="50"/>
      <c r="K1174" s="50"/>
      <c r="L1174" s="50"/>
      <c r="M1174" s="50"/>
      <c r="N1174" s="50"/>
      <c r="O1174" s="50"/>
      <c r="P1174" s="50"/>
      <c r="Q1174" s="50"/>
      <c r="R1174" s="50"/>
      <c r="S1174" s="50"/>
      <c r="T1174" s="50"/>
      <c r="U1174" s="50"/>
      <c r="V1174" s="50"/>
      <c r="W1174" s="50"/>
      <c r="X1174" s="50"/>
      <c r="Y1174" s="50"/>
      <c r="Z1174" s="50"/>
      <c r="AA1174" s="50"/>
      <c r="AB1174" s="50"/>
      <c r="AC1174" s="50"/>
      <c r="AD1174" s="50"/>
      <c r="AE1174" s="50"/>
    </row>
    <row r="1175" customFormat="false" ht="16.55" hidden="false" customHeight="true" outlineLevel="0" collapsed="false">
      <c r="A1175" s="62" t="s">
        <v>785</v>
      </c>
      <c r="B1175" s="78" t="n">
        <f aca="false">COUNTIF(individuals!$AQ:$AQ,A1175)</f>
        <v>11</v>
      </c>
      <c r="C1175" s="50"/>
      <c r="D1175" s="50"/>
      <c r="E1175" s="50"/>
      <c r="F1175" s="50"/>
      <c r="G1175" s="50"/>
      <c r="H1175" s="50"/>
      <c r="I1175" s="50"/>
      <c r="J1175" s="50"/>
      <c r="K1175" s="50"/>
      <c r="L1175" s="50"/>
      <c r="M1175" s="50"/>
      <c r="N1175" s="50"/>
      <c r="O1175" s="50"/>
      <c r="P1175" s="50"/>
      <c r="Q1175" s="50"/>
      <c r="R1175" s="50"/>
      <c r="S1175" s="50"/>
      <c r="T1175" s="50"/>
      <c r="U1175" s="50"/>
      <c r="V1175" s="50"/>
      <c r="W1175" s="50"/>
      <c r="X1175" s="50"/>
      <c r="Y1175" s="50"/>
      <c r="Z1175" s="50"/>
      <c r="AA1175" s="50"/>
      <c r="AB1175" s="50"/>
      <c r="AC1175" s="50"/>
      <c r="AD1175" s="50"/>
      <c r="AE1175" s="50"/>
    </row>
    <row r="1176" customFormat="false" ht="16.55" hidden="false" customHeight="true" outlineLevel="0" collapsed="false">
      <c r="A1176" s="62" t="s">
        <v>83</v>
      </c>
      <c r="B1176" s="78" t="n">
        <f aca="false">COUNTIF(individuals!$AQ:$AQ,A1176)</f>
        <v>330</v>
      </c>
      <c r="E1176" s="50"/>
      <c r="F1176" s="50"/>
      <c r="I1176" s="50"/>
      <c r="J1176" s="50"/>
      <c r="K1176" s="50"/>
      <c r="L1176" s="50"/>
      <c r="M1176" s="50"/>
      <c r="N1176" s="50"/>
      <c r="O1176" s="50"/>
      <c r="P1176" s="50"/>
      <c r="Q1176" s="50"/>
      <c r="R1176" s="50"/>
      <c r="S1176" s="50"/>
      <c r="T1176" s="50"/>
      <c r="U1176" s="50"/>
      <c r="V1176" s="50"/>
      <c r="W1176" s="50"/>
      <c r="X1176" s="50"/>
      <c r="Y1176" s="50"/>
      <c r="Z1176" s="50"/>
      <c r="AA1176" s="50"/>
      <c r="AB1176" s="50"/>
      <c r="AC1176" s="50"/>
      <c r="AD1176" s="50"/>
      <c r="AE1176" s="50"/>
    </row>
    <row r="1177" customFormat="false" ht="16.55" hidden="false" customHeight="true" outlineLevel="0" collapsed="false">
      <c r="A1177" s="61" t="s">
        <v>2995</v>
      </c>
      <c r="B1177" s="64" t="n">
        <f aca="false">SUM(B1171:B1176)</f>
        <v>371</v>
      </c>
      <c r="E1177" s="50"/>
      <c r="F1177" s="50"/>
      <c r="I1177" s="50"/>
      <c r="J1177" s="50"/>
      <c r="K1177" s="50"/>
      <c r="L1177" s="50"/>
      <c r="M1177" s="50"/>
      <c r="N1177" s="50"/>
      <c r="O1177" s="50"/>
      <c r="P1177" s="50"/>
      <c r="Q1177" s="50"/>
      <c r="R1177" s="50"/>
      <c r="S1177" s="50"/>
      <c r="T1177" s="50"/>
      <c r="U1177" s="50"/>
      <c r="V1177" s="50"/>
      <c r="W1177" s="50"/>
      <c r="X1177" s="50"/>
      <c r="Y1177" s="50"/>
      <c r="Z1177" s="50"/>
      <c r="AA1177" s="50"/>
      <c r="AB1177" s="50"/>
      <c r="AC1177" s="50"/>
      <c r="AD1177" s="50"/>
      <c r="AE1177" s="50"/>
    </row>
    <row r="1178" customFormat="false" ht="16.55" hidden="false" customHeight="true" outlineLevel="0" collapsed="false">
      <c r="A1178" s="50"/>
      <c r="B1178" s="50"/>
      <c r="E1178" s="50"/>
      <c r="F1178" s="50"/>
      <c r="I1178" s="50"/>
      <c r="J1178" s="50"/>
      <c r="K1178" s="50"/>
      <c r="L1178" s="50"/>
      <c r="M1178" s="50"/>
      <c r="N1178" s="50"/>
      <c r="O1178" s="50"/>
      <c r="P1178" s="50"/>
      <c r="Q1178" s="50"/>
      <c r="R1178" s="50"/>
      <c r="S1178" s="50"/>
      <c r="T1178" s="50"/>
      <c r="U1178" s="50"/>
      <c r="V1178" s="50"/>
      <c r="W1178" s="50"/>
      <c r="X1178" s="50"/>
      <c r="Y1178" s="50"/>
      <c r="Z1178" s="50"/>
      <c r="AA1178" s="50"/>
      <c r="AB1178" s="50"/>
      <c r="AC1178" s="50"/>
      <c r="AD1178" s="50"/>
      <c r="AE1178" s="50"/>
    </row>
    <row r="1179" customFormat="false" ht="16.55" hidden="false" customHeight="true" outlineLevel="0" collapsed="false">
      <c r="A1179" s="50"/>
      <c r="B1179" s="50"/>
      <c r="E1179" s="50"/>
      <c r="F1179" s="50"/>
      <c r="I1179" s="50"/>
      <c r="J1179" s="50"/>
      <c r="K1179" s="50"/>
      <c r="L1179" s="50"/>
      <c r="M1179" s="50"/>
      <c r="N1179" s="50"/>
      <c r="O1179" s="50"/>
      <c r="P1179" s="50"/>
      <c r="Q1179" s="50"/>
      <c r="R1179" s="50"/>
      <c r="S1179" s="50"/>
      <c r="T1179" s="50"/>
      <c r="U1179" s="50"/>
      <c r="V1179" s="50"/>
      <c r="W1179" s="50"/>
      <c r="X1179" s="50"/>
      <c r="Y1179" s="50"/>
      <c r="Z1179" s="50"/>
      <c r="AA1179" s="50"/>
      <c r="AB1179" s="50"/>
      <c r="AC1179" s="50"/>
      <c r="AD1179" s="50"/>
      <c r="AE1179" s="50"/>
    </row>
    <row r="1180" customFormat="false" ht="32.8" hidden="false" customHeight="true" outlineLevel="0" collapsed="false">
      <c r="A1180" s="49" t="s">
        <v>2993</v>
      </c>
      <c r="B1180" s="49"/>
      <c r="E1180" s="50"/>
      <c r="F1180" s="50"/>
      <c r="I1180" s="50"/>
      <c r="J1180" s="50"/>
      <c r="K1180" s="50"/>
      <c r="L1180" s="50"/>
      <c r="M1180" s="50"/>
      <c r="N1180" s="50"/>
      <c r="O1180" s="50"/>
      <c r="P1180" s="50"/>
      <c r="Q1180" s="50"/>
      <c r="R1180" s="50"/>
      <c r="S1180" s="50"/>
      <c r="T1180" s="50"/>
      <c r="U1180" s="50"/>
      <c r="V1180" s="50"/>
      <c r="W1180" s="50"/>
      <c r="X1180" s="50"/>
      <c r="Y1180" s="50"/>
      <c r="Z1180" s="50"/>
      <c r="AA1180" s="50"/>
      <c r="AB1180" s="50"/>
      <c r="AC1180" s="50"/>
      <c r="AD1180" s="50"/>
      <c r="AE1180" s="50"/>
    </row>
    <row r="1181" customFormat="false" ht="16.55" hidden="false" customHeight="true" outlineLevel="0" collapsed="false">
      <c r="A1181" s="51" t="s">
        <v>3083</v>
      </c>
      <c r="B1181" s="51"/>
      <c r="E1181" s="50"/>
      <c r="F1181" s="50"/>
      <c r="I1181" s="50"/>
      <c r="J1181" s="50"/>
      <c r="K1181" s="50"/>
      <c r="L1181" s="50"/>
      <c r="M1181" s="50"/>
      <c r="N1181" s="50"/>
      <c r="O1181" s="50"/>
      <c r="P1181" s="50"/>
      <c r="Q1181" s="50"/>
      <c r="R1181" s="50"/>
      <c r="S1181" s="50"/>
      <c r="T1181" s="50"/>
      <c r="U1181" s="50"/>
      <c r="V1181" s="50"/>
      <c r="W1181" s="50"/>
      <c r="X1181" s="50"/>
      <c r="Y1181" s="50"/>
      <c r="Z1181" s="50"/>
      <c r="AA1181" s="50"/>
      <c r="AB1181" s="50"/>
      <c r="AC1181" s="50"/>
      <c r="AD1181" s="50"/>
      <c r="AE1181" s="50"/>
    </row>
    <row r="1182" customFormat="false" ht="16.55" hidden="false" customHeight="true" outlineLevel="0" collapsed="false">
      <c r="A1182" s="76" t="s">
        <v>82</v>
      </c>
      <c r="B1182" s="53" t="n">
        <f aca="false">COUNTIF(individuals!$AP:$AP, $A1182)</f>
        <v>61</v>
      </c>
      <c r="E1182" s="50"/>
      <c r="F1182" s="50"/>
      <c r="I1182" s="50"/>
      <c r="J1182" s="50"/>
      <c r="K1182" s="50"/>
      <c r="L1182" s="50"/>
      <c r="M1182" s="50"/>
      <c r="N1182" s="50"/>
      <c r="O1182" s="50"/>
      <c r="P1182" s="50"/>
      <c r="Q1182" s="50"/>
      <c r="R1182" s="50"/>
      <c r="S1182" s="50"/>
      <c r="T1182" s="50"/>
      <c r="U1182" s="50"/>
      <c r="V1182" s="50"/>
      <c r="W1182" s="50"/>
      <c r="X1182" s="50"/>
      <c r="Y1182" s="50"/>
      <c r="Z1182" s="50"/>
      <c r="AA1182" s="50"/>
      <c r="AB1182" s="50"/>
      <c r="AC1182" s="50"/>
      <c r="AD1182" s="50"/>
      <c r="AE1182" s="50"/>
    </row>
    <row r="1183" customFormat="false" ht="16.55" hidden="false" customHeight="true" outlineLevel="0" collapsed="false">
      <c r="A1183" s="76" t="s">
        <v>123</v>
      </c>
      <c r="B1183" s="53" t="n">
        <f aca="false">COUNTIF(individuals!$AP:$AP, $A1183)</f>
        <v>133</v>
      </c>
      <c r="E1183" s="50"/>
      <c r="F1183" s="50"/>
      <c r="G1183" s="50"/>
      <c r="H1183" s="50"/>
      <c r="I1183" s="50"/>
      <c r="J1183" s="50"/>
      <c r="K1183" s="50"/>
      <c r="L1183" s="50"/>
      <c r="M1183" s="50"/>
      <c r="N1183" s="50"/>
      <c r="O1183" s="50"/>
      <c r="P1183" s="50"/>
      <c r="Q1183" s="50"/>
      <c r="R1183" s="50"/>
      <c r="S1183" s="50"/>
      <c r="T1183" s="50"/>
      <c r="U1183" s="50"/>
      <c r="V1183" s="50"/>
      <c r="W1183" s="50"/>
      <c r="X1183" s="50"/>
      <c r="Y1183" s="50"/>
      <c r="Z1183" s="50"/>
      <c r="AA1183" s="50"/>
      <c r="AB1183" s="50"/>
      <c r="AC1183" s="50"/>
      <c r="AD1183" s="50"/>
      <c r="AE1183" s="50"/>
    </row>
    <row r="1184" customFormat="false" ht="16.55" hidden="false" customHeight="true" outlineLevel="0" collapsed="false">
      <c r="A1184" s="76" t="s">
        <v>103</v>
      </c>
      <c r="B1184" s="53" t="n">
        <f aca="false">COUNTIF(individuals!$AP:$AP, $A1184)</f>
        <v>177</v>
      </c>
      <c r="E1184" s="50"/>
      <c r="F1184" s="50"/>
      <c r="G1184" s="50"/>
      <c r="H1184" s="50"/>
      <c r="I1184" s="50"/>
      <c r="J1184" s="50"/>
      <c r="K1184" s="50"/>
      <c r="L1184" s="50"/>
      <c r="M1184" s="50"/>
      <c r="N1184" s="50"/>
      <c r="O1184" s="50"/>
      <c r="P1184" s="50"/>
      <c r="Q1184" s="50"/>
      <c r="R1184" s="50"/>
      <c r="S1184" s="50"/>
      <c r="T1184" s="50"/>
      <c r="U1184" s="50"/>
      <c r="V1184" s="50"/>
      <c r="W1184" s="50"/>
      <c r="X1184" s="50"/>
      <c r="Y1184" s="50"/>
      <c r="Z1184" s="50"/>
      <c r="AA1184" s="50"/>
      <c r="AB1184" s="50"/>
      <c r="AC1184" s="50"/>
      <c r="AD1184" s="50"/>
      <c r="AE1184" s="50"/>
    </row>
    <row r="1185" customFormat="false" ht="16.55" hidden="false" customHeight="true" outlineLevel="0" collapsed="false">
      <c r="A1185" s="52" t="s">
        <v>2995</v>
      </c>
      <c r="B1185" s="54" t="n">
        <f aca="false">SUM(B1182:B1184)</f>
        <v>371</v>
      </c>
      <c r="C1185" s="50"/>
      <c r="D1185" s="50"/>
      <c r="E1185" s="50"/>
      <c r="F1185" s="50"/>
      <c r="G1185" s="50"/>
      <c r="H1185" s="50"/>
      <c r="I1185" s="50"/>
      <c r="J1185" s="50"/>
      <c r="K1185" s="50"/>
      <c r="L1185" s="50"/>
      <c r="M1185" s="50"/>
      <c r="N1185" s="50"/>
      <c r="O1185" s="50"/>
      <c r="P1185" s="50"/>
      <c r="Q1185" s="50"/>
      <c r="R1185" s="50"/>
      <c r="S1185" s="50"/>
      <c r="T1185" s="50"/>
      <c r="U1185" s="50"/>
      <c r="V1185" s="50"/>
      <c r="W1185" s="50"/>
      <c r="X1185" s="50"/>
      <c r="Y1185" s="50"/>
      <c r="Z1185" s="50"/>
      <c r="AA1185" s="50"/>
      <c r="AB1185" s="50"/>
      <c r="AC1185" s="50"/>
      <c r="AD1185" s="50"/>
      <c r="AE1185" s="50"/>
    </row>
    <row r="1189" customFormat="false" ht="28.35" hidden="false" customHeight="true" outlineLevel="0" collapsed="false">
      <c r="A1189" s="49" t="s">
        <v>2993</v>
      </c>
      <c r="B1189" s="49"/>
    </row>
    <row r="1190" customFormat="false" ht="16.55" hidden="false" customHeight="true" outlineLevel="0" collapsed="false">
      <c r="A1190" s="51" t="s">
        <v>3084</v>
      </c>
      <c r="B1190" s="51"/>
    </row>
    <row r="1191" customFormat="false" ht="16.55" hidden="false" customHeight="true" outlineLevel="0" collapsed="false">
      <c r="A1191" s="76" t="s">
        <v>109</v>
      </c>
      <c r="B1191" s="53" t="n">
        <f aca="false">COUNTIF(individuals!$BE:$BE,$A1191)</f>
        <v>256</v>
      </c>
    </row>
    <row r="1192" customFormat="false" ht="16.55" hidden="false" customHeight="true" outlineLevel="0" collapsed="false">
      <c r="A1192" s="76" t="s">
        <v>90</v>
      </c>
      <c r="B1192" s="53" t="n">
        <f aca="false">COUNTIF(individuals!$BE:$BE,$A1192)</f>
        <v>105</v>
      </c>
    </row>
    <row r="1193" customFormat="false" ht="16.55" hidden="false" customHeight="true" outlineLevel="0" collapsed="false">
      <c r="A1193" s="76" t="s">
        <v>266</v>
      </c>
      <c r="B1193" s="53" t="n">
        <f aca="false">COUNTIF(individuals!$BE:$BE,$A1193)</f>
        <v>10</v>
      </c>
    </row>
    <row r="1194" customFormat="false" ht="16.55" hidden="false" customHeight="true" outlineLevel="0" collapsed="false">
      <c r="A1194" s="52" t="s">
        <v>2995</v>
      </c>
      <c r="B1194" s="54" t="n">
        <f aca="false">SUM(B1191:B1193)</f>
        <v>371</v>
      </c>
    </row>
    <row r="1198" customFormat="false" ht="16.55" hidden="false" customHeight="true" outlineLevel="0" collapsed="false">
      <c r="A1198" s="59" t="s">
        <v>2993</v>
      </c>
      <c r="B1198" s="59"/>
      <c r="C1198" s="59"/>
      <c r="D1198" s="59"/>
      <c r="E1198" s="59"/>
      <c r="F1198" s="68"/>
    </row>
    <row r="1199" customFormat="false" ht="16.55" hidden="false" customHeight="true" outlineLevel="0" collapsed="false">
      <c r="A1199" s="60" t="s">
        <v>3085</v>
      </c>
      <c r="B1199" s="60"/>
      <c r="C1199" s="60"/>
      <c r="D1199" s="60"/>
      <c r="E1199" s="60"/>
      <c r="F1199" s="68"/>
    </row>
    <row r="1200" customFormat="false" ht="16.55" hidden="false" customHeight="true" outlineLevel="0" collapsed="false">
      <c r="A1200" s="61" t="s">
        <v>27</v>
      </c>
      <c r="B1200" s="61" t="s">
        <v>109</v>
      </c>
      <c r="C1200" s="61" t="s">
        <v>90</v>
      </c>
      <c r="D1200" s="61" t="s">
        <v>266</v>
      </c>
      <c r="E1200" s="61" t="s">
        <v>2995</v>
      </c>
      <c r="F1200" s="68"/>
    </row>
    <row r="1201" customFormat="false" ht="16.55" hidden="false" customHeight="true" outlineLevel="0" collapsed="false">
      <c r="A1201" s="61" t="s">
        <v>58</v>
      </c>
      <c r="B1201" s="63" t="n">
        <f aca="false">COUNTIFS(individuals!$B:$B,$A1201,individuals!$BE:$BE,B$1200)</f>
        <v>21</v>
      </c>
      <c r="C1201" s="63" t="n">
        <f aca="false">COUNTIFS(individuals!$B:$B,$A1201,individuals!$BE:$BE,C$1200)</f>
        <v>16</v>
      </c>
      <c r="D1201" s="63" t="n">
        <f aca="false">COUNTIFS(individuals!$B:$B,$A1201,individuals!$BE:$BE,D$1200)</f>
        <v>1</v>
      </c>
      <c r="E1201" s="64" t="n">
        <f aca="false">SUM(B1201:D1201)</f>
        <v>38</v>
      </c>
      <c r="F1201" s="68"/>
    </row>
    <row r="1202" customFormat="false" ht="16.55" hidden="false" customHeight="true" outlineLevel="0" collapsed="false">
      <c r="A1202" s="61" t="s">
        <v>460</v>
      </c>
      <c r="B1202" s="63" t="n">
        <f aca="false">COUNTIFS(individuals!$B:$B,$A1202,individuals!$BE:$BE,B$1200)</f>
        <v>24</v>
      </c>
      <c r="C1202" s="63" t="n">
        <f aca="false">COUNTIFS(individuals!$B:$B,$A1202,individuals!$BE:$BE,C$1200)</f>
        <v>10</v>
      </c>
      <c r="D1202" s="63" t="n">
        <f aca="false">COUNTIFS(individuals!$B:$B,$A1202,individuals!$BE:$BE,D$1200)</f>
        <v>3</v>
      </c>
      <c r="E1202" s="64" t="n">
        <f aca="false">SUM(B1202:D1202)</f>
        <v>37</v>
      </c>
      <c r="F1202" s="68"/>
    </row>
    <row r="1203" customFormat="false" ht="16.55" hidden="false" customHeight="true" outlineLevel="0" collapsed="false">
      <c r="A1203" s="61" t="s">
        <v>267</v>
      </c>
      <c r="B1203" s="63" t="n">
        <f aca="false">COUNTIFS(individuals!$B:$B,$A1203,individuals!$BE:$BE,B$1200)</f>
        <v>31</v>
      </c>
      <c r="C1203" s="63" t="n">
        <f aca="false">COUNTIFS(individuals!$B:$B,$A1203,individuals!$BE:$BE,C$1200)</f>
        <v>16</v>
      </c>
      <c r="D1203" s="63" t="n">
        <f aca="false">COUNTIFS(individuals!$B:$B,$A1203,individuals!$BE:$BE,D$1200)</f>
        <v>2</v>
      </c>
      <c r="E1203" s="64" t="n">
        <f aca="false">SUM(B1203:D1203)</f>
        <v>49</v>
      </c>
      <c r="F1203" s="68"/>
    </row>
    <row r="1204" customFormat="false" ht="16.55" hidden="false" customHeight="true" outlineLevel="0" collapsed="false">
      <c r="A1204" s="61" t="s">
        <v>1157</v>
      </c>
      <c r="B1204" s="63" t="n">
        <f aca="false">COUNTIFS(individuals!$B:$B,$A1204,individuals!$BE:$BE,B$1200)</f>
        <v>26</v>
      </c>
      <c r="C1204" s="63" t="n">
        <f aca="false">COUNTIFS(individuals!$B:$B,$A1204,individuals!$BE:$BE,C$1200)</f>
        <v>13</v>
      </c>
      <c r="D1204" s="63" t="n">
        <f aca="false">COUNTIFS(individuals!$B:$B,$A1204,individuals!$BE:$BE,D$1200)</f>
        <v>0</v>
      </c>
      <c r="E1204" s="64" t="n">
        <f aca="false">SUM(B1204:D1204)</f>
        <v>39</v>
      </c>
      <c r="F1204" s="68"/>
    </row>
    <row r="1205" customFormat="false" ht="16.55" hidden="false" customHeight="true" outlineLevel="0" collapsed="false">
      <c r="A1205" s="61" t="s">
        <v>1432</v>
      </c>
      <c r="B1205" s="63" t="n">
        <f aca="false">COUNTIFS(individuals!$B:$B,$A1205,individuals!$BE:$BE,B$1200)</f>
        <v>24</v>
      </c>
      <c r="C1205" s="63" t="n">
        <f aca="false">COUNTIFS(individuals!$B:$B,$A1205,individuals!$BE:$BE,C$1200)</f>
        <v>4</v>
      </c>
      <c r="D1205" s="63" t="n">
        <f aca="false">COUNTIFS(individuals!$B:$B,$A1205,individuals!$BE:$BE,D$1200)</f>
        <v>3</v>
      </c>
      <c r="E1205" s="64" t="n">
        <f aca="false">SUM(B1205:D1205)</f>
        <v>31</v>
      </c>
      <c r="F1205" s="68"/>
    </row>
    <row r="1206" customFormat="false" ht="16.55" hidden="false" customHeight="true" outlineLevel="0" collapsed="false">
      <c r="A1206" s="61" t="s">
        <v>1686</v>
      </c>
      <c r="B1206" s="63" t="n">
        <f aca="false">COUNTIFS(individuals!$B:$B,$A1206,individuals!$BE:$BE,B$1200)</f>
        <v>26</v>
      </c>
      <c r="C1206" s="63" t="n">
        <f aca="false">COUNTIFS(individuals!$B:$B,$A1206,individuals!$BE:$BE,C$1200)</f>
        <v>8</v>
      </c>
      <c r="D1206" s="63" t="n">
        <f aca="false">COUNTIFS(individuals!$B:$B,$A1206,individuals!$BE:$BE,D$1200)</f>
        <v>1</v>
      </c>
      <c r="E1206" s="64" t="n">
        <f aca="false">SUM(B1206:D1206)</f>
        <v>35</v>
      </c>
      <c r="F1206" s="68"/>
    </row>
    <row r="1207" customFormat="false" ht="16.55" hidden="false" customHeight="true" outlineLevel="0" collapsed="false">
      <c r="A1207" s="61" t="s">
        <v>1967</v>
      </c>
      <c r="B1207" s="63" t="n">
        <f aca="false">COUNTIFS(individuals!$B:$B,$A1207,individuals!$BE:$BE,B$1200)</f>
        <v>15</v>
      </c>
      <c r="C1207" s="63" t="n">
        <f aca="false">COUNTIFS(individuals!$B:$B,$A1207,individuals!$BE:$BE,C$1200)</f>
        <v>9</v>
      </c>
      <c r="D1207" s="63" t="n">
        <f aca="false">COUNTIFS(individuals!$B:$B,$A1207,individuals!$BE:$BE,D$1200)</f>
        <v>0</v>
      </c>
      <c r="E1207" s="64" t="n">
        <f aca="false">SUM(B1207:D1207)</f>
        <v>24</v>
      </c>
      <c r="F1207" s="68"/>
    </row>
    <row r="1208" customFormat="false" ht="16.55" hidden="false" customHeight="true" outlineLevel="0" collapsed="false">
      <c r="A1208" s="61" t="s">
        <v>2150</v>
      </c>
      <c r="B1208" s="63" t="n">
        <f aca="false">COUNTIFS(individuals!$B:$B,$A1208,individuals!$BE:$BE,B$1200)</f>
        <v>31</v>
      </c>
      <c r="C1208" s="63" t="n">
        <f aca="false">COUNTIFS(individuals!$B:$B,$A1208,individuals!$BE:$BE,C$1200)</f>
        <v>16</v>
      </c>
      <c r="D1208" s="63" t="n">
        <f aca="false">COUNTIFS(individuals!$B:$B,$A1208,individuals!$BE:$BE,D$1200)</f>
        <v>0</v>
      </c>
      <c r="E1208" s="64" t="n">
        <f aca="false">SUM(B1208:D1208)</f>
        <v>47</v>
      </c>
      <c r="F1208" s="68"/>
    </row>
    <row r="1209" customFormat="false" ht="16.55" hidden="false" customHeight="true" outlineLevel="0" collapsed="false">
      <c r="A1209" s="61" t="s">
        <v>2476</v>
      </c>
      <c r="B1209" s="63" t="n">
        <f aca="false">COUNTIFS(individuals!$B:$B,$A1209,individuals!$BE:$BE,B$1200)</f>
        <v>24</v>
      </c>
      <c r="C1209" s="63" t="n">
        <f aca="false">COUNTIFS(individuals!$B:$B,$A1209,individuals!$BE:$BE,C$1200)</f>
        <v>13</v>
      </c>
      <c r="D1209" s="63" t="n">
        <f aca="false">COUNTIFS(individuals!$B:$B,$A1209,individuals!$BE:$BE,D$1200)</f>
        <v>0</v>
      </c>
      <c r="E1209" s="64" t="n">
        <f aca="false">SUM(B1209:D1209)</f>
        <v>37</v>
      </c>
      <c r="F1209" s="68"/>
    </row>
    <row r="1210" customFormat="false" ht="16.55" hidden="false" customHeight="true" outlineLevel="0" collapsed="false">
      <c r="A1210" s="61" t="s">
        <v>2772</v>
      </c>
      <c r="B1210" s="63" t="n">
        <f aca="false">COUNTIFS(individuals!$B:$B,$A1210,individuals!$BE:$BE,B$1200)</f>
        <v>34</v>
      </c>
      <c r="C1210" s="63" t="n">
        <f aca="false">COUNTIFS(individuals!$B:$B,$A1210,individuals!$BE:$BE,C$1200)</f>
        <v>0</v>
      </c>
      <c r="D1210" s="63" t="n">
        <f aca="false">COUNTIFS(individuals!$B:$B,$A1210,individuals!$BE:$BE,D$1200)</f>
        <v>0</v>
      </c>
      <c r="E1210" s="64" t="n">
        <f aca="false">SUM(B1210:D1210)</f>
        <v>34</v>
      </c>
      <c r="F1210" s="68"/>
    </row>
    <row r="1211" customFormat="false" ht="16.55" hidden="false" customHeight="true" outlineLevel="0" collapsed="false">
      <c r="A1211" s="61" t="s">
        <v>2995</v>
      </c>
      <c r="B1211" s="64" t="n">
        <f aca="false">SUM(B1201:B1210)</f>
        <v>256</v>
      </c>
      <c r="C1211" s="64" t="n">
        <f aca="false">SUM(C1201:C1210)</f>
        <v>105</v>
      </c>
      <c r="D1211" s="64" t="n">
        <f aca="false">SUM(D1201:D1210)</f>
        <v>10</v>
      </c>
      <c r="E1211" s="64" t="n">
        <f aca="false">SUM(B1211:D1211)</f>
        <v>371</v>
      </c>
      <c r="F1211" s="68"/>
    </row>
    <row r="1212" customFormat="false" ht="16.55" hidden="false" customHeight="true" outlineLevel="0" collapsed="false">
      <c r="F1212" s="68"/>
    </row>
    <row r="1215" customFormat="false" ht="16.55" hidden="false" customHeight="true" outlineLevel="0" collapsed="false">
      <c r="C1215" s="68"/>
      <c r="D1215" s="68"/>
      <c r="E1215" s="68"/>
    </row>
    <row r="1216" customFormat="false" ht="29.85" hidden="false" customHeight="true" outlineLevel="0" collapsed="false">
      <c r="A1216" s="59" t="s">
        <v>2993</v>
      </c>
      <c r="B1216" s="59"/>
      <c r="C1216" s="68"/>
      <c r="D1216" s="68"/>
      <c r="E1216" s="68"/>
    </row>
    <row r="1217" customFormat="false" ht="16.55" hidden="false" customHeight="true" outlineLevel="0" collapsed="false">
      <c r="A1217" s="60" t="s">
        <v>3086</v>
      </c>
      <c r="B1217" s="60"/>
      <c r="C1217" s="68"/>
      <c r="D1217" s="68"/>
      <c r="E1217" s="68"/>
    </row>
    <row r="1218" customFormat="false" ht="16.55" hidden="false" customHeight="true" outlineLevel="0" collapsed="false">
      <c r="A1218" s="61" t="s">
        <v>3087</v>
      </c>
      <c r="B1218" s="61" t="s">
        <v>3003</v>
      </c>
      <c r="C1218" s="68"/>
      <c r="D1218" s="68"/>
      <c r="E1218" s="68"/>
    </row>
    <row r="1219" customFormat="false" ht="16.55" hidden="false" customHeight="true" outlineLevel="0" collapsed="false">
      <c r="A1219" s="62" t="s">
        <v>92</v>
      </c>
      <c r="B1219" s="63" t="n">
        <f aca="false">COUNTIF(individuals!$G:$G,$A1219)</f>
        <v>39</v>
      </c>
      <c r="C1219" s="68"/>
      <c r="D1219" s="68"/>
      <c r="E1219" s="68"/>
    </row>
    <row r="1220" customFormat="false" ht="16.55" hidden="false" customHeight="true" outlineLevel="0" collapsed="false">
      <c r="A1220" s="62" t="s">
        <v>182</v>
      </c>
      <c r="B1220" s="63" t="n">
        <f aca="false">COUNTIF(individuals!$G:$G,$A1220)</f>
        <v>54</v>
      </c>
      <c r="C1220" s="68"/>
      <c r="D1220" s="68"/>
      <c r="E1220" s="68"/>
    </row>
    <row r="1221" customFormat="false" ht="16.55" hidden="false" customHeight="true" outlineLevel="0" collapsed="false">
      <c r="A1221" s="62" t="s">
        <v>62</v>
      </c>
      <c r="B1221" s="63" t="n">
        <f aca="false">COUNTIF(individuals!$G:$G,$A1221)</f>
        <v>163</v>
      </c>
      <c r="C1221" s="68"/>
      <c r="D1221" s="68"/>
      <c r="E1221" s="68"/>
    </row>
    <row r="1222" customFormat="false" ht="16.55" hidden="false" customHeight="true" outlineLevel="0" collapsed="false">
      <c r="A1222" s="62" t="s">
        <v>206</v>
      </c>
      <c r="B1222" s="63" t="n">
        <f aca="false">COUNTIF(individuals!$G:$G,$A1222)</f>
        <v>35</v>
      </c>
      <c r="C1222" s="68"/>
      <c r="D1222" s="68"/>
      <c r="E1222" s="68"/>
    </row>
    <row r="1223" customFormat="false" ht="16.55" hidden="false" customHeight="true" outlineLevel="0" collapsed="false">
      <c r="A1223" s="62" t="s">
        <v>111</v>
      </c>
      <c r="B1223" s="63" t="n">
        <f aca="false">COUNTIF(individuals!$G:$G,$A1223)</f>
        <v>30</v>
      </c>
      <c r="C1223" s="68"/>
      <c r="D1223" s="68"/>
      <c r="E1223" s="68"/>
    </row>
    <row r="1224" customFormat="false" ht="16.55" hidden="false" customHeight="true" outlineLevel="0" collapsed="false">
      <c r="A1224" s="62" t="s">
        <v>153</v>
      </c>
      <c r="B1224" s="63" t="n">
        <f aca="false">COUNTIF(individuals!$G:$G,$A1224)</f>
        <v>45</v>
      </c>
      <c r="C1224" s="68"/>
      <c r="D1224" s="68"/>
      <c r="E1224" s="68"/>
    </row>
    <row r="1225" customFormat="false" ht="16.55" hidden="false" customHeight="true" outlineLevel="0" collapsed="false">
      <c r="A1225" s="62" t="s">
        <v>955</v>
      </c>
      <c r="B1225" s="63" t="n">
        <f aca="false">COUNTIF(individuals!$G:$G,$A1225)</f>
        <v>5</v>
      </c>
      <c r="C1225" s="68"/>
      <c r="D1225" s="68"/>
      <c r="E1225" s="68"/>
    </row>
    <row r="1226" customFormat="false" ht="16.55" hidden="false" customHeight="true" outlineLevel="0" collapsed="false">
      <c r="A1226" s="61" t="s">
        <v>2995</v>
      </c>
      <c r="B1226" s="64" t="n">
        <f aca="false">SUM(B1219:B1225)</f>
        <v>371</v>
      </c>
      <c r="C1226" s="68"/>
      <c r="D1226" s="68"/>
      <c r="E1226" s="68"/>
    </row>
    <row r="1230" customFormat="false" ht="16.55" hidden="false" customHeight="true" outlineLevel="0" collapsed="false">
      <c r="A1230" s="49" t="s">
        <v>2993</v>
      </c>
      <c r="B1230" s="49"/>
      <c r="C1230" s="49"/>
      <c r="D1230" s="49"/>
      <c r="E1230" s="49"/>
      <c r="F1230" s="49"/>
      <c r="G1230" s="49"/>
      <c r="H1230" s="49"/>
      <c r="I1230" s="49"/>
    </row>
    <row r="1231" customFormat="false" ht="16.55" hidden="false" customHeight="true" outlineLevel="0" collapsed="false">
      <c r="A1231" s="51" t="s">
        <v>3088</v>
      </c>
      <c r="B1231" s="51"/>
      <c r="C1231" s="51"/>
      <c r="D1231" s="51"/>
      <c r="E1231" s="51"/>
      <c r="F1231" s="51"/>
      <c r="G1231" s="51"/>
      <c r="H1231" s="51"/>
      <c r="I1231" s="51"/>
    </row>
    <row r="1232" customFormat="false" ht="16.55" hidden="false" customHeight="true" outlineLevel="0" collapsed="false">
      <c r="A1232" s="52"/>
      <c r="B1232" s="52" t="s">
        <v>92</v>
      </c>
      <c r="C1232" s="52" t="s">
        <v>182</v>
      </c>
      <c r="D1232" s="52" t="s">
        <v>62</v>
      </c>
      <c r="E1232" s="52" t="s">
        <v>206</v>
      </c>
      <c r="F1232" s="52" t="s">
        <v>111</v>
      </c>
      <c r="G1232" s="52" t="s">
        <v>153</v>
      </c>
      <c r="H1232" s="52" t="s">
        <v>955</v>
      </c>
      <c r="I1232" s="52" t="s">
        <v>2995</v>
      </c>
    </row>
    <row r="1233" customFormat="false" ht="16.55" hidden="false" customHeight="true" outlineLevel="0" collapsed="false">
      <c r="A1233" s="52" t="s">
        <v>58</v>
      </c>
      <c r="B1233" s="53" t="n">
        <f aca="false">COUNTIFS(individuals!$B:$B,$A1233,individuals!$G:$G,B$1232)</f>
        <v>11</v>
      </c>
      <c r="C1233" s="53" t="n">
        <f aca="false">COUNTIFS(individuals!$B:$B,$A1233,individuals!$G:$G,C$1232)</f>
        <v>3</v>
      </c>
      <c r="D1233" s="53" t="n">
        <f aca="false">COUNTIFS(individuals!$B:$B,$A1233,individuals!$G:$G,D$1232)</f>
        <v>14</v>
      </c>
      <c r="E1233" s="53" t="n">
        <f aca="false">COUNTIFS(individuals!$B:$B,$A1233,individuals!$G:$G,E$1232)</f>
        <v>3</v>
      </c>
      <c r="F1233" s="53" t="n">
        <f aca="false">COUNTIFS(individuals!$B:$B,$A1233,individuals!$G:$G,F$1232)</f>
        <v>2</v>
      </c>
      <c r="G1233" s="53" t="n">
        <f aca="false">COUNTIFS(individuals!$B:$B,$A1233,individuals!$G:$G,G$1232)</f>
        <v>5</v>
      </c>
      <c r="H1233" s="53" t="n">
        <f aca="false">COUNTIFS(individuals!$B:$B,$A1233,individuals!$G:$G,H$1232)</f>
        <v>0</v>
      </c>
      <c r="I1233" s="54" t="n">
        <f aca="false">SUM(B1233:H1233)</f>
        <v>38</v>
      </c>
    </row>
    <row r="1234" customFormat="false" ht="16.55" hidden="false" customHeight="true" outlineLevel="0" collapsed="false">
      <c r="A1234" s="52" t="s">
        <v>460</v>
      </c>
      <c r="B1234" s="53" t="n">
        <f aca="false">COUNTIFS(individuals!$B:$B,$A1234,individuals!$G:$G,B$1232)</f>
        <v>5</v>
      </c>
      <c r="C1234" s="53" t="n">
        <f aca="false">COUNTIFS(individuals!$B:$B,$A1234,individuals!$G:$G,C$1232)</f>
        <v>1</v>
      </c>
      <c r="D1234" s="53" t="n">
        <f aca="false">COUNTIFS(individuals!$B:$B,$A1234,individuals!$G:$G,D$1232)</f>
        <v>17</v>
      </c>
      <c r="E1234" s="53" t="n">
        <f aca="false">COUNTIFS(individuals!$B:$B,$A1234,individuals!$G:$G,E$1232)</f>
        <v>2</v>
      </c>
      <c r="F1234" s="53" t="n">
        <f aca="false">COUNTIFS(individuals!$B:$B,$A1234,individuals!$G:$G,F$1232)</f>
        <v>3</v>
      </c>
      <c r="G1234" s="53" t="n">
        <f aca="false">COUNTIFS(individuals!$B:$B,$A1234,individuals!$G:$G,G$1232)</f>
        <v>9</v>
      </c>
      <c r="H1234" s="53" t="n">
        <f aca="false">COUNTIFS(individuals!$B:$B,$A1234,individuals!$G:$G,H$1232)</f>
        <v>0</v>
      </c>
      <c r="I1234" s="54" t="n">
        <f aca="false">SUM(B1234:H1234)</f>
        <v>37</v>
      </c>
    </row>
    <row r="1235" customFormat="false" ht="16.55" hidden="false" customHeight="true" outlineLevel="0" collapsed="false">
      <c r="A1235" s="52" t="s">
        <v>267</v>
      </c>
      <c r="B1235" s="53" t="n">
        <f aca="false">COUNTIFS(individuals!$B:$B,$A1235,individuals!$G:$G,B$1232)</f>
        <v>2</v>
      </c>
      <c r="C1235" s="53" t="n">
        <f aca="false">COUNTIFS(individuals!$B:$B,$A1235,individuals!$G:$G,C$1232)</f>
        <v>6</v>
      </c>
      <c r="D1235" s="53" t="n">
        <f aca="false">COUNTIFS(individuals!$B:$B,$A1235,individuals!$G:$G,D$1232)</f>
        <v>23</v>
      </c>
      <c r="E1235" s="53" t="n">
        <f aca="false">COUNTIFS(individuals!$B:$B,$A1235,individuals!$G:$G,E$1232)</f>
        <v>7</v>
      </c>
      <c r="F1235" s="53" t="n">
        <f aca="false">COUNTIFS(individuals!$B:$B,$A1235,individuals!$G:$G,F$1232)</f>
        <v>5</v>
      </c>
      <c r="G1235" s="53" t="n">
        <f aca="false">COUNTIFS(individuals!$B:$B,$A1235,individuals!$G:$G,G$1232)</f>
        <v>5</v>
      </c>
      <c r="H1235" s="53" t="n">
        <f aca="false">COUNTIFS(individuals!$B:$B,$A1235,individuals!$G:$G,H$1232)</f>
        <v>1</v>
      </c>
      <c r="I1235" s="54" t="n">
        <f aca="false">SUM(B1235:H1235)</f>
        <v>49</v>
      </c>
    </row>
    <row r="1236" customFormat="false" ht="16.55" hidden="false" customHeight="true" outlineLevel="0" collapsed="false">
      <c r="A1236" s="52" t="s">
        <v>1157</v>
      </c>
      <c r="B1236" s="53" t="n">
        <f aca="false">COUNTIFS(individuals!$B:$B,$A1236,individuals!$G:$G,B$1232)</f>
        <v>3</v>
      </c>
      <c r="C1236" s="53" t="n">
        <f aca="false">COUNTIFS(individuals!$B:$B,$A1236,individuals!$G:$G,C$1232)</f>
        <v>4</v>
      </c>
      <c r="D1236" s="53" t="n">
        <f aca="false">COUNTIFS(individuals!$B:$B,$A1236,individuals!$G:$G,D$1232)</f>
        <v>14</v>
      </c>
      <c r="E1236" s="53" t="n">
        <f aca="false">COUNTIFS(individuals!$B:$B,$A1236,individuals!$G:$G,E$1232)</f>
        <v>8</v>
      </c>
      <c r="F1236" s="53" t="n">
        <f aca="false">COUNTIFS(individuals!$B:$B,$A1236,individuals!$G:$G,F$1232)</f>
        <v>5</v>
      </c>
      <c r="G1236" s="53" t="n">
        <f aca="false">COUNTIFS(individuals!$B:$B,$A1236,individuals!$G:$G,G$1232)</f>
        <v>5</v>
      </c>
      <c r="H1236" s="53" t="n">
        <f aca="false">COUNTIFS(individuals!$B:$B,$A1236,individuals!$G:$G,H$1232)</f>
        <v>0</v>
      </c>
      <c r="I1236" s="54" t="n">
        <f aca="false">SUM(B1236:H1236)</f>
        <v>39</v>
      </c>
    </row>
    <row r="1237" customFormat="false" ht="16.55" hidden="false" customHeight="true" outlineLevel="0" collapsed="false">
      <c r="A1237" s="52" t="s">
        <v>1432</v>
      </c>
      <c r="B1237" s="53" t="n">
        <f aca="false">COUNTIFS(individuals!$B:$B,$A1237,individuals!$G:$G,B$1232)</f>
        <v>1</v>
      </c>
      <c r="C1237" s="53" t="n">
        <f aca="false">COUNTIFS(individuals!$B:$B,$A1237,individuals!$G:$G,C$1232)</f>
        <v>3</v>
      </c>
      <c r="D1237" s="53" t="n">
        <f aca="false">COUNTIFS(individuals!$B:$B,$A1237,individuals!$G:$G,D$1232)</f>
        <v>18</v>
      </c>
      <c r="E1237" s="53" t="n">
        <f aca="false">COUNTIFS(individuals!$B:$B,$A1237,individuals!$G:$G,E$1232)</f>
        <v>2</v>
      </c>
      <c r="F1237" s="53" t="n">
        <f aca="false">COUNTIFS(individuals!$B:$B,$A1237,individuals!$G:$G,F$1232)</f>
        <v>3</v>
      </c>
      <c r="G1237" s="53" t="n">
        <f aca="false">COUNTIFS(individuals!$B:$B,$A1237,individuals!$G:$G,G$1232)</f>
        <v>2</v>
      </c>
      <c r="H1237" s="53" t="n">
        <f aca="false">COUNTIFS(individuals!$B:$B,$A1237,individuals!$G:$G,H$1232)</f>
        <v>2</v>
      </c>
      <c r="I1237" s="54" t="n">
        <f aca="false">SUM(B1237:H1237)</f>
        <v>31</v>
      </c>
    </row>
    <row r="1238" customFormat="false" ht="16.55" hidden="false" customHeight="true" outlineLevel="0" collapsed="false">
      <c r="A1238" s="52" t="s">
        <v>1686</v>
      </c>
      <c r="B1238" s="53" t="n">
        <f aca="false">COUNTIFS(individuals!$B:$B,$A1238,individuals!$G:$G,B$1232)</f>
        <v>4</v>
      </c>
      <c r="C1238" s="53" t="n">
        <f aca="false">COUNTIFS(individuals!$B:$B,$A1238,individuals!$G:$G,C$1232)</f>
        <v>5</v>
      </c>
      <c r="D1238" s="53" t="n">
        <f aca="false">COUNTIFS(individuals!$B:$B,$A1238,individuals!$G:$G,D$1232)</f>
        <v>16</v>
      </c>
      <c r="E1238" s="53" t="n">
        <f aca="false">COUNTIFS(individuals!$B:$B,$A1238,individuals!$G:$G,E$1232)</f>
        <v>1</v>
      </c>
      <c r="F1238" s="53" t="n">
        <f aca="false">COUNTIFS(individuals!$B:$B,$A1238,individuals!$G:$G,F$1232)</f>
        <v>4</v>
      </c>
      <c r="G1238" s="53" t="n">
        <f aca="false">COUNTIFS(individuals!$B:$B,$A1238,individuals!$G:$G,G$1232)</f>
        <v>5</v>
      </c>
      <c r="H1238" s="53" t="n">
        <f aca="false">COUNTIFS(individuals!$B:$B,$A1238,individuals!$G:$G,H$1232)</f>
        <v>0</v>
      </c>
      <c r="I1238" s="54" t="n">
        <f aca="false">SUM(B1238:H1238)</f>
        <v>35</v>
      </c>
    </row>
    <row r="1239" customFormat="false" ht="16.55" hidden="false" customHeight="true" outlineLevel="0" collapsed="false">
      <c r="A1239" s="52" t="s">
        <v>1967</v>
      </c>
      <c r="B1239" s="53" t="n">
        <f aca="false">COUNTIFS(individuals!$B:$B,$A1239,individuals!$G:$G,B$1232)</f>
        <v>2</v>
      </c>
      <c r="C1239" s="53" t="n">
        <f aca="false">COUNTIFS(individuals!$B:$B,$A1239,individuals!$G:$G,C$1232)</f>
        <v>6</v>
      </c>
      <c r="D1239" s="53" t="n">
        <f aca="false">COUNTIFS(individuals!$B:$B,$A1239,individuals!$G:$G,D$1232)</f>
        <v>10</v>
      </c>
      <c r="E1239" s="53" t="n">
        <f aca="false">COUNTIFS(individuals!$B:$B,$A1239,individuals!$G:$G,E$1232)</f>
        <v>1</v>
      </c>
      <c r="F1239" s="53" t="n">
        <f aca="false">COUNTIFS(individuals!$B:$B,$A1239,individuals!$G:$G,F$1232)</f>
        <v>0</v>
      </c>
      <c r="G1239" s="53" t="n">
        <f aca="false">COUNTIFS(individuals!$B:$B,$A1239,individuals!$G:$G,G$1232)</f>
        <v>5</v>
      </c>
      <c r="H1239" s="53" t="n">
        <f aca="false">COUNTIFS(individuals!$B:$B,$A1239,individuals!$G:$G,H$1232)</f>
        <v>0</v>
      </c>
      <c r="I1239" s="54" t="n">
        <f aca="false">SUM(B1239:H1239)</f>
        <v>24</v>
      </c>
    </row>
    <row r="1240" customFormat="false" ht="16.55" hidden="false" customHeight="true" outlineLevel="0" collapsed="false">
      <c r="A1240" s="52" t="s">
        <v>2150</v>
      </c>
      <c r="B1240" s="53" t="n">
        <f aca="false">COUNTIFS(individuals!$B:$B,$A1240,individuals!$G:$G,B$1232)</f>
        <v>6</v>
      </c>
      <c r="C1240" s="53" t="n">
        <f aca="false">COUNTIFS(individuals!$B:$B,$A1240,individuals!$G:$G,C$1232)</f>
        <v>14</v>
      </c>
      <c r="D1240" s="53" t="n">
        <f aca="false">COUNTIFS(individuals!$B:$B,$A1240,individuals!$G:$G,D$1232)</f>
        <v>19</v>
      </c>
      <c r="E1240" s="53" t="n">
        <f aca="false">COUNTIFS(individuals!$B:$B,$A1240,individuals!$G:$G,E$1232)</f>
        <v>4</v>
      </c>
      <c r="F1240" s="53" t="n">
        <f aca="false">COUNTIFS(individuals!$B:$B,$A1240,individuals!$G:$G,F$1232)</f>
        <v>2</v>
      </c>
      <c r="G1240" s="53" t="n">
        <f aca="false">COUNTIFS(individuals!$B:$B,$A1240,individuals!$G:$G,G$1232)</f>
        <v>1</v>
      </c>
      <c r="H1240" s="53" t="n">
        <f aca="false">COUNTIFS(individuals!$B:$B,$A1240,individuals!$G:$G,H$1232)</f>
        <v>1</v>
      </c>
      <c r="I1240" s="54" t="n">
        <f aca="false">SUM(B1240:H1240)</f>
        <v>47</v>
      </c>
    </row>
    <row r="1241" customFormat="false" ht="16.55" hidden="false" customHeight="true" outlineLevel="0" collapsed="false">
      <c r="A1241" s="52" t="s">
        <v>2476</v>
      </c>
      <c r="B1241" s="53" t="n">
        <f aca="false">COUNTIFS(individuals!$B:$B,$A1241,individuals!$G:$G,B$1232)</f>
        <v>2</v>
      </c>
      <c r="C1241" s="53" t="n">
        <f aca="false">COUNTIFS(individuals!$B:$B,$A1241,individuals!$G:$G,C$1232)</f>
        <v>8</v>
      </c>
      <c r="D1241" s="53" t="n">
        <f aca="false">COUNTIFS(individuals!$B:$B,$A1241,individuals!$G:$G,D$1232)</f>
        <v>14</v>
      </c>
      <c r="E1241" s="53" t="n">
        <f aca="false">COUNTIFS(individuals!$B:$B,$A1241,individuals!$G:$G,E$1232)</f>
        <v>3</v>
      </c>
      <c r="F1241" s="53" t="n">
        <f aca="false">COUNTIFS(individuals!$B:$B,$A1241,individuals!$G:$G,F$1232)</f>
        <v>3</v>
      </c>
      <c r="G1241" s="53" t="n">
        <f aca="false">COUNTIFS(individuals!$B:$B,$A1241,individuals!$G:$G,G$1232)</f>
        <v>6</v>
      </c>
      <c r="H1241" s="53" t="n">
        <f aca="false">COUNTIFS(individuals!$B:$B,$A1241,individuals!$G:$G,H$1232)</f>
        <v>1</v>
      </c>
      <c r="I1241" s="54" t="n">
        <f aca="false">SUM(B1241:H1241)</f>
        <v>37</v>
      </c>
    </row>
    <row r="1242" customFormat="false" ht="16.55" hidden="false" customHeight="true" outlineLevel="0" collapsed="false">
      <c r="A1242" s="52" t="s">
        <v>2772</v>
      </c>
      <c r="B1242" s="53" t="n">
        <f aca="false">COUNTIFS(individuals!$B:$B,$A1242,individuals!$G:$G,B$1232)</f>
        <v>3</v>
      </c>
      <c r="C1242" s="53" t="n">
        <f aca="false">COUNTIFS(individuals!$B:$B,$A1242,individuals!$G:$G,C$1232)</f>
        <v>4</v>
      </c>
      <c r="D1242" s="53" t="n">
        <f aca="false">COUNTIFS(individuals!$B:$B,$A1242,individuals!$G:$G,D$1232)</f>
        <v>18</v>
      </c>
      <c r="E1242" s="53" t="n">
        <f aca="false">COUNTIFS(individuals!$B:$B,$A1242,individuals!$G:$G,E$1232)</f>
        <v>4</v>
      </c>
      <c r="F1242" s="53" t="n">
        <f aca="false">COUNTIFS(individuals!$B:$B,$A1242,individuals!$G:$G,F$1232)</f>
        <v>3</v>
      </c>
      <c r="G1242" s="53" t="n">
        <f aca="false">COUNTIFS(individuals!$B:$B,$A1242,individuals!$G:$G,G$1232)</f>
        <v>2</v>
      </c>
      <c r="H1242" s="53" t="n">
        <f aca="false">COUNTIFS(individuals!$B:$B,$A1242,individuals!$G:$G,H$1232)</f>
        <v>0</v>
      </c>
      <c r="I1242" s="54" t="n">
        <f aca="false">SUM(B1242:H1242)</f>
        <v>34</v>
      </c>
    </row>
    <row r="1243" customFormat="false" ht="16.55" hidden="false" customHeight="true" outlineLevel="0" collapsed="false">
      <c r="A1243" s="52" t="s">
        <v>2995</v>
      </c>
      <c r="B1243" s="54" t="n">
        <f aca="false">SUM(B1233:B1242)</f>
        <v>39</v>
      </c>
      <c r="C1243" s="54" t="n">
        <f aca="false">SUM(C1233:C1242)</f>
        <v>54</v>
      </c>
      <c r="D1243" s="54" t="n">
        <f aca="false">SUM(D1233:D1242)</f>
        <v>163</v>
      </c>
      <c r="E1243" s="54" t="n">
        <f aca="false">SUM(E1233:E1242)</f>
        <v>35</v>
      </c>
      <c r="F1243" s="54" t="n">
        <f aca="false">SUM(F1233:F1242)</f>
        <v>30</v>
      </c>
      <c r="G1243" s="54" t="n">
        <f aca="false">SUM(G1233:G1242)</f>
        <v>45</v>
      </c>
      <c r="H1243" s="54" t="n">
        <f aca="false">SUM(H1233:H1242)</f>
        <v>5</v>
      </c>
      <c r="I1243" s="54" t="n">
        <f aca="false">SUM(I1233:I1242)</f>
        <v>371</v>
      </c>
    </row>
    <row r="1246" customFormat="false" ht="16.55" hidden="false" customHeight="true" outlineLevel="0" collapsed="false">
      <c r="A1246" s="49" t="s">
        <v>2993</v>
      </c>
      <c r="B1246" s="49"/>
      <c r="C1246" s="49"/>
      <c r="D1246" s="49"/>
      <c r="E1246" s="49"/>
      <c r="F1246" s="49"/>
      <c r="G1246" s="49"/>
      <c r="H1246" s="49"/>
    </row>
    <row r="1247" customFormat="false" ht="16.55" hidden="false" customHeight="true" outlineLevel="0" collapsed="false">
      <c r="A1247" s="51" t="s">
        <v>3089</v>
      </c>
      <c r="B1247" s="51"/>
      <c r="C1247" s="51"/>
      <c r="D1247" s="51"/>
      <c r="E1247" s="51"/>
      <c r="F1247" s="51"/>
      <c r="G1247" s="51"/>
      <c r="H1247" s="51"/>
    </row>
    <row r="1248" customFormat="false" ht="16.55" hidden="false" customHeight="true" outlineLevel="0" collapsed="false">
      <c r="A1248" s="52"/>
      <c r="B1248" s="52" t="s">
        <v>218</v>
      </c>
      <c r="C1248" s="52" t="s">
        <v>95</v>
      </c>
      <c r="D1248" s="52" t="s">
        <v>65</v>
      </c>
      <c r="E1248" s="52" t="s">
        <v>2092</v>
      </c>
      <c r="F1248" s="52" t="s">
        <v>170</v>
      </c>
      <c r="G1248" s="52" t="s">
        <v>282</v>
      </c>
      <c r="H1248" s="52" t="s">
        <v>2995</v>
      </c>
    </row>
    <row r="1249" customFormat="false" ht="16.55" hidden="false" customHeight="true" outlineLevel="0" collapsed="false">
      <c r="A1249" s="52" t="s">
        <v>92</v>
      </c>
      <c r="B1249" s="79" t="n">
        <f aca="false">COUNTIFS(individuals!$J:$J,B$1248,individuals!$G:$G,$A1249)</f>
        <v>1</v>
      </c>
      <c r="C1249" s="79" t="n">
        <f aca="false">COUNTIFS(individuals!$J:$J,C$1248,individuals!$G:$G,$A1249)</f>
        <v>27</v>
      </c>
      <c r="D1249" s="79" t="n">
        <f aca="false">COUNTIFS(individuals!$J:$J,D$1248,individuals!$G:$G,$A1249)</f>
        <v>4</v>
      </c>
      <c r="E1249" s="79" t="n">
        <f aca="false">COUNTIFS(individuals!$J:$J,E$1248,individuals!$G:$G,$A1249)</f>
        <v>3</v>
      </c>
      <c r="F1249" s="79" t="n">
        <f aca="false">COUNTIFS(individuals!$J:$J,F$1248,individuals!$G:$G,$A1249)</f>
        <v>4</v>
      </c>
      <c r="G1249" s="79" t="n">
        <f aca="false">COUNTIFS(individuals!$J:$J,G$1248,individuals!$G:$G,$A1249)</f>
        <v>0</v>
      </c>
      <c r="H1249" s="54" t="n">
        <f aca="false">SUM(B1249:G1249)</f>
        <v>39</v>
      </c>
    </row>
    <row r="1250" customFormat="false" ht="16.55" hidden="false" customHeight="true" outlineLevel="0" collapsed="false">
      <c r="A1250" s="52" t="s">
        <v>182</v>
      </c>
      <c r="B1250" s="79" t="n">
        <f aca="false">COUNTIFS(individuals!$J:$J,B$1248,individuals!$G:$G,$A1250)</f>
        <v>3</v>
      </c>
      <c r="C1250" s="79" t="n">
        <f aca="false">COUNTIFS(individuals!$J:$J,C$1248,individuals!$G:$G,$A1250)</f>
        <v>47</v>
      </c>
      <c r="D1250" s="79" t="n">
        <f aca="false">COUNTIFS(individuals!$J:$J,D$1248,individuals!$G:$G,$A1250)</f>
        <v>2</v>
      </c>
      <c r="E1250" s="79" t="n">
        <f aca="false">COUNTIFS(individuals!$J:$J,E$1248,individuals!$G:$G,$A1250)</f>
        <v>1</v>
      </c>
      <c r="F1250" s="79" t="n">
        <f aca="false">COUNTIFS(individuals!$J:$J,F$1248,individuals!$G:$G,$A1250)</f>
        <v>0</v>
      </c>
      <c r="G1250" s="79" t="n">
        <f aca="false">COUNTIFS(individuals!$J:$J,G$1248,individuals!$G:$G,$A1250)</f>
        <v>1</v>
      </c>
      <c r="H1250" s="54" t="n">
        <f aca="false">SUM(B1250:G1250)</f>
        <v>54</v>
      </c>
    </row>
    <row r="1251" customFormat="false" ht="16.55" hidden="false" customHeight="true" outlineLevel="0" collapsed="false">
      <c r="A1251" s="52" t="s">
        <v>62</v>
      </c>
      <c r="B1251" s="79" t="n">
        <f aca="false">COUNTIFS(individuals!$J:$J,B$1248,individuals!$G:$G,$A1251)</f>
        <v>3</v>
      </c>
      <c r="C1251" s="79" t="n">
        <f aca="false">COUNTIFS(individuals!$J:$J,C$1248,individuals!$G:$G,$A1251)</f>
        <v>112</v>
      </c>
      <c r="D1251" s="79" t="n">
        <f aca="false">COUNTIFS(individuals!$J:$J,D$1248,individuals!$G:$G,$A1251)</f>
        <v>19</v>
      </c>
      <c r="E1251" s="79" t="n">
        <f aca="false">COUNTIFS(individuals!$J:$J,E$1248,individuals!$G:$G,$A1251)</f>
        <v>2</v>
      </c>
      <c r="F1251" s="79" t="n">
        <f aca="false">COUNTIFS(individuals!$J:$J,F$1248,individuals!$G:$G,$A1251)</f>
        <v>18</v>
      </c>
      <c r="G1251" s="79" t="n">
        <f aca="false">COUNTIFS(individuals!$J:$J,G$1248,individuals!$G:$G,$A1251)</f>
        <v>9</v>
      </c>
      <c r="H1251" s="54" t="n">
        <f aca="false">SUM(B1251:G1251)</f>
        <v>163</v>
      </c>
    </row>
    <row r="1252" customFormat="false" ht="16.55" hidden="false" customHeight="true" outlineLevel="0" collapsed="false">
      <c r="A1252" s="52" t="s">
        <v>206</v>
      </c>
      <c r="B1252" s="79" t="n">
        <f aca="false">COUNTIFS(individuals!$J:$J,B$1248,individuals!$G:$G,$A1252)</f>
        <v>0</v>
      </c>
      <c r="C1252" s="79" t="n">
        <f aca="false">COUNTIFS(individuals!$J:$J,C$1248,individuals!$G:$G,$A1252)</f>
        <v>22</v>
      </c>
      <c r="D1252" s="79" t="n">
        <f aca="false">COUNTIFS(individuals!$J:$J,D$1248,individuals!$G:$G,$A1252)</f>
        <v>8</v>
      </c>
      <c r="E1252" s="79" t="n">
        <f aca="false">COUNTIFS(individuals!$J:$J,E$1248,individuals!$G:$G,$A1252)</f>
        <v>0</v>
      </c>
      <c r="F1252" s="79" t="n">
        <f aca="false">COUNTIFS(individuals!$J:$J,F$1248,individuals!$G:$G,$A1252)</f>
        <v>4</v>
      </c>
      <c r="G1252" s="79" t="n">
        <f aca="false">COUNTIFS(individuals!$J:$J,G$1248,individuals!$G:$G,$A1252)</f>
        <v>1</v>
      </c>
      <c r="H1252" s="54" t="n">
        <f aca="false">SUM(B1252:G1252)</f>
        <v>35</v>
      </c>
    </row>
    <row r="1253" customFormat="false" ht="16.55" hidden="false" customHeight="true" outlineLevel="0" collapsed="false">
      <c r="A1253" s="52" t="s">
        <v>111</v>
      </c>
      <c r="B1253" s="79" t="n">
        <f aca="false">COUNTIFS(individuals!$J:$J,B$1248,individuals!$G:$G,$A1253)</f>
        <v>2</v>
      </c>
      <c r="C1253" s="79" t="n">
        <f aca="false">COUNTIFS(individuals!$J:$J,C$1248,individuals!$G:$G,$A1253)</f>
        <v>24</v>
      </c>
      <c r="D1253" s="79" t="n">
        <f aca="false">COUNTIFS(individuals!$J:$J,D$1248,individuals!$G:$G,$A1253)</f>
        <v>3</v>
      </c>
      <c r="E1253" s="79" t="n">
        <f aca="false">COUNTIFS(individuals!$J:$J,E$1248,individuals!$G:$G,$A1253)</f>
        <v>0</v>
      </c>
      <c r="F1253" s="79" t="n">
        <f aca="false">COUNTIFS(individuals!$J:$J,F$1248,individuals!$G:$G,$A1253)</f>
        <v>0</v>
      </c>
      <c r="G1253" s="79" t="n">
        <f aca="false">COUNTIFS(individuals!$J:$J,G$1248,individuals!$G:$G,$A1253)</f>
        <v>1</v>
      </c>
      <c r="H1253" s="54" t="n">
        <f aca="false">SUM(B1253:G1253)</f>
        <v>30</v>
      </c>
    </row>
    <row r="1254" customFormat="false" ht="16.55" hidden="false" customHeight="true" outlineLevel="0" collapsed="false">
      <c r="A1254" s="52" t="s">
        <v>153</v>
      </c>
      <c r="B1254" s="79" t="n">
        <f aca="false">COUNTIFS(individuals!$J:$J,B$1248,individuals!$G:$G,$A1254)</f>
        <v>4</v>
      </c>
      <c r="C1254" s="79" t="n">
        <f aca="false">COUNTIFS(individuals!$J:$J,C$1248,individuals!$G:$G,$A1254)</f>
        <v>33</v>
      </c>
      <c r="D1254" s="79" t="n">
        <f aca="false">COUNTIFS(individuals!$J:$J,D$1248,individuals!$G:$G,$A1254)</f>
        <v>7</v>
      </c>
      <c r="E1254" s="79" t="n">
        <f aca="false">COUNTIFS(individuals!$J:$J,E$1248,individuals!$G:$G,$A1254)</f>
        <v>0</v>
      </c>
      <c r="F1254" s="79" t="n">
        <f aca="false">COUNTIFS(individuals!$J:$J,F$1248,individuals!$G:$G,$A1254)</f>
        <v>0</v>
      </c>
      <c r="G1254" s="79" t="n">
        <f aca="false">COUNTIFS(individuals!$J:$J,G$1248,individuals!$G:$G,$A1254)</f>
        <v>1</v>
      </c>
      <c r="H1254" s="54" t="n">
        <f aca="false">SUM(B1254:G1254)</f>
        <v>45</v>
      </c>
    </row>
    <row r="1255" customFormat="false" ht="16.55" hidden="false" customHeight="true" outlineLevel="0" collapsed="false">
      <c r="A1255" s="52" t="s">
        <v>955</v>
      </c>
      <c r="B1255" s="79" t="n">
        <f aca="false">COUNTIFS(individuals!$J:$J,B$1248,individuals!$G:$G,$A1255)</f>
        <v>1</v>
      </c>
      <c r="C1255" s="79" t="n">
        <f aca="false">COUNTIFS(individuals!$J:$J,C$1248,individuals!$G:$G,$A1255)</f>
        <v>4</v>
      </c>
      <c r="D1255" s="79" t="n">
        <f aca="false">COUNTIFS(individuals!$J:$J,D$1248,individuals!$G:$G,$A1255)</f>
        <v>0</v>
      </c>
      <c r="E1255" s="79" t="n">
        <f aca="false">COUNTIFS(individuals!$J:$J,E$1248,individuals!$G:$G,$A1255)</f>
        <v>0</v>
      </c>
      <c r="F1255" s="79" t="n">
        <f aca="false">COUNTIFS(individuals!$J:$J,F$1248,individuals!$G:$G,$A1255)</f>
        <v>0</v>
      </c>
      <c r="G1255" s="79" t="n">
        <f aca="false">COUNTIFS(individuals!$J:$J,G$1248,individuals!$G:$G,$A1255)</f>
        <v>0</v>
      </c>
      <c r="H1255" s="54" t="n">
        <f aca="false">SUM(B1255:G1255)</f>
        <v>5</v>
      </c>
    </row>
    <row r="1256" customFormat="false" ht="16.55" hidden="false" customHeight="true" outlineLevel="0" collapsed="false">
      <c r="A1256" s="52" t="s">
        <v>2995</v>
      </c>
      <c r="B1256" s="54" t="n">
        <f aca="false">SUM(B1249:B1255)</f>
        <v>14</v>
      </c>
      <c r="C1256" s="54" t="n">
        <f aca="false">SUM(C1249:C1255)</f>
        <v>269</v>
      </c>
      <c r="D1256" s="54" t="n">
        <f aca="false">SUM(D1249:D1255)</f>
        <v>43</v>
      </c>
      <c r="E1256" s="54" t="n">
        <f aca="false">SUM(E1249:E1255)</f>
        <v>6</v>
      </c>
      <c r="F1256" s="54" t="n">
        <f aca="false">SUM(F1249:F1255)</f>
        <v>26</v>
      </c>
      <c r="G1256" s="54" t="n">
        <f aca="false">SUM(G1249:G1255)</f>
        <v>13</v>
      </c>
      <c r="H1256" s="54" t="n">
        <f aca="false">SUM(B1256:G1256)</f>
        <v>371</v>
      </c>
    </row>
    <row r="1259" customFormat="false" ht="16.55" hidden="false" customHeight="true" outlineLevel="0" collapsed="false">
      <c r="A1259" s="59" t="s">
        <v>2993</v>
      </c>
      <c r="B1259" s="59"/>
      <c r="C1259" s="59"/>
      <c r="D1259" s="59"/>
      <c r="E1259" s="59"/>
      <c r="F1259" s="59"/>
      <c r="G1259" s="59"/>
      <c r="H1259" s="59"/>
    </row>
    <row r="1260" customFormat="false" ht="16.55" hidden="false" customHeight="true" outlineLevel="0" collapsed="false">
      <c r="A1260" s="60" t="s">
        <v>3090</v>
      </c>
      <c r="B1260" s="60"/>
      <c r="C1260" s="60"/>
      <c r="D1260" s="60"/>
      <c r="E1260" s="60"/>
      <c r="F1260" s="60"/>
      <c r="G1260" s="60"/>
      <c r="H1260" s="60"/>
    </row>
    <row r="1261" customFormat="false" ht="16.55" hidden="false" customHeight="true" outlineLevel="0" collapsed="false">
      <c r="A1261" s="61"/>
      <c r="B1261" s="61" t="s">
        <v>3008</v>
      </c>
      <c r="C1261" s="61"/>
      <c r="D1261" s="61" t="s">
        <v>3009</v>
      </c>
      <c r="E1261" s="61" t="s">
        <v>3010</v>
      </c>
      <c r="F1261" s="61"/>
      <c r="G1261" s="61" t="s">
        <v>3011</v>
      </c>
      <c r="H1261" s="61" t="s">
        <v>2995</v>
      </c>
    </row>
    <row r="1262" customFormat="false" ht="16.55" hidden="false" customHeight="true" outlineLevel="0" collapsed="false">
      <c r="A1262" s="61"/>
      <c r="B1262" s="61" t="s">
        <v>70</v>
      </c>
      <c r="C1262" s="61" t="s">
        <v>73</v>
      </c>
      <c r="D1262" s="61"/>
      <c r="E1262" s="61" t="s">
        <v>70</v>
      </c>
      <c r="F1262" s="61" t="s">
        <v>73</v>
      </c>
      <c r="G1262" s="61"/>
      <c r="H1262" s="61"/>
    </row>
    <row r="1263" customFormat="false" ht="16.55" hidden="false" customHeight="true" outlineLevel="0" collapsed="false">
      <c r="A1263" s="61" t="s">
        <v>92</v>
      </c>
      <c r="B1263" s="63" t="n">
        <f aca="false">COUNTIFS(individuals!$G:$G,$A1263,individuals!$AD:$AD,B$1262)</f>
        <v>0</v>
      </c>
      <c r="C1263" s="63" t="n">
        <f aca="false">COUNTIFS(individuals!$G:$G,$A1263,individuals!$AD:$AD,C$1262)</f>
        <v>2</v>
      </c>
      <c r="D1263" s="66" t="n">
        <f aca="false">SUM(B1263:C1263)</f>
        <v>2</v>
      </c>
      <c r="E1263" s="63" t="n">
        <f aca="false">COUNTIFS(individuals!$G:$G,$A1263,individuals!$S:$S,E$1262)</f>
        <v>4</v>
      </c>
      <c r="F1263" s="63" t="n">
        <f aca="false">COUNTIFS(individuals!$G:$G,$A1263,individuals!$S:$S,F$1262)</f>
        <v>33</v>
      </c>
      <c r="G1263" s="66" t="n">
        <f aca="false">SUM(E1263:F1263)</f>
        <v>37</v>
      </c>
      <c r="H1263" s="64" t="n">
        <f aca="false">SUM(D1263,G1263)</f>
        <v>39</v>
      </c>
    </row>
    <row r="1264" customFormat="false" ht="16.55" hidden="false" customHeight="true" outlineLevel="0" collapsed="false">
      <c r="A1264" s="61" t="s">
        <v>182</v>
      </c>
      <c r="B1264" s="63" t="n">
        <f aca="false">COUNTIFS(individuals!$G:$G,$A1264,individuals!$AD:$AD,B$1262)</f>
        <v>1</v>
      </c>
      <c r="C1264" s="63" t="n">
        <f aca="false">COUNTIFS(individuals!$G:$G,$A1264,individuals!$AD:$AD,C$1262)</f>
        <v>13</v>
      </c>
      <c r="D1264" s="66" t="n">
        <f aca="false">SUM(B1264:C1264)</f>
        <v>14</v>
      </c>
      <c r="E1264" s="63" t="n">
        <f aca="false">COUNTIFS(individuals!$G:$G,$A1264,individuals!$S:$S,E$1262)</f>
        <v>0</v>
      </c>
      <c r="F1264" s="63" t="n">
        <f aca="false">COUNTIFS(individuals!$G:$G,$A1264,individuals!$S:$S,F$1262)</f>
        <v>40</v>
      </c>
      <c r="G1264" s="66" t="n">
        <f aca="false">SUM(E1264:F1264)</f>
        <v>40</v>
      </c>
      <c r="H1264" s="64" t="n">
        <f aca="false">SUM(D1264,G1264)</f>
        <v>54</v>
      </c>
    </row>
    <row r="1265" customFormat="false" ht="16.55" hidden="false" customHeight="true" outlineLevel="0" collapsed="false">
      <c r="A1265" s="61" t="s">
        <v>62</v>
      </c>
      <c r="B1265" s="63" t="n">
        <f aca="false">COUNTIFS(individuals!$G:$G,$A1265,individuals!$AD:$AD,B$1262)</f>
        <v>0</v>
      </c>
      <c r="C1265" s="63" t="n">
        <f aca="false">COUNTIFS(individuals!$G:$G,$A1265,individuals!$AD:$AD,C$1262)</f>
        <v>25</v>
      </c>
      <c r="D1265" s="66" t="n">
        <f aca="false">SUM(B1265:C1265)</f>
        <v>25</v>
      </c>
      <c r="E1265" s="63" t="n">
        <f aca="false">COUNTIFS(individuals!$G:$G,$A1265,individuals!$S:$S,E$1262)</f>
        <v>13</v>
      </c>
      <c r="F1265" s="63" t="n">
        <f aca="false">COUNTIFS(individuals!$G:$G,$A1265,individuals!$S:$S,F$1262)</f>
        <v>125</v>
      </c>
      <c r="G1265" s="66" t="n">
        <f aca="false">SUM(E1265:F1265)</f>
        <v>138</v>
      </c>
      <c r="H1265" s="64" t="n">
        <f aca="false">SUM(D1265,G1265)</f>
        <v>163</v>
      </c>
    </row>
    <row r="1266" customFormat="false" ht="16.55" hidden="false" customHeight="true" outlineLevel="0" collapsed="false">
      <c r="A1266" s="61" t="s">
        <v>206</v>
      </c>
      <c r="B1266" s="63" t="n">
        <f aca="false">COUNTIFS(individuals!$G:$G,$A1266,individuals!$AD:$AD,B$1262)</f>
        <v>0</v>
      </c>
      <c r="C1266" s="63" t="n">
        <f aca="false">COUNTIFS(individuals!$G:$G,$A1266,individuals!$AD:$AD,C$1262)</f>
        <v>0</v>
      </c>
      <c r="D1266" s="66" t="n">
        <f aca="false">SUM(B1266:C1266)</f>
        <v>0</v>
      </c>
      <c r="E1266" s="63" t="n">
        <f aca="false">COUNTIFS(individuals!$G:$G,$A1266,individuals!$S:$S,E$1262)</f>
        <v>2</v>
      </c>
      <c r="F1266" s="63" t="n">
        <f aca="false">COUNTIFS(individuals!$G:$G,$A1266,individuals!$S:$S,F$1262)</f>
        <v>33</v>
      </c>
      <c r="G1266" s="66" t="n">
        <f aca="false">SUM(E1266:F1266)</f>
        <v>35</v>
      </c>
      <c r="H1266" s="64" t="n">
        <f aca="false">SUM(D1266,G1266)</f>
        <v>35</v>
      </c>
    </row>
    <row r="1267" customFormat="false" ht="16.55" hidden="false" customHeight="true" outlineLevel="0" collapsed="false">
      <c r="A1267" s="61" t="s">
        <v>111</v>
      </c>
      <c r="B1267" s="63" t="n">
        <f aca="false">COUNTIFS(individuals!$G:$G,$A1267,individuals!$AD:$AD,B$1262)</f>
        <v>0</v>
      </c>
      <c r="C1267" s="63" t="n">
        <f aca="false">COUNTIFS(individuals!$G:$G,$A1267,individuals!$AD:$AD,C$1262)</f>
        <v>1</v>
      </c>
      <c r="D1267" s="66" t="n">
        <f aca="false">SUM(B1267:C1267)</f>
        <v>1</v>
      </c>
      <c r="E1267" s="63" t="n">
        <f aca="false">COUNTIFS(individuals!$G:$G,$A1267,individuals!$S:$S,E$1262)</f>
        <v>0</v>
      </c>
      <c r="F1267" s="63" t="n">
        <f aca="false">COUNTIFS(individuals!$G:$G,$A1267,individuals!$S:$S,F$1262)</f>
        <v>29</v>
      </c>
      <c r="G1267" s="66" t="n">
        <f aca="false">SUM(E1267:F1267)</f>
        <v>29</v>
      </c>
      <c r="H1267" s="64" t="n">
        <f aca="false">SUM(D1267,G1267)</f>
        <v>30</v>
      </c>
    </row>
    <row r="1268" customFormat="false" ht="16.55" hidden="false" customHeight="true" outlineLevel="0" collapsed="false">
      <c r="A1268" s="61" t="s">
        <v>153</v>
      </c>
      <c r="B1268" s="63" t="n">
        <f aca="false">COUNTIFS(individuals!$G:$G,$A1268,individuals!$AD:$AD,B$1262)</f>
        <v>0</v>
      </c>
      <c r="C1268" s="63" t="n">
        <f aca="false">COUNTIFS(individuals!$G:$G,$A1268,individuals!$AD:$AD,C$1262)</f>
        <v>4</v>
      </c>
      <c r="D1268" s="66" t="n">
        <f aca="false">SUM(B1268:C1268)</f>
        <v>4</v>
      </c>
      <c r="E1268" s="63" t="n">
        <f aca="false">COUNTIFS(individuals!$G:$G,$A1268,individuals!$S:$S,E$1262)</f>
        <v>0</v>
      </c>
      <c r="F1268" s="63" t="n">
        <f aca="false">COUNTIFS(individuals!$G:$G,$A1268,individuals!$S:$S,F$1262)</f>
        <v>41</v>
      </c>
      <c r="G1268" s="66" t="n">
        <f aca="false">SUM(E1268:F1268)</f>
        <v>41</v>
      </c>
      <c r="H1268" s="64" t="n">
        <f aca="false">SUM(D1268,G1268)</f>
        <v>45</v>
      </c>
    </row>
    <row r="1269" customFormat="false" ht="16.55" hidden="false" customHeight="true" outlineLevel="0" collapsed="false">
      <c r="A1269" s="61" t="s">
        <v>955</v>
      </c>
      <c r="B1269" s="63" t="n">
        <f aca="false">COUNTIFS(individuals!$G:$G,$A1269,individuals!$AD:$AD,B$1262)</f>
        <v>0</v>
      </c>
      <c r="C1269" s="63" t="n">
        <f aca="false">COUNTIFS(individuals!$G:$G,$A1269,individuals!$AD:$AD,C$1262)</f>
        <v>0</v>
      </c>
      <c r="D1269" s="66" t="n">
        <f aca="false">SUM(B1269:C1269)</f>
        <v>0</v>
      </c>
      <c r="E1269" s="63" t="n">
        <f aca="false">COUNTIFS(individuals!$G:$G,$A1269,individuals!$S:$S,E$1262)</f>
        <v>0</v>
      </c>
      <c r="F1269" s="63" t="n">
        <f aca="false">COUNTIFS(individuals!$G:$G,$A1269,individuals!$S:$S,F$1262)</f>
        <v>5</v>
      </c>
      <c r="G1269" s="66" t="n">
        <f aca="false">SUM(E1269:F1269)</f>
        <v>5</v>
      </c>
      <c r="H1269" s="64" t="n">
        <f aca="false">SUM(D1269,G1269)</f>
        <v>5</v>
      </c>
    </row>
    <row r="1270" customFormat="false" ht="16.55" hidden="false" customHeight="true" outlineLevel="0" collapsed="false">
      <c r="A1270" s="61" t="s">
        <v>2995</v>
      </c>
      <c r="B1270" s="64" t="n">
        <f aca="false">SUM(B1263:B1269)</f>
        <v>1</v>
      </c>
      <c r="C1270" s="64" t="n">
        <f aca="false">SUM(C1263:C1269)</f>
        <v>45</v>
      </c>
      <c r="D1270" s="64" t="n">
        <f aca="false">SUM(B1270:C1270)</f>
        <v>46</v>
      </c>
      <c r="E1270" s="64" t="n">
        <f aca="false">SUM(E1263:E1269)</f>
        <v>19</v>
      </c>
      <c r="F1270" s="64" t="n">
        <f aca="false">SUM(F1263:F1269)</f>
        <v>306</v>
      </c>
      <c r="G1270" s="64" t="n">
        <f aca="false">SUM(E1270:F1270)</f>
        <v>325</v>
      </c>
      <c r="H1270" s="64" t="n">
        <f aca="false">SUM(D1270,G1270)</f>
        <v>371</v>
      </c>
    </row>
    <row r="1274" customFormat="false" ht="16.55" hidden="false" customHeight="true" outlineLevel="0" collapsed="false">
      <c r="A1274" s="59" t="s">
        <v>2993</v>
      </c>
      <c r="B1274" s="59"/>
      <c r="C1274" s="59"/>
      <c r="D1274" s="59"/>
      <c r="E1274" s="59"/>
      <c r="F1274" s="59"/>
      <c r="G1274" s="59"/>
      <c r="H1274" s="59"/>
    </row>
    <row r="1275" customFormat="false" ht="16.55" hidden="false" customHeight="true" outlineLevel="0" collapsed="false">
      <c r="A1275" s="60" t="s">
        <v>3091</v>
      </c>
      <c r="B1275" s="60"/>
      <c r="C1275" s="60"/>
      <c r="D1275" s="60"/>
      <c r="E1275" s="60"/>
      <c r="F1275" s="60"/>
      <c r="G1275" s="60"/>
      <c r="H1275" s="60"/>
    </row>
    <row r="1276" customFormat="false" ht="16.55" hidden="false" customHeight="true" outlineLevel="0" collapsed="false">
      <c r="A1276" s="61"/>
      <c r="B1276" s="61" t="s">
        <v>120</v>
      </c>
      <c r="C1276" s="61" t="s">
        <v>136</v>
      </c>
      <c r="D1276" s="61" t="s">
        <v>744</v>
      </c>
      <c r="E1276" s="61" t="s">
        <v>713</v>
      </c>
      <c r="F1276" s="61" t="s">
        <v>315</v>
      </c>
      <c r="G1276" s="61" t="s">
        <v>75</v>
      </c>
      <c r="H1276" s="61" t="s">
        <v>2995</v>
      </c>
    </row>
    <row r="1277" customFormat="false" ht="16.55" hidden="false" customHeight="true" outlineLevel="0" collapsed="false">
      <c r="A1277" s="61" t="s">
        <v>92</v>
      </c>
      <c r="B1277" s="78" t="n">
        <f aca="false">COUNTIFS(individuals!$W:$W,B$1026,individuals!$G:$G,$A1277)+COUNTIFS(individuals!$AH:$AH,B$1026,individuals!$G:$G,$A1277)</f>
        <v>9</v>
      </c>
      <c r="C1277" s="78" t="n">
        <f aca="false">COUNTIFS(individuals!$W:$W,C$1026,individuals!$G:$G,$A1277)+COUNTIFS(individuals!$AH:$AH,C$1026,individuals!$G:$G,$A1277)</f>
        <v>8</v>
      </c>
      <c r="D1277" s="78" t="n">
        <f aca="false">COUNTIFS(individuals!$W:$W,D$1026,individuals!$G:$G,$A1277)+COUNTIFS(individuals!$AH:$AH,D$1026,individuals!$G:$G,$A1277)</f>
        <v>1</v>
      </c>
      <c r="E1277" s="78" t="n">
        <f aca="false">COUNTIFS(individuals!$W:$W,E$1026,individuals!$G:$G,$A1277)+COUNTIFS(individuals!$AH:$AH,E$1026,individuals!$G:$G,$A1277)</f>
        <v>0</v>
      </c>
      <c r="F1277" s="78" t="n">
        <f aca="false">COUNTIFS(individuals!$W:$W,F$1026,individuals!$G:$G,$A1277)+COUNTIFS(individuals!$AH:$AH,F$1026,individuals!$G:$G,$A1277)</f>
        <v>0</v>
      </c>
      <c r="G1277" s="78" t="n">
        <f aca="false">COUNTIFS(individuals!$W:$W,G$1026,individuals!$G:$G,$A1277)+COUNTIFS(individuals!$AH:$AH,G$1026,individuals!$G:$G,$A1277)</f>
        <v>21</v>
      </c>
      <c r="H1277" s="64" t="n">
        <f aca="false">SUM(B1277:G1277)</f>
        <v>39</v>
      </c>
    </row>
    <row r="1278" customFormat="false" ht="16.55" hidden="false" customHeight="true" outlineLevel="0" collapsed="false">
      <c r="A1278" s="61" t="s">
        <v>182</v>
      </c>
      <c r="B1278" s="78" t="n">
        <f aca="false">COUNTIFS(individuals!$W:$W,B$1026,individuals!$G:$G,$A1278)+COUNTIFS(individuals!$AH:$AH,B$1026,individuals!$G:$G,$A1278)</f>
        <v>12</v>
      </c>
      <c r="C1278" s="78" t="n">
        <f aca="false">COUNTIFS(individuals!$W:$W,C$1026,individuals!$G:$G,$A1278)+COUNTIFS(individuals!$AH:$AH,C$1026,individuals!$G:$G,$A1278)</f>
        <v>9</v>
      </c>
      <c r="D1278" s="78" t="n">
        <f aca="false">COUNTIFS(individuals!$W:$W,D$1026,individuals!$G:$G,$A1278)+COUNTIFS(individuals!$AH:$AH,D$1026,individuals!$G:$G,$A1278)</f>
        <v>1</v>
      </c>
      <c r="E1278" s="78" t="n">
        <f aca="false">COUNTIFS(individuals!$W:$W,E$1026,individuals!$G:$G,$A1278)+COUNTIFS(individuals!$AH:$AH,E$1026,individuals!$G:$G,$A1278)</f>
        <v>1</v>
      </c>
      <c r="F1278" s="78" t="n">
        <f aca="false">COUNTIFS(individuals!$W:$W,F$1026,individuals!$G:$G,$A1278)+COUNTIFS(individuals!$AH:$AH,F$1026,individuals!$G:$G,$A1278)</f>
        <v>2</v>
      </c>
      <c r="G1278" s="78" t="n">
        <f aca="false">COUNTIFS(individuals!$W:$W,G$1026,individuals!$G:$G,$A1278)+COUNTIFS(individuals!$AH:$AH,G$1026,individuals!$G:$G,$A1278)</f>
        <v>29</v>
      </c>
      <c r="H1278" s="64" t="n">
        <f aca="false">SUM(B1278:G1278)</f>
        <v>54</v>
      </c>
    </row>
    <row r="1279" customFormat="false" ht="16.55" hidden="false" customHeight="true" outlineLevel="0" collapsed="false">
      <c r="A1279" s="61" t="s">
        <v>62</v>
      </c>
      <c r="B1279" s="78" t="n">
        <f aca="false">COUNTIFS(individuals!$W:$W,B$1026,individuals!$G:$G,$A1279)+COUNTIFS(individuals!$AH:$AH,B$1026,individuals!$G:$G,$A1279)</f>
        <v>51</v>
      </c>
      <c r="C1279" s="78" t="n">
        <f aca="false">COUNTIFS(individuals!$W:$W,C$1026,individuals!$G:$G,$A1279)+COUNTIFS(individuals!$AH:$AH,C$1026,individuals!$G:$G,$A1279)</f>
        <v>29</v>
      </c>
      <c r="D1279" s="78" t="n">
        <f aca="false">COUNTIFS(individuals!$W:$W,D$1026,individuals!$G:$G,$A1279)+COUNTIFS(individuals!$AH:$AH,D$1026,individuals!$G:$G,$A1279)</f>
        <v>3</v>
      </c>
      <c r="E1279" s="78" t="n">
        <f aca="false">COUNTIFS(individuals!$W:$W,E$1026,individuals!$G:$G,$A1279)+COUNTIFS(individuals!$AH:$AH,E$1026,individuals!$G:$G,$A1279)</f>
        <v>2</v>
      </c>
      <c r="F1279" s="78" t="n">
        <f aca="false">COUNTIFS(individuals!$W:$W,F$1026,individuals!$G:$G,$A1279)+COUNTIFS(individuals!$AH:$AH,F$1026,individuals!$G:$G,$A1279)</f>
        <v>5</v>
      </c>
      <c r="G1279" s="78" t="n">
        <f aca="false">COUNTIFS(individuals!$W:$W,G$1026,individuals!$G:$G,$A1279)+COUNTIFS(individuals!$AH:$AH,G$1026,individuals!$G:$G,$A1279)</f>
        <v>73</v>
      </c>
      <c r="H1279" s="64" t="n">
        <f aca="false">SUM(B1279:G1279)</f>
        <v>163</v>
      </c>
    </row>
    <row r="1280" customFormat="false" ht="16.55" hidden="false" customHeight="true" outlineLevel="0" collapsed="false">
      <c r="A1280" s="61" t="s">
        <v>206</v>
      </c>
      <c r="B1280" s="78" t="n">
        <f aca="false">COUNTIFS(individuals!$W:$W,B$1026,individuals!$G:$G,$A1280)+COUNTIFS(individuals!$AH:$AH,B$1026,individuals!$G:$G,$A1280)</f>
        <v>10</v>
      </c>
      <c r="C1280" s="78" t="n">
        <f aca="false">COUNTIFS(individuals!$W:$W,C$1026,individuals!$G:$G,$A1280)+COUNTIFS(individuals!$AH:$AH,C$1026,individuals!$G:$G,$A1280)</f>
        <v>8</v>
      </c>
      <c r="D1280" s="78" t="n">
        <f aca="false">COUNTIFS(individuals!$W:$W,D$1026,individuals!$G:$G,$A1280)+COUNTIFS(individuals!$AH:$AH,D$1026,individuals!$G:$G,$A1280)</f>
        <v>1</v>
      </c>
      <c r="E1280" s="78" t="n">
        <f aca="false">COUNTIFS(individuals!$W:$W,E$1026,individuals!$G:$G,$A1280)+COUNTIFS(individuals!$AH:$AH,E$1026,individuals!$G:$G,$A1280)</f>
        <v>1</v>
      </c>
      <c r="F1280" s="78" t="n">
        <f aca="false">COUNTIFS(individuals!$W:$W,F$1026,individuals!$G:$G,$A1280)+COUNTIFS(individuals!$AH:$AH,F$1026,individuals!$G:$G,$A1280)</f>
        <v>1</v>
      </c>
      <c r="G1280" s="78" t="n">
        <f aca="false">COUNTIFS(individuals!$W:$W,G$1026,individuals!$G:$G,$A1280)+COUNTIFS(individuals!$AH:$AH,G$1026,individuals!$G:$G,$A1280)</f>
        <v>14</v>
      </c>
      <c r="H1280" s="64" t="n">
        <f aca="false">SUM(B1280:G1280)</f>
        <v>35</v>
      </c>
    </row>
    <row r="1281" customFormat="false" ht="16.55" hidden="false" customHeight="true" outlineLevel="0" collapsed="false">
      <c r="A1281" s="61" t="s">
        <v>111</v>
      </c>
      <c r="B1281" s="78" t="n">
        <f aca="false">COUNTIFS(individuals!$W:$W,B$1026,individuals!$G:$G,$A1281)+COUNTIFS(individuals!$AH:$AH,B$1026,individuals!$G:$G,$A1281)</f>
        <v>9</v>
      </c>
      <c r="C1281" s="78" t="n">
        <f aca="false">COUNTIFS(individuals!$W:$W,C$1026,individuals!$G:$G,$A1281)+COUNTIFS(individuals!$AH:$AH,C$1026,individuals!$G:$G,$A1281)</f>
        <v>10</v>
      </c>
      <c r="D1281" s="78" t="n">
        <f aca="false">COUNTIFS(individuals!$W:$W,D$1026,individuals!$G:$G,$A1281)+COUNTIFS(individuals!$AH:$AH,D$1026,individuals!$G:$G,$A1281)</f>
        <v>2</v>
      </c>
      <c r="E1281" s="78" t="n">
        <f aca="false">COUNTIFS(individuals!$W:$W,E$1026,individuals!$G:$G,$A1281)+COUNTIFS(individuals!$AH:$AH,E$1026,individuals!$G:$G,$A1281)</f>
        <v>3</v>
      </c>
      <c r="F1281" s="78" t="n">
        <f aca="false">COUNTIFS(individuals!$W:$W,F$1026,individuals!$G:$G,$A1281)+COUNTIFS(individuals!$AH:$AH,F$1026,individuals!$G:$G,$A1281)</f>
        <v>0</v>
      </c>
      <c r="G1281" s="78" t="n">
        <f aca="false">COUNTIFS(individuals!$W:$W,G$1026,individuals!$G:$G,$A1281)+COUNTIFS(individuals!$AH:$AH,G$1026,individuals!$G:$G,$A1281)</f>
        <v>6</v>
      </c>
      <c r="H1281" s="64" t="n">
        <f aca="false">SUM(B1281:G1281)</f>
        <v>30</v>
      </c>
    </row>
    <row r="1282" customFormat="false" ht="16.55" hidden="false" customHeight="true" outlineLevel="0" collapsed="false">
      <c r="A1282" s="61" t="s">
        <v>153</v>
      </c>
      <c r="B1282" s="78" t="n">
        <f aca="false">COUNTIFS(individuals!$W:$W,B$1026,individuals!$G:$G,$A1282)+COUNTIFS(individuals!$AH:$AH,B$1026,individuals!$G:$G,$A1282)</f>
        <v>8</v>
      </c>
      <c r="C1282" s="78" t="n">
        <f aca="false">COUNTIFS(individuals!$W:$W,C$1026,individuals!$G:$G,$A1282)+COUNTIFS(individuals!$AH:$AH,C$1026,individuals!$G:$G,$A1282)</f>
        <v>26</v>
      </c>
      <c r="D1282" s="78" t="n">
        <f aca="false">COUNTIFS(individuals!$W:$W,D$1026,individuals!$G:$G,$A1282)+COUNTIFS(individuals!$AH:$AH,D$1026,individuals!$G:$G,$A1282)</f>
        <v>2</v>
      </c>
      <c r="E1282" s="78" t="n">
        <f aca="false">COUNTIFS(individuals!$W:$W,E$1026,individuals!$G:$G,$A1282)+COUNTIFS(individuals!$AH:$AH,E$1026,individuals!$G:$G,$A1282)</f>
        <v>0</v>
      </c>
      <c r="F1282" s="78" t="n">
        <f aca="false">COUNTIFS(individuals!$W:$W,F$1026,individuals!$G:$G,$A1282)+COUNTIFS(individuals!$AH:$AH,F$1026,individuals!$G:$G,$A1282)</f>
        <v>0</v>
      </c>
      <c r="G1282" s="78" t="n">
        <f aca="false">COUNTIFS(individuals!$W:$W,G$1026,individuals!$G:$G,$A1282)+COUNTIFS(individuals!$AH:$AH,G$1026,individuals!$G:$G,$A1282)</f>
        <v>9</v>
      </c>
      <c r="H1282" s="64" t="n">
        <f aca="false">SUM(B1282:G1282)</f>
        <v>45</v>
      </c>
    </row>
    <row r="1283" customFormat="false" ht="16.55" hidden="false" customHeight="true" outlineLevel="0" collapsed="false">
      <c r="A1283" s="61" t="s">
        <v>955</v>
      </c>
      <c r="B1283" s="78" t="n">
        <f aca="false">COUNTIFS(individuals!$W:$W,B$1026,individuals!$G:$G,$A1283)+COUNTIFS(individuals!$AH:$AH,B$1026,individuals!$G:$G,$A1283)</f>
        <v>2</v>
      </c>
      <c r="C1283" s="78" t="n">
        <f aca="false">COUNTIFS(individuals!$W:$W,C$1026,individuals!$G:$G,$A1283)+COUNTIFS(individuals!$AH:$AH,C$1026,individuals!$G:$G,$A1283)</f>
        <v>2</v>
      </c>
      <c r="D1283" s="78" t="n">
        <f aca="false">COUNTIFS(individuals!$W:$W,D$1026,individuals!$G:$G,$A1283)+COUNTIFS(individuals!$AH:$AH,D$1026,individuals!$G:$G,$A1283)</f>
        <v>0</v>
      </c>
      <c r="E1283" s="78" t="n">
        <f aca="false">COUNTIFS(individuals!$W:$W,E$1026,individuals!$G:$G,$A1283)+COUNTIFS(individuals!$AH:$AH,E$1026,individuals!$G:$G,$A1283)</f>
        <v>0</v>
      </c>
      <c r="F1283" s="78" t="n">
        <f aca="false">COUNTIFS(individuals!$W:$W,F$1026,individuals!$G:$G,$A1283)+COUNTIFS(individuals!$AH:$AH,F$1026,individuals!$G:$G,$A1283)</f>
        <v>0</v>
      </c>
      <c r="G1283" s="78" t="n">
        <f aca="false">COUNTIFS(individuals!$W:$W,G$1026,individuals!$G:$G,$A1283)+COUNTIFS(individuals!$AH:$AH,G$1026,individuals!$G:$G,$A1283)</f>
        <v>1</v>
      </c>
      <c r="H1283" s="64" t="n">
        <f aca="false">SUM(B1283:G1283)</f>
        <v>5</v>
      </c>
    </row>
    <row r="1284" customFormat="false" ht="16.55" hidden="false" customHeight="true" outlineLevel="0" collapsed="false">
      <c r="A1284" s="61" t="s">
        <v>2995</v>
      </c>
      <c r="B1284" s="64" t="n">
        <f aca="false">SUM(B1277:B1283)</f>
        <v>101</v>
      </c>
      <c r="C1284" s="64" t="n">
        <f aca="false">SUM(C1277:C1283)</f>
        <v>92</v>
      </c>
      <c r="D1284" s="64" t="n">
        <f aca="false">SUM(D1277:D1283)</f>
        <v>10</v>
      </c>
      <c r="E1284" s="64" t="n">
        <f aca="false">SUM(E1277:E1283)</f>
        <v>7</v>
      </c>
      <c r="F1284" s="64" t="n">
        <f aca="false">SUM(F1277:F1283)</f>
        <v>8</v>
      </c>
      <c r="G1284" s="64" t="n">
        <f aca="false">SUM(G1277:G1283)</f>
        <v>153</v>
      </c>
      <c r="H1284" s="64" t="n">
        <f aca="false">SUM(H1277:H1283)</f>
        <v>371</v>
      </c>
    </row>
    <row r="1289" customFormat="false" ht="16.55" hidden="false" customHeight="true" outlineLevel="0" collapsed="false">
      <c r="A1289" s="49" t="s">
        <v>2993</v>
      </c>
      <c r="B1289" s="49"/>
      <c r="C1289" s="49"/>
      <c r="D1289" s="49"/>
      <c r="E1289" s="49"/>
      <c r="F1289" s="49"/>
      <c r="G1289" s="49"/>
      <c r="H1289" s="49"/>
      <c r="I1289" s="49"/>
    </row>
    <row r="1290" customFormat="false" ht="16.55" hidden="false" customHeight="true" outlineLevel="0" collapsed="false">
      <c r="A1290" s="51" t="s">
        <v>3092</v>
      </c>
      <c r="B1290" s="51"/>
      <c r="C1290" s="51"/>
      <c r="D1290" s="51"/>
      <c r="E1290" s="51"/>
      <c r="F1290" s="51"/>
      <c r="G1290" s="51"/>
      <c r="H1290" s="51"/>
      <c r="I1290" s="51"/>
    </row>
    <row r="1291" customFormat="false" ht="16.55" hidden="false" customHeight="true" outlineLevel="0" collapsed="false">
      <c r="A1291" s="52"/>
      <c r="B1291" s="52" t="s">
        <v>92</v>
      </c>
      <c r="C1291" s="52" t="s">
        <v>182</v>
      </c>
      <c r="D1291" s="52" t="s">
        <v>62</v>
      </c>
      <c r="E1291" s="52" t="s">
        <v>206</v>
      </c>
      <c r="F1291" s="52" t="s">
        <v>111</v>
      </c>
      <c r="G1291" s="52" t="s">
        <v>153</v>
      </c>
      <c r="H1291" s="52" t="s">
        <v>955</v>
      </c>
      <c r="I1291" s="52" t="s">
        <v>2995</v>
      </c>
    </row>
    <row r="1292" customFormat="false" ht="16.55" hidden="false" customHeight="true" outlineLevel="0" collapsed="false">
      <c r="A1292" s="52" t="s">
        <v>324</v>
      </c>
      <c r="B1292" s="53" t="n">
        <f aca="false">COUNTIFS(individuals!$G:$G,B$1291,individuals!$AB:$AB,$A1292)+COUNTIFS(individuals!$G:$G,B$1291,individuals!$AM:$AM,$A1292)</f>
        <v>1</v>
      </c>
      <c r="C1292" s="53" t="n">
        <f aca="false">COUNTIFS(individuals!$G:$G,C$1291,individuals!$AB:$AB,$A1292)+COUNTIFS(individuals!$G:$G,C$1291,individuals!$AM:$AM,$A1292)</f>
        <v>1</v>
      </c>
      <c r="D1292" s="53" t="n">
        <f aca="false">COUNTIFS(individuals!$G:$G,D$1291,individuals!$AB:$AB,$A1292)+COUNTIFS(individuals!$G:$G,D$1291,individuals!$AM:$AM,$A1292)</f>
        <v>10</v>
      </c>
      <c r="E1292" s="53" t="n">
        <f aca="false">COUNTIFS(individuals!$G:$G,E$1291,individuals!$AB:$AB,$A1292)+COUNTIFS(individuals!$G:$G,E$1291,individuals!$AM:$AM,$A1292)</f>
        <v>1</v>
      </c>
      <c r="F1292" s="53" t="n">
        <f aca="false">COUNTIFS(individuals!$G:$G,F$1291,individuals!$AB:$AB,$A1292)+COUNTIFS(individuals!$G:$G,F$1291,individuals!$AM:$AM,$A1292)</f>
        <v>4</v>
      </c>
      <c r="G1292" s="53" t="n">
        <f aca="false">COUNTIFS(individuals!$G:$G,G$1291,individuals!$AB:$AB,$A1292)+COUNTIFS(individuals!$G:$G,G$1291,individuals!$AM:$AM,$A1292)</f>
        <v>3</v>
      </c>
      <c r="H1292" s="53" t="n">
        <f aca="false">COUNTIFS(individuals!$G:$G,H$1291,individuals!$AB:$AB,$A1292)+COUNTIFS(individuals!$G:$G,H$1291,individuals!$AM:$AM,$A1292)</f>
        <v>2</v>
      </c>
      <c r="I1292" s="54" t="n">
        <f aca="false">SUM(B1292:H1292)</f>
        <v>22</v>
      </c>
    </row>
    <row r="1293" customFormat="false" ht="16.55" hidden="false" customHeight="true" outlineLevel="0" collapsed="false">
      <c r="A1293" s="52" t="s">
        <v>138</v>
      </c>
      <c r="B1293" s="53" t="n">
        <f aca="false">COUNTIFS(individuals!$G:$G,B$1291,individuals!$AB:$AB,$A1293)+COUNTIFS(individuals!$G:$G,B$1291,individuals!$AM:$AM,$A1293)</f>
        <v>0</v>
      </c>
      <c r="C1293" s="53" t="n">
        <f aca="false">COUNTIFS(individuals!$G:$G,C$1291,individuals!$AB:$AB,$A1293)+COUNTIFS(individuals!$G:$G,C$1291,individuals!$AM:$AM,$A1293)</f>
        <v>0</v>
      </c>
      <c r="D1293" s="53" t="n">
        <f aca="false">COUNTIFS(individuals!$G:$G,D$1291,individuals!$AB:$AB,$A1293)+COUNTIFS(individuals!$G:$G,D$1291,individuals!$AM:$AM,$A1293)</f>
        <v>2</v>
      </c>
      <c r="E1293" s="53" t="n">
        <f aca="false">COUNTIFS(individuals!$G:$G,E$1291,individuals!$AB:$AB,$A1293)+COUNTIFS(individuals!$G:$G,E$1291,individuals!$AM:$AM,$A1293)</f>
        <v>0</v>
      </c>
      <c r="F1293" s="53" t="n">
        <f aca="false">COUNTIFS(individuals!$G:$G,F$1291,individuals!$AB:$AB,$A1293)+COUNTIFS(individuals!$G:$G,F$1291,individuals!$AM:$AM,$A1293)</f>
        <v>1</v>
      </c>
      <c r="G1293" s="53" t="n">
        <f aca="false">COUNTIFS(individuals!$G:$G,G$1291,individuals!$AB:$AB,$A1293)+COUNTIFS(individuals!$G:$G,G$1291,individuals!$AM:$AM,$A1293)</f>
        <v>1</v>
      </c>
      <c r="H1293" s="53" t="n">
        <f aca="false">COUNTIFS(individuals!$G:$G,H$1291,individuals!$AB:$AB,$A1293)+COUNTIFS(individuals!$G:$G,H$1291,individuals!$AM:$AM,$A1293)</f>
        <v>0</v>
      </c>
      <c r="I1293" s="54" t="n">
        <f aca="false">SUM(B1293:H1293)</f>
        <v>4</v>
      </c>
    </row>
    <row r="1294" customFormat="false" ht="16.55" hidden="false" customHeight="true" outlineLevel="0" collapsed="false">
      <c r="A1294" s="52" t="s">
        <v>122</v>
      </c>
      <c r="B1294" s="53" t="n">
        <f aca="false">COUNTIFS(individuals!$G:$G,B$1291,individuals!$AB:$AB,$A1294)+COUNTIFS(individuals!$G:$G,B$1291,individuals!$AM:$AM,$A1294)</f>
        <v>1</v>
      </c>
      <c r="C1294" s="53" t="n">
        <f aca="false">COUNTIFS(individuals!$G:$G,C$1291,individuals!$AB:$AB,$A1294)+COUNTIFS(individuals!$G:$G,C$1291,individuals!$AM:$AM,$A1294)</f>
        <v>5</v>
      </c>
      <c r="D1294" s="53" t="n">
        <f aca="false">COUNTIFS(individuals!$G:$G,D$1291,individuals!$AB:$AB,$A1294)+COUNTIFS(individuals!$G:$G,D$1291,individuals!$AM:$AM,$A1294)</f>
        <v>4</v>
      </c>
      <c r="E1294" s="53" t="n">
        <f aca="false">COUNTIFS(individuals!$G:$G,E$1291,individuals!$AB:$AB,$A1294)+COUNTIFS(individuals!$G:$G,E$1291,individuals!$AM:$AM,$A1294)</f>
        <v>0</v>
      </c>
      <c r="F1294" s="53" t="n">
        <f aca="false">COUNTIFS(individuals!$G:$G,F$1291,individuals!$AB:$AB,$A1294)+COUNTIFS(individuals!$G:$G,F$1291,individuals!$AM:$AM,$A1294)</f>
        <v>1</v>
      </c>
      <c r="G1294" s="53" t="n">
        <f aca="false">COUNTIFS(individuals!$G:$G,G$1291,individuals!$AB:$AB,$A1294)+COUNTIFS(individuals!$G:$G,G$1291,individuals!$AM:$AM,$A1294)</f>
        <v>1</v>
      </c>
      <c r="H1294" s="53" t="n">
        <f aca="false">COUNTIFS(individuals!$G:$G,H$1291,individuals!$AB:$AB,$A1294)+COUNTIFS(individuals!$G:$G,H$1291,individuals!$AM:$AM,$A1294)</f>
        <v>0</v>
      </c>
      <c r="I1294" s="54" t="n">
        <f aca="false">SUM(B1294:H1294)</f>
        <v>12</v>
      </c>
    </row>
    <row r="1295" customFormat="false" ht="16.55" hidden="false" customHeight="true" outlineLevel="0" collapsed="false">
      <c r="A1295" s="52" t="s">
        <v>78</v>
      </c>
      <c r="B1295" s="53" t="n">
        <f aca="false">COUNTIFS(individuals!$G:$G,B$1291,individuals!$AB:$AB,$A1295)+COUNTIFS(individuals!$G:$G,B$1291,individuals!$AM:$AM,$A1295)</f>
        <v>14</v>
      </c>
      <c r="C1295" s="53" t="n">
        <f aca="false">COUNTIFS(individuals!$G:$G,C$1291,individuals!$AB:$AB,$A1295)+COUNTIFS(individuals!$G:$G,C$1291,individuals!$AM:$AM,$A1295)</f>
        <v>16</v>
      </c>
      <c r="D1295" s="53" t="n">
        <f aca="false">COUNTIFS(individuals!$G:$G,D$1291,individuals!$AB:$AB,$A1295)+COUNTIFS(individuals!$G:$G,D$1291,individuals!$AM:$AM,$A1295)</f>
        <v>30</v>
      </c>
      <c r="E1295" s="53" t="n">
        <f aca="false">COUNTIFS(individuals!$G:$G,E$1291,individuals!$AB:$AB,$A1295)+COUNTIFS(individuals!$G:$G,E$1291,individuals!$AM:$AM,$A1295)</f>
        <v>4</v>
      </c>
      <c r="F1295" s="53" t="n">
        <f aca="false">COUNTIFS(individuals!$G:$G,F$1291,individuals!$AB:$AB,$A1295)+COUNTIFS(individuals!$G:$G,F$1291,individuals!$AM:$AM,$A1295)</f>
        <v>4</v>
      </c>
      <c r="G1295" s="53" t="n">
        <f aca="false">COUNTIFS(individuals!$G:$G,G$1291,individuals!$AB:$AB,$A1295)+COUNTIFS(individuals!$G:$G,G$1291,individuals!$AM:$AM,$A1295)</f>
        <v>4</v>
      </c>
      <c r="H1295" s="53" t="n">
        <f aca="false">COUNTIFS(individuals!$G:$G,H$1291,individuals!$AB:$AB,$A1295)+COUNTIFS(individuals!$G:$G,H$1291,individuals!$AM:$AM,$A1295)</f>
        <v>0</v>
      </c>
      <c r="I1295" s="54" t="n">
        <f aca="false">SUM(B1295:H1295)</f>
        <v>72</v>
      </c>
    </row>
    <row r="1296" customFormat="false" ht="16.55" hidden="false" customHeight="true" outlineLevel="0" collapsed="false">
      <c r="A1296" s="52" t="s">
        <v>436</v>
      </c>
      <c r="B1296" s="53" t="n">
        <f aca="false">COUNTIFS(individuals!$G:$G,B$1291,individuals!$AB:$AB,$A1296)+COUNTIFS(individuals!$G:$G,B$1291,individuals!$AM:$AM,$A1296)</f>
        <v>0</v>
      </c>
      <c r="C1296" s="53" t="n">
        <f aca="false">COUNTIFS(individuals!$G:$G,C$1291,individuals!$AB:$AB,$A1296)+COUNTIFS(individuals!$G:$G,C$1291,individuals!$AM:$AM,$A1296)</f>
        <v>3</v>
      </c>
      <c r="D1296" s="53" t="n">
        <f aca="false">COUNTIFS(individuals!$G:$G,D$1291,individuals!$AB:$AB,$A1296)+COUNTIFS(individuals!$G:$G,D$1291,individuals!$AM:$AM,$A1296)</f>
        <v>3</v>
      </c>
      <c r="E1296" s="53" t="n">
        <f aca="false">COUNTIFS(individuals!$G:$G,E$1291,individuals!$AB:$AB,$A1296)+COUNTIFS(individuals!$G:$G,E$1291,individuals!$AM:$AM,$A1296)</f>
        <v>0</v>
      </c>
      <c r="F1296" s="53" t="n">
        <f aca="false">COUNTIFS(individuals!$G:$G,F$1291,individuals!$AB:$AB,$A1296)+COUNTIFS(individuals!$G:$G,F$1291,individuals!$AM:$AM,$A1296)</f>
        <v>0</v>
      </c>
      <c r="G1296" s="53" t="n">
        <f aca="false">COUNTIFS(individuals!$G:$G,G$1291,individuals!$AB:$AB,$A1296)+COUNTIFS(individuals!$G:$G,G$1291,individuals!$AM:$AM,$A1296)</f>
        <v>0</v>
      </c>
      <c r="H1296" s="53" t="n">
        <f aca="false">COUNTIFS(individuals!$G:$G,H$1291,individuals!$AB:$AB,$A1296)+COUNTIFS(individuals!$G:$G,H$1291,individuals!$AM:$AM,$A1296)</f>
        <v>0</v>
      </c>
      <c r="I1296" s="54" t="n">
        <f aca="false">SUM(B1296:H1296)</f>
        <v>6</v>
      </c>
    </row>
    <row r="1297" customFormat="false" ht="16.55" hidden="false" customHeight="true" outlineLevel="0" collapsed="false">
      <c r="A1297" s="52" t="s">
        <v>148</v>
      </c>
      <c r="B1297" s="53" t="n">
        <f aca="false">COUNTIFS(individuals!$G:$G,B$1291,individuals!$AB:$AB,$A1297)+COUNTIFS(individuals!$G:$G,B$1291,individuals!$AM:$AM,$A1297)</f>
        <v>7</v>
      </c>
      <c r="C1297" s="53" t="n">
        <f aca="false">COUNTIFS(individuals!$G:$G,C$1291,individuals!$AB:$AB,$A1297)+COUNTIFS(individuals!$G:$G,C$1291,individuals!$AM:$AM,$A1297)</f>
        <v>10</v>
      </c>
      <c r="D1297" s="53" t="n">
        <f aca="false">COUNTIFS(individuals!$G:$G,D$1291,individuals!$AB:$AB,$A1297)+COUNTIFS(individuals!$G:$G,D$1291,individuals!$AM:$AM,$A1297)</f>
        <v>31</v>
      </c>
      <c r="E1297" s="53" t="n">
        <f aca="false">COUNTIFS(individuals!$G:$G,E$1291,individuals!$AB:$AB,$A1297)+COUNTIFS(individuals!$G:$G,E$1291,individuals!$AM:$AM,$A1297)</f>
        <v>4</v>
      </c>
      <c r="F1297" s="53" t="n">
        <f aca="false">COUNTIFS(individuals!$G:$G,F$1291,individuals!$AB:$AB,$A1297)+COUNTIFS(individuals!$G:$G,F$1291,individuals!$AM:$AM,$A1297)</f>
        <v>8</v>
      </c>
      <c r="G1297" s="53" t="n">
        <f aca="false">COUNTIFS(individuals!$G:$G,G$1291,individuals!$AB:$AB,$A1297)+COUNTIFS(individuals!$G:$G,G$1291,individuals!$AM:$AM,$A1297)</f>
        <v>14</v>
      </c>
      <c r="H1297" s="53" t="n">
        <f aca="false">COUNTIFS(individuals!$G:$G,H$1291,individuals!$AB:$AB,$A1297)+COUNTIFS(individuals!$G:$G,H$1291,individuals!$AM:$AM,$A1297)</f>
        <v>2</v>
      </c>
      <c r="I1297" s="54" t="n">
        <f aca="false">SUM(B1297:H1297)</f>
        <v>76</v>
      </c>
    </row>
    <row r="1298" customFormat="false" ht="16.55" hidden="false" customHeight="true" outlineLevel="0" collapsed="false">
      <c r="A1298" s="52" t="s">
        <v>213</v>
      </c>
      <c r="B1298" s="53" t="n">
        <f aca="false">COUNTIFS(individuals!$G:$G,B$1291,individuals!$AB:$AB,$A1298)+COUNTIFS(individuals!$G:$G,B$1291,individuals!$AM:$AM,$A1298)</f>
        <v>4</v>
      </c>
      <c r="C1298" s="53" t="n">
        <f aca="false">COUNTIFS(individuals!$G:$G,C$1291,individuals!$AB:$AB,$A1298)+COUNTIFS(individuals!$G:$G,C$1291,individuals!$AM:$AM,$A1298)</f>
        <v>1</v>
      </c>
      <c r="D1298" s="53" t="n">
        <f aca="false">COUNTIFS(individuals!$G:$G,D$1291,individuals!$AB:$AB,$A1298)+COUNTIFS(individuals!$G:$G,D$1291,individuals!$AM:$AM,$A1298)</f>
        <v>21</v>
      </c>
      <c r="E1298" s="53" t="n">
        <f aca="false">COUNTIFS(individuals!$G:$G,E$1291,individuals!$AB:$AB,$A1298)+COUNTIFS(individuals!$G:$G,E$1291,individuals!$AM:$AM,$A1298)</f>
        <v>7</v>
      </c>
      <c r="F1298" s="53" t="n">
        <f aca="false">COUNTIFS(individuals!$G:$G,F$1291,individuals!$AB:$AB,$A1298)+COUNTIFS(individuals!$G:$G,F$1291,individuals!$AM:$AM,$A1298)</f>
        <v>3</v>
      </c>
      <c r="G1298" s="53" t="n">
        <f aca="false">COUNTIFS(individuals!$G:$G,G$1291,individuals!$AB:$AB,$A1298)+COUNTIFS(individuals!$G:$G,G$1291,individuals!$AM:$AM,$A1298)</f>
        <v>3</v>
      </c>
      <c r="H1298" s="53" t="n">
        <f aca="false">COUNTIFS(individuals!$G:$G,H$1291,individuals!$AB:$AB,$A1298)+COUNTIFS(individuals!$G:$G,H$1291,individuals!$AM:$AM,$A1298)</f>
        <v>1</v>
      </c>
      <c r="I1298" s="54" t="n">
        <f aca="false">SUM(B1298:H1298)</f>
        <v>40</v>
      </c>
    </row>
    <row r="1299" customFormat="false" ht="16.55" hidden="false" customHeight="true" outlineLevel="0" collapsed="false">
      <c r="A1299" s="52" t="s">
        <v>362</v>
      </c>
      <c r="B1299" s="53" t="n">
        <f aca="false">COUNTIFS(individuals!$G:$G,B$1291,individuals!$AB:$AB,$A1299)+COUNTIFS(individuals!$G:$G,B$1291,individuals!$AM:$AM,$A1299)</f>
        <v>0</v>
      </c>
      <c r="C1299" s="53" t="n">
        <f aca="false">COUNTIFS(individuals!$G:$G,C$1291,individuals!$AB:$AB,$A1299)+COUNTIFS(individuals!$G:$G,C$1291,individuals!$AM:$AM,$A1299)</f>
        <v>0</v>
      </c>
      <c r="D1299" s="53" t="n">
        <f aca="false">COUNTIFS(individuals!$G:$G,D$1291,individuals!$AB:$AB,$A1299)+COUNTIFS(individuals!$G:$G,D$1291,individuals!$AM:$AM,$A1299)</f>
        <v>5</v>
      </c>
      <c r="E1299" s="53" t="n">
        <f aca="false">COUNTIFS(individuals!$G:$G,E$1291,individuals!$AB:$AB,$A1299)+COUNTIFS(individuals!$G:$G,E$1291,individuals!$AM:$AM,$A1299)</f>
        <v>1</v>
      </c>
      <c r="F1299" s="53" t="n">
        <f aca="false">COUNTIFS(individuals!$G:$G,F$1291,individuals!$AB:$AB,$A1299)+COUNTIFS(individuals!$G:$G,F$1291,individuals!$AM:$AM,$A1299)</f>
        <v>0</v>
      </c>
      <c r="G1299" s="53" t="n">
        <f aca="false">COUNTIFS(individuals!$G:$G,G$1291,individuals!$AB:$AB,$A1299)+COUNTIFS(individuals!$G:$G,G$1291,individuals!$AM:$AM,$A1299)</f>
        <v>0</v>
      </c>
      <c r="H1299" s="53" t="n">
        <f aca="false">COUNTIFS(individuals!$G:$G,H$1291,individuals!$AB:$AB,$A1299)+COUNTIFS(individuals!$G:$G,H$1291,individuals!$AM:$AM,$A1299)</f>
        <v>0</v>
      </c>
      <c r="I1299" s="54" t="n">
        <f aca="false">SUM(B1299:H1299)</f>
        <v>6</v>
      </c>
    </row>
    <row r="1300" customFormat="false" ht="16.55" hidden="false" customHeight="true" outlineLevel="0" collapsed="false">
      <c r="A1300" s="52" t="s">
        <v>868</v>
      </c>
      <c r="B1300" s="53" t="n">
        <f aca="false">COUNTIFS(individuals!$G:$G,B$1291,individuals!$AB:$AB,$A1300)+COUNTIFS(individuals!$G:$G,B$1291,individuals!$AM:$AM,$A1300)</f>
        <v>0</v>
      </c>
      <c r="C1300" s="53" t="n">
        <f aca="false">COUNTIFS(individuals!$G:$G,C$1291,individuals!$AB:$AB,$A1300)+COUNTIFS(individuals!$G:$G,C$1291,individuals!$AM:$AM,$A1300)</f>
        <v>0</v>
      </c>
      <c r="D1300" s="53" t="n">
        <f aca="false">COUNTIFS(individuals!$G:$G,D$1291,individuals!$AB:$AB,$A1300)+COUNTIFS(individuals!$G:$G,D$1291,individuals!$AM:$AM,$A1300)</f>
        <v>3</v>
      </c>
      <c r="E1300" s="53" t="n">
        <f aca="false">COUNTIFS(individuals!$G:$G,E$1291,individuals!$AB:$AB,$A1300)+COUNTIFS(individuals!$G:$G,E$1291,individuals!$AM:$AM,$A1300)</f>
        <v>1</v>
      </c>
      <c r="F1300" s="53" t="n">
        <f aca="false">COUNTIFS(individuals!$G:$G,F$1291,individuals!$AB:$AB,$A1300)+COUNTIFS(individuals!$G:$G,F$1291,individuals!$AM:$AM,$A1300)</f>
        <v>0</v>
      </c>
      <c r="G1300" s="53" t="n">
        <f aca="false">COUNTIFS(individuals!$G:$G,G$1291,individuals!$AB:$AB,$A1300)+COUNTIFS(individuals!$G:$G,G$1291,individuals!$AM:$AM,$A1300)</f>
        <v>0</v>
      </c>
      <c r="H1300" s="53" t="n">
        <f aca="false">COUNTIFS(individuals!$G:$G,H$1291,individuals!$AB:$AB,$A1300)+COUNTIFS(individuals!$G:$G,H$1291,individuals!$AM:$AM,$A1300)</f>
        <v>0</v>
      </c>
      <c r="I1300" s="54" t="n">
        <f aca="false">SUM(B1300:H1300)</f>
        <v>4</v>
      </c>
    </row>
    <row r="1301" customFormat="false" ht="16.55" hidden="false" customHeight="true" outlineLevel="0" collapsed="false">
      <c r="A1301" s="52" t="s">
        <v>162</v>
      </c>
      <c r="B1301" s="53" t="n">
        <f aca="false">COUNTIFS(individuals!$G:$G,B$1291,individuals!$AB:$AB,$A1301)+COUNTIFS(individuals!$G:$G,B$1291,individuals!$AM:$AM,$A1301)</f>
        <v>10</v>
      </c>
      <c r="C1301" s="53" t="n">
        <f aca="false">COUNTIFS(individuals!$G:$G,C$1291,individuals!$AB:$AB,$A1301)+COUNTIFS(individuals!$G:$G,C$1291,individuals!$AM:$AM,$A1301)</f>
        <v>18</v>
      </c>
      <c r="D1301" s="53" t="n">
        <f aca="false">COUNTIFS(individuals!$G:$G,D$1291,individuals!$AB:$AB,$A1301)+COUNTIFS(individuals!$G:$G,D$1291,individuals!$AM:$AM,$A1301)</f>
        <v>53</v>
      </c>
      <c r="E1301" s="53" t="n">
        <f aca="false">COUNTIFS(individuals!$G:$G,E$1291,individuals!$AB:$AB,$A1301)+COUNTIFS(individuals!$G:$G,E$1291,individuals!$AM:$AM,$A1301)</f>
        <v>16</v>
      </c>
      <c r="F1301" s="53" t="n">
        <f aca="false">COUNTIFS(individuals!$G:$G,F$1291,individuals!$AB:$AB,$A1301)+COUNTIFS(individuals!$G:$G,F$1291,individuals!$AM:$AM,$A1301)</f>
        <v>9</v>
      </c>
      <c r="G1301" s="53" t="n">
        <f aca="false">COUNTIFS(individuals!$G:$G,G$1291,individuals!$AB:$AB,$A1301)+COUNTIFS(individuals!$G:$G,G$1291,individuals!$AM:$AM,$A1301)</f>
        <v>17</v>
      </c>
      <c r="H1301" s="53" t="n">
        <f aca="false">COUNTIFS(individuals!$G:$G,H$1291,individuals!$AB:$AB,$A1301)+COUNTIFS(individuals!$G:$G,H$1291,individuals!$AM:$AM,$A1301)</f>
        <v>0</v>
      </c>
      <c r="I1301" s="54" t="n">
        <f aca="false">SUM(B1301:H1301)</f>
        <v>123</v>
      </c>
    </row>
    <row r="1302" customFormat="false" ht="16.55" hidden="false" customHeight="true" outlineLevel="0" collapsed="false">
      <c r="A1302" s="52" t="s">
        <v>72</v>
      </c>
      <c r="B1302" s="53" t="n">
        <f aca="false">COUNTIFS(individuals!$G:$G,B$1291,individuals!$AB:$AB,$A1302)+COUNTIFS(individuals!$G:$G,B$1291,individuals!$AM:$AM,$A1302)</f>
        <v>2</v>
      </c>
      <c r="C1302" s="53" t="n">
        <f aca="false">COUNTIFS(individuals!$G:$G,C$1291,individuals!$AB:$AB,$A1302)+COUNTIFS(individuals!$G:$G,C$1291,individuals!$AM:$AM,$A1302)</f>
        <v>0</v>
      </c>
      <c r="D1302" s="53" t="n">
        <f aca="false">COUNTIFS(individuals!$G:$G,D$1291,individuals!$AB:$AB,$A1302)+COUNTIFS(individuals!$G:$G,D$1291,individuals!$AM:$AM,$A1302)</f>
        <v>1</v>
      </c>
      <c r="E1302" s="53" t="n">
        <f aca="false">COUNTIFS(individuals!$G:$G,E$1291,individuals!$AB:$AB,$A1302)+COUNTIFS(individuals!$G:$G,E$1291,individuals!$AM:$AM,$A1302)</f>
        <v>1</v>
      </c>
      <c r="F1302" s="53" t="n">
        <f aca="false">COUNTIFS(individuals!$G:$G,F$1291,individuals!$AB:$AB,$A1302)+COUNTIFS(individuals!$G:$G,F$1291,individuals!$AM:$AM,$A1302)</f>
        <v>0</v>
      </c>
      <c r="G1302" s="53" t="n">
        <f aca="false">COUNTIFS(individuals!$G:$G,G$1291,individuals!$AB:$AB,$A1302)+COUNTIFS(individuals!$G:$G,G$1291,individuals!$AM:$AM,$A1302)</f>
        <v>2</v>
      </c>
      <c r="H1302" s="53" t="n">
        <f aca="false">COUNTIFS(individuals!$G:$G,H$1291,individuals!$AB:$AB,$A1302)+COUNTIFS(individuals!$G:$G,H$1291,individuals!$AM:$AM,$A1302)</f>
        <v>0</v>
      </c>
      <c r="I1302" s="54" t="n">
        <f aca="false">SUM(B1302:H1302)</f>
        <v>6</v>
      </c>
    </row>
    <row r="1303" customFormat="false" ht="16.55" hidden="false" customHeight="true" outlineLevel="0" collapsed="false">
      <c r="A1303" s="52" t="s">
        <v>2995</v>
      </c>
      <c r="B1303" s="54" t="n">
        <f aca="false">SUM(B1292:B1302)</f>
        <v>39</v>
      </c>
      <c r="C1303" s="54" t="n">
        <f aca="false">SUM(C1292:C1302)</f>
        <v>54</v>
      </c>
      <c r="D1303" s="54" t="n">
        <f aca="false">SUM(D1292:D1302)</f>
        <v>163</v>
      </c>
      <c r="E1303" s="54" t="n">
        <f aca="false">SUM(E1292:E1302)</f>
        <v>35</v>
      </c>
      <c r="F1303" s="54" t="n">
        <f aca="false">SUM(F1292:F1302)</f>
        <v>30</v>
      </c>
      <c r="G1303" s="54" t="n">
        <f aca="false">SUM(G1292:G1302)</f>
        <v>45</v>
      </c>
      <c r="H1303" s="54" t="n">
        <f aca="false">SUM(H1292:H1302)</f>
        <v>5</v>
      </c>
      <c r="I1303" s="54" t="n">
        <f aca="false">SUM(B1303:H1303)</f>
        <v>371</v>
      </c>
    </row>
    <row r="1307" customFormat="false" ht="16.55" hidden="false" customHeight="true" outlineLevel="0" collapsed="false">
      <c r="A1307" s="49" t="s">
        <v>2993</v>
      </c>
      <c r="B1307" s="49"/>
      <c r="C1307" s="49"/>
      <c r="D1307" s="49"/>
      <c r="E1307" s="49"/>
    </row>
    <row r="1308" customFormat="false" ht="16.55" hidden="false" customHeight="true" outlineLevel="0" collapsed="false">
      <c r="A1308" s="51" t="s">
        <v>3093</v>
      </c>
      <c r="B1308" s="51"/>
      <c r="C1308" s="51"/>
      <c r="D1308" s="51"/>
      <c r="E1308" s="51"/>
    </row>
    <row r="1309" customFormat="false" ht="16.55" hidden="false" customHeight="true" outlineLevel="0" collapsed="false">
      <c r="A1309" s="52"/>
      <c r="B1309" s="52" t="s">
        <v>109</v>
      </c>
      <c r="C1309" s="52" t="s">
        <v>90</v>
      </c>
      <c r="D1309" s="52" t="s">
        <v>266</v>
      </c>
      <c r="E1309" s="52" t="s">
        <v>2995</v>
      </c>
    </row>
    <row r="1310" customFormat="false" ht="16.55" hidden="false" customHeight="true" outlineLevel="0" collapsed="false">
      <c r="A1310" s="52" t="s">
        <v>92</v>
      </c>
      <c r="B1310" s="53" t="n">
        <f aca="false">COUNTIFS(individuals!$G:$G,$A1310,individuals!$BE:$BE,B$1309)</f>
        <v>23</v>
      </c>
      <c r="C1310" s="53" t="n">
        <f aca="false">COUNTIFS(individuals!$G:$G,$A1310,individuals!$BE:$BE,C$1309)</f>
        <v>13</v>
      </c>
      <c r="D1310" s="53" t="n">
        <f aca="false">COUNTIFS(individuals!$G:$G,$A1310,individuals!$BE:$BE,D$1309)</f>
        <v>3</v>
      </c>
      <c r="E1310" s="54" t="n">
        <f aca="false">SUM(B1310:D1310)</f>
        <v>39</v>
      </c>
    </row>
    <row r="1311" customFormat="false" ht="16.55" hidden="false" customHeight="true" outlineLevel="0" collapsed="false">
      <c r="A1311" s="52" t="s">
        <v>182</v>
      </c>
      <c r="B1311" s="53" t="n">
        <f aca="false">COUNTIFS(individuals!$G:$G,$A1311,individuals!$BE:$BE,B$1309)</f>
        <v>33</v>
      </c>
      <c r="C1311" s="53" t="n">
        <f aca="false">COUNTIFS(individuals!$G:$G,$A1311,individuals!$BE:$BE,C$1309)</f>
        <v>19</v>
      </c>
      <c r="D1311" s="53" t="n">
        <f aca="false">COUNTIFS(individuals!$G:$G,$A1311,individuals!$BE:$BE,D$1309)</f>
        <v>2</v>
      </c>
      <c r="E1311" s="54" t="n">
        <f aca="false">SUM(B1311:D1311)</f>
        <v>54</v>
      </c>
    </row>
    <row r="1312" customFormat="false" ht="16.55" hidden="false" customHeight="true" outlineLevel="0" collapsed="false">
      <c r="A1312" s="52" t="s">
        <v>62</v>
      </c>
      <c r="B1312" s="53" t="n">
        <f aca="false">COUNTIFS(individuals!$G:$G,$A1312,individuals!$BE:$BE,B$1309)</f>
        <v>122</v>
      </c>
      <c r="C1312" s="53" t="n">
        <f aca="false">COUNTIFS(individuals!$G:$G,$A1312,individuals!$BE:$BE,C$1309)</f>
        <v>37</v>
      </c>
      <c r="D1312" s="53" t="n">
        <f aca="false">COUNTIFS(individuals!$G:$G,$A1312,individuals!$BE:$BE,D$1309)</f>
        <v>4</v>
      </c>
      <c r="E1312" s="54" t="n">
        <f aca="false">SUM(B1312:D1312)</f>
        <v>163</v>
      </c>
    </row>
    <row r="1313" customFormat="false" ht="16.55" hidden="false" customHeight="true" outlineLevel="0" collapsed="false">
      <c r="A1313" s="52" t="s">
        <v>206</v>
      </c>
      <c r="B1313" s="53" t="n">
        <f aca="false">COUNTIFS(individuals!$G:$G,$A1313,individuals!$BE:$BE,B$1309)</f>
        <v>25</v>
      </c>
      <c r="C1313" s="53" t="n">
        <f aca="false">COUNTIFS(individuals!$G:$G,$A1313,individuals!$BE:$BE,C$1309)</f>
        <v>10</v>
      </c>
      <c r="D1313" s="53" t="n">
        <f aca="false">COUNTIFS(individuals!$G:$G,$A1313,individuals!$BE:$BE,D$1309)</f>
        <v>0</v>
      </c>
      <c r="E1313" s="54" t="n">
        <f aca="false">SUM(B1313:D1313)</f>
        <v>35</v>
      </c>
    </row>
    <row r="1314" customFormat="false" ht="16.55" hidden="false" customHeight="true" outlineLevel="0" collapsed="false">
      <c r="A1314" s="52" t="s">
        <v>111</v>
      </c>
      <c r="B1314" s="53" t="n">
        <f aca="false">COUNTIFS(individuals!$G:$G,$A1314,individuals!$BE:$BE,B$1309)</f>
        <v>22</v>
      </c>
      <c r="C1314" s="53" t="n">
        <f aca="false">COUNTIFS(individuals!$G:$G,$A1314,individuals!$BE:$BE,C$1309)</f>
        <v>8</v>
      </c>
      <c r="D1314" s="53" t="n">
        <f aca="false">COUNTIFS(individuals!$G:$G,$A1314,individuals!$BE:$BE,D$1309)</f>
        <v>0</v>
      </c>
      <c r="E1314" s="54" t="n">
        <f aca="false">SUM(B1314:D1314)</f>
        <v>30</v>
      </c>
    </row>
    <row r="1315" customFormat="false" ht="16.55" hidden="false" customHeight="true" outlineLevel="0" collapsed="false">
      <c r="A1315" s="52" t="s">
        <v>153</v>
      </c>
      <c r="B1315" s="53" t="n">
        <f aca="false">COUNTIFS(individuals!$G:$G,$A1315,individuals!$BE:$BE,B$1309)</f>
        <v>28</v>
      </c>
      <c r="C1315" s="53" t="n">
        <f aca="false">COUNTIFS(individuals!$G:$G,$A1315,individuals!$BE:$BE,C$1309)</f>
        <v>16</v>
      </c>
      <c r="D1315" s="53" t="n">
        <f aca="false">COUNTIFS(individuals!$G:$G,$A1315,individuals!$BE:$BE,D$1309)</f>
        <v>1</v>
      </c>
      <c r="E1315" s="54" t="n">
        <f aca="false">SUM(B1315:D1315)</f>
        <v>45</v>
      </c>
    </row>
    <row r="1316" customFormat="false" ht="16.55" hidden="false" customHeight="true" outlineLevel="0" collapsed="false">
      <c r="A1316" s="52" t="s">
        <v>955</v>
      </c>
      <c r="B1316" s="53" t="n">
        <f aca="false">COUNTIFS(individuals!$G:$G,$A1316,individuals!$BE:$BE,B$1309)</f>
        <v>3</v>
      </c>
      <c r="C1316" s="53" t="n">
        <f aca="false">COUNTIFS(individuals!$G:$G,$A1316,individuals!$BE:$BE,C$1309)</f>
        <v>2</v>
      </c>
      <c r="D1316" s="53" t="n">
        <f aca="false">COUNTIFS(individuals!$G:$G,$A1316,individuals!$BE:$BE,D$1309)</f>
        <v>0</v>
      </c>
      <c r="E1316" s="54" t="n">
        <f aca="false">SUM(B1316:D1316)</f>
        <v>5</v>
      </c>
    </row>
    <row r="1317" customFormat="false" ht="16.55" hidden="false" customHeight="true" outlineLevel="0" collapsed="false">
      <c r="A1317" s="52" t="s">
        <v>2995</v>
      </c>
      <c r="B1317" s="54" t="n">
        <f aca="false">SUM(B1310:B1316)</f>
        <v>256</v>
      </c>
      <c r="C1317" s="54" t="n">
        <f aca="false">SUM(C1310:C1316)</f>
        <v>105</v>
      </c>
      <c r="D1317" s="54" t="n">
        <f aca="false">SUM(D1310:D1316)</f>
        <v>10</v>
      </c>
      <c r="E1317" s="54" t="n">
        <f aca="false">SUM(B1317:D1317)</f>
        <v>371</v>
      </c>
    </row>
    <row r="1048576" customFormat="false" ht="12.8" hidden="false" customHeight="true" outlineLevel="0" collapsed="false"/>
  </sheetData>
  <autoFilter ref="Z262:AA285"/>
  <mergeCells count="233">
    <mergeCell ref="A2:L2"/>
    <mergeCell ref="A3:L3"/>
    <mergeCell ref="A30:G30"/>
    <mergeCell ref="A31:G31"/>
    <mergeCell ref="A48:B48"/>
    <mergeCell ref="A49:B49"/>
    <mergeCell ref="A66:H66"/>
    <mergeCell ref="A67:H67"/>
    <mergeCell ref="A82:F82"/>
    <mergeCell ref="A83:F83"/>
    <mergeCell ref="A98:E98"/>
    <mergeCell ref="A99:E99"/>
    <mergeCell ref="A114:H114"/>
    <mergeCell ref="A115:H115"/>
    <mergeCell ref="B116:C116"/>
    <mergeCell ref="D116:D117"/>
    <mergeCell ref="E116:F116"/>
    <mergeCell ref="G116:G117"/>
    <mergeCell ref="H116:H117"/>
    <mergeCell ref="A131:F131"/>
    <mergeCell ref="A132:F132"/>
    <mergeCell ref="A147:G147"/>
    <mergeCell ref="A148:G148"/>
    <mergeCell ref="A163:L163"/>
    <mergeCell ref="A164:L164"/>
    <mergeCell ref="A178:L178"/>
    <mergeCell ref="A179:L179"/>
    <mergeCell ref="A194:G194"/>
    <mergeCell ref="A195:G195"/>
    <mergeCell ref="A210:N210"/>
    <mergeCell ref="A211:N211"/>
    <mergeCell ref="A212:A213"/>
    <mergeCell ref="B212:C212"/>
    <mergeCell ref="D212:E212"/>
    <mergeCell ref="F212:G212"/>
    <mergeCell ref="H212:I212"/>
    <mergeCell ref="J212:K212"/>
    <mergeCell ref="L212:M212"/>
    <mergeCell ref="N212:N213"/>
    <mergeCell ref="A228:G228"/>
    <mergeCell ref="A229:G229"/>
    <mergeCell ref="A244:D244"/>
    <mergeCell ref="A245:D245"/>
    <mergeCell ref="A260:B260"/>
    <mergeCell ref="A261:B261"/>
    <mergeCell ref="D261:K261"/>
    <mergeCell ref="Z261:AA261"/>
    <mergeCell ref="A288:H288"/>
    <mergeCell ref="A289:H289"/>
    <mergeCell ref="A317:F317"/>
    <mergeCell ref="A318:F318"/>
    <mergeCell ref="A345:E345"/>
    <mergeCell ref="A346:E346"/>
    <mergeCell ref="A374:H374"/>
    <mergeCell ref="A375:H375"/>
    <mergeCell ref="A376:A377"/>
    <mergeCell ref="B376:C376"/>
    <mergeCell ref="D376:D377"/>
    <mergeCell ref="E376:F376"/>
    <mergeCell ref="G376:G377"/>
    <mergeCell ref="H376:H377"/>
    <mergeCell ref="A404:F404"/>
    <mergeCell ref="A405:F405"/>
    <mergeCell ref="A432:G432"/>
    <mergeCell ref="A433:G433"/>
    <mergeCell ref="A460:K460"/>
    <mergeCell ref="A461:K461"/>
    <mergeCell ref="A488:L488"/>
    <mergeCell ref="A489:L489"/>
    <mergeCell ref="A516:G516"/>
    <mergeCell ref="A517:G517"/>
    <mergeCell ref="A544:N544"/>
    <mergeCell ref="A545:N545"/>
    <mergeCell ref="A546:A547"/>
    <mergeCell ref="B546:C546"/>
    <mergeCell ref="D546:E546"/>
    <mergeCell ref="F546:G546"/>
    <mergeCell ref="H546:I546"/>
    <mergeCell ref="J546:K546"/>
    <mergeCell ref="L546:M546"/>
    <mergeCell ref="N546:N547"/>
    <mergeCell ref="A573:G573"/>
    <mergeCell ref="A574:G574"/>
    <mergeCell ref="A601:D601"/>
    <mergeCell ref="A602:D602"/>
    <mergeCell ref="A630:G630"/>
    <mergeCell ref="A631:G631"/>
    <mergeCell ref="A642:B642"/>
    <mergeCell ref="A643:B643"/>
    <mergeCell ref="A654:F654"/>
    <mergeCell ref="A655:F655"/>
    <mergeCell ref="A666:E666"/>
    <mergeCell ref="A667:E667"/>
    <mergeCell ref="A679:H679"/>
    <mergeCell ref="A680:H680"/>
    <mergeCell ref="B681:C681"/>
    <mergeCell ref="D681:D682"/>
    <mergeCell ref="E681:F681"/>
    <mergeCell ref="G681:G682"/>
    <mergeCell ref="H681:H682"/>
    <mergeCell ref="A693:F693"/>
    <mergeCell ref="A694:F694"/>
    <mergeCell ref="A706:G706"/>
    <mergeCell ref="A707:G707"/>
    <mergeCell ref="A718:H718"/>
    <mergeCell ref="A719:H719"/>
    <mergeCell ref="A730:K730"/>
    <mergeCell ref="A731:K731"/>
    <mergeCell ref="A742:L742"/>
    <mergeCell ref="A743:L743"/>
    <mergeCell ref="A754:F754"/>
    <mergeCell ref="A755:F755"/>
    <mergeCell ref="A765:B765"/>
    <mergeCell ref="A766:B766"/>
    <mergeCell ref="A774:H774"/>
    <mergeCell ref="A775:H775"/>
    <mergeCell ref="B776:C776"/>
    <mergeCell ref="D776:D777"/>
    <mergeCell ref="E776:F776"/>
    <mergeCell ref="G776:G777"/>
    <mergeCell ref="H776:H777"/>
    <mergeCell ref="A785:E785"/>
    <mergeCell ref="A786:E786"/>
    <mergeCell ref="A795:F795"/>
    <mergeCell ref="A796:F796"/>
    <mergeCell ref="A806:F806"/>
    <mergeCell ref="A807:F807"/>
    <mergeCell ref="A818:D818"/>
    <mergeCell ref="A819:D819"/>
    <mergeCell ref="A827:D827"/>
    <mergeCell ref="A828:D828"/>
    <mergeCell ref="A836:E836"/>
    <mergeCell ref="A837:E837"/>
    <mergeCell ref="A848:D848"/>
    <mergeCell ref="A849:D849"/>
    <mergeCell ref="A863:E863"/>
    <mergeCell ref="A864:E864"/>
    <mergeCell ref="A879:D879"/>
    <mergeCell ref="A880:D880"/>
    <mergeCell ref="A887:G887"/>
    <mergeCell ref="A888:G888"/>
    <mergeCell ref="A899:E899"/>
    <mergeCell ref="A900:E900"/>
    <mergeCell ref="A914:G914"/>
    <mergeCell ref="A915:G915"/>
    <mergeCell ref="A930:H930"/>
    <mergeCell ref="A931:H931"/>
    <mergeCell ref="B932:C932"/>
    <mergeCell ref="D932:D933"/>
    <mergeCell ref="E932:F932"/>
    <mergeCell ref="G932:G933"/>
    <mergeCell ref="H932:H933"/>
    <mergeCell ref="A942:H942"/>
    <mergeCell ref="A943:H943"/>
    <mergeCell ref="B944:C944"/>
    <mergeCell ref="D944:D945"/>
    <mergeCell ref="E944:F944"/>
    <mergeCell ref="G944:G945"/>
    <mergeCell ref="H944:H945"/>
    <mergeCell ref="A955:H955"/>
    <mergeCell ref="A956:H956"/>
    <mergeCell ref="B957:C957"/>
    <mergeCell ref="D957:D958"/>
    <mergeCell ref="E957:F957"/>
    <mergeCell ref="G957:G958"/>
    <mergeCell ref="H957:H958"/>
    <mergeCell ref="A967:H967"/>
    <mergeCell ref="A968:H968"/>
    <mergeCell ref="B969:C969"/>
    <mergeCell ref="D969:D970"/>
    <mergeCell ref="E969:F969"/>
    <mergeCell ref="G969:G970"/>
    <mergeCell ref="H969:H970"/>
    <mergeCell ref="A982:H982"/>
    <mergeCell ref="A983:H983"/>
    <mergeCell ref="B984:C984"/>
    <mergeCell ref="D984:D985"/>
    <mergeCell ref="E984:F984"/>
    <mergeCell ref="G984:G985"/>
    <mergeCell ref="H984:H985"/>
    <mergeCell ref="A1000:D1000"/>
    <mergeCell ref="A1001:D1001"/>
    <mergeCell ref="A1012:G1012"/>
    <mergeCell ref="A1013:G1013"/>
    <mergeCell ref="A1024:H1024"/>
    <mergeCell ref="A1025:H1025"/>
    <mergeCell ref="A1041:H1041"/>
    <mergeCell ref="A1042:H1042"/>
    <mergeCell ref="A1055:G1055"/>
    <mergeCell ref="A1056:G1056"/>
    <mergeCell ref="A1072:G1072"/>
    <mergeCell ref="A1073:G1073"/>
    <mergeCell ref="A1089:B1089"/>
    <mergeCell ref="A1090:B1090"/>
    <mergeCell ref="A1100:B1100"/>
    <mergeCell ref="A1101:B1101"/>
    <mergeCell ref="A1116:B1116"/>
    <mergeCell ref="A1117:B1117"/>
    <mergeCell ref="A1126:B1126"/>
    <mergeCell ref="A1127:B1127"/>
    <mergeCell ref="A1137:B1137"/>
    <mergeCell ref="A1138:B1138"/>
    <mergeCell ref="A1147:B1147"/>
    <mergeCell ref="A1148:B1148"/>
    <mergeCell ref="A1157:H1157"/>
    <mergeCell ref="A1158:H1158"/>
    <mergeCell ref="A1169:B1169"/>
    <mergeCell ref="A1170:B1170"/>
    <mergeCell ref="A1180:B1180"/>
    <mergeCell ref="A1181:B1181"/>
    <mergeCell ref="A1189:B1189"/>
    <mergeCell ref="A1190:B1190"/>
    <mergeCell ref="A1198:E1198"/>
    <mergeCell ref="A1199:E1199"/>
    <mergeCell ref="A1216:B1216"/>
    <mergeCell ref="A1217:B1217"/>
    <mergeCell ref="A1230:I1230"/>
    <mergeCell ref="A1231:I1231"/>
    <mergeCell ref="A1246:H1246"/>
    <mergeCell ref="A1247:H1247"/>
    <mergeCell ref="A1259:H1259"/>
    <mergeCell ref="A1260:H1260"/>
    <mergeCell ref="B1261:C1261"/>
    <mergeCell ref="D1261:D1262"/>
    <mergeCell ref="E1261:F1261"/>
    <mergeCell ref="G1261:G1262"/>
    <mergeCell ref="H1261:H1262"/>
    <mergeCell ref="A1274:H1274"/>
    <mergeCell ref="A1275:H1275"/>
    <mergeCell ref="A1289:I1289"/>
    <mergeCell ref="A1290:I1290"/>
    <mergeCell ref="A1307:E1307"/>
    <mergeCell ref="A1308:E1308"/>
  </mergeCells>
  <printOptions headings="false" gridLines="false" gridLinesSet="true" horizontalCentered="false" verticalCentered="false"/>
  <pageMargins left="0.7875" right="0.7875" top="1.025" bottom="1.025" header="0" footer="0"/>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1837</TotalTime>
  <Application>LibreOffice/6.4.4.2$Linux_X86_64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2019-08-27T18:00:45Z</dcterms:created>
  <dc:creator/>
  <dc:description/>
  <dc:language>en-US</dc:language>
  <cp:lastModifiedBy/>
  <dcterms:modified xsi:type="dcterms:W3CDTF">2020-08-19T13:52:03Z</dcterms:modified>
  <cp:revision>494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richtext">
    <vt:lpwstr>1</vt:lpwstr>
  </property>
</Properties>
</file>